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swebster\OneDrive - Zink Foodservice Group\Documents\Sam Webster\Manufacturers\Oneida\"/>
    </mc:Choice>
  </mc:AlternateContent>
  <xr:revisionPtr revIDLastSave="0" documentId="8_{FB76EC58-6FAF-4874-9441-6769A4327ABB}" xr6:coauthVersionLast="41" xr6:coauthVersionMax="41" xr10:uidLastSave="{00000000-0000-0000-0000-000000000000}"/>
  <bookViews>
    <workbookView xWindow="-120" yWindow="-120" windowWidth="19440" windowHeight="15000" activeTab="7" xr2:uid="{00000000-000D-0000-FFFF-FFFF00000000}"/>
  </bookViews>
  <sheets>
    <sheet name="Cover" sheetId="9" r:id="rId1"/>
    <sheet name="TOC" sheetId="10" state="hidden" r:id="rId2"/>
    <sheet name="Flatware" sheetId="2" r:id="rId3"/>
    <sheet name="Dinnerware" sheetId="1" r:id="rId4"/>
    <sheet name="Glassware" sheetId="11" r:id="rId5"/>
    <sheet name="Banquet" sheetId="4" r:id="rId6"/>
    <sheet name="Deco" sheetId="7" state="hidden" r:id="rId7"/>
    <sheet name="Terms and Conditions" sheetId="8" r:id="rId8"/>
  </sheets>
  <definedNames>
    <definedName name="_xlnm._FilterDatabase" localSheetId="5" hidden="1">Banquet!$I$1:$I$781</definedName>
    <definedName name="_xlnm._FilterDatabase" localSheetId="3" hidden="1">Dinnerware!$A$1:$S$1893</definedName>
    <definedName name="_xlnm._FilterDatabase" localSheetId="2" hidden="1">Flatware!#REF!</definedName>
    <definedName name="_xlnm._FilterDatabase" localSheetId="4" hidden="1">Glassware!$A$3:$R$44</definedName>
    <definedName name="_xlnm.Print_Area" localSheetId="5">Banquet!$A$1:$J$653</definedName>
    <definedName name="_xlnm.Print_Area" localSheetId="0">Cover!$A$1:$A$53</definedName>
    <definedName name="_xlnm.Print_Area" localSheetId="6">Deco!$A$1:$I$55</definedName>
    <definedName name="_xlnm.Print_Area" localSheetId="3">Dinnerware!$A$1:$R$1896</definedName>
    <definedName name="_xlnm.Print_Area" localSheetId="2">Flatware!$A$1:$Q$2022</definedName>
    <definedName name="_xlnm.Print_Area" localSheetId="4">Glassware!$A$1:$R$4</definedName>
    <definedName name="_xlnm.Print_Area" localSheetId="1">TOC!$A$1:$M$251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60" i="2" l="1"/>
  <c r="I1047" i="1"/>
  <c r="I378" i="1"/>
  <c r="I369" i="1"/>
  <c r="I368" i="1"/>
  <c r="I367" i="1"/>
  <c r="I366" i="1"/>
  <c r="I365" i="1"/>
  <c r="I364" i="1"/>
  <c r="I363" i="1"/>
  <c r="I362" i="1"/>
  <c r="I361" i="1"/>
  <c r="I269" i="1"/>
  <c r="I268" i="1"/>
  <c r="I263" i="1"/>
  <c r="I256" i="1"/>
  <c r="I255" i="1"/>
  <c r="I254" i="1"/>
  <c r="I253" i="1"/>
  <c r="I252" i="1"/>
  <c r="I251" i="1"/>
  <c r="I250" i="1"/>
  <c r="I249" i="1"/>
  <c r="I931" i="1"/>
  <c r="I927" i="1"/>
  <c r="I923" i="1"/>
  <c r="I911" i="1"/>
  <c r="K51" i="11"/>
  <c r="K37" i="11"/>
  <c r="K36" i="11"/>
  <c r="K35" i="11"/>
  <c r="K32" i="11"/>
  <c r="K31" i="11"/>
  <c r="K30" i="11"/>
  <c r="K29" i="11"/>
  <c r="K28" i="11"/>
  <c r="K2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Chu-Teresa</author>
  </authors>
  <commentList>
    <comment ref="A285" authorId="0" shapeId="0" xr:uid="{00000000-0006-0000-0500-000001000000}">
      <text>
        <r>
          <rPr>
            <b/>
            <sz val="9"/>
            <color indexed="81"/>
            <rFont val="Tahoma"/>
            <family val="2"/>
          </rPr>
          <t>Chu-Teresa:</t>
        </r>
        <r>
          <rPr>
            <sz val="9"/>
            <color indexed="81"/>
            <rFont val="Tahoma"/>
            <family val="2"/>
          </rPr>
          <t xml:space="preserve">
Keep for Whitney's VIP account do not disco during sku rat</t>
        </r>
      </text>
    </comment>
  </commentList>
</comments>
</file>

<file path=xl/sharedStrings.xml><?xml version="1.0" encoding="utf-8"?>
<sst xmlns="http://schemas.openxmlformats.org/spreadsheetml/2006/main" count="50267" uniqueCount="9186">
  <si>
    <t>DINNERWARE</t>
  </si>
  <si>
    <t>GLACIER</t>
  </si>
  <si>
    <t>Item Code</t>
  </si>
  <si>
    <t xml:space="preserve">Stock/ Non-stock </t>
  </si>
  <si>
    <t>N7020000117</t>
  </si>
  <si>
    <t>S</t>
  </si>
  <si>
    <t>N7020000124</t>
  </si>
  <si>
    <t>N7020000134</t>
  </si>
  <si>
    <t>N7020000139</t>
  </si>
  <si>
    <t>N7020000152</t>
  </si>
  <si>
    <t>N7020000160</t>
  </si>
  <si>
    <t>N7020000500</t>
  </si>
  <si>
    <t>N7020000505</t>
  </si>
  <si>
    <t>N7020000520</t>
  </si>
  <si>
    <t>N7020000525</t>
  </si>
  <si>
    <t>N7020000530</t>
  </si>
  <si>
    <t>N7020000560</t>
  </si>
  <si>
    <t>N7020000705</t>
  </si>
  <si>
    <t>N7020000706</t>
  </si>
  <si>
    <t>N7020000710</t>
  </si>
  <si>
    <t>N7020000720</t>
  </si>
  <si>
    <t>N7020000740</t>
  </si>
  <si>
    <t>N7020000745</t>
  </si>
  <si>
    <t>N7020000790</t>
  </si>
  <si>
    <t>N7020000805</t>
  </si>
  <si>
    <t>N7020000832</t>
  </si>
  <si>
    <t>N7020000906</t>
  </si>
  <si>
    <t>OVATION</t>
  </si>
  <si>
    <t>N7010000119</t>
  </si>
  <si>
    <t>N7010000127</t>
  </si>
  <si>
    <t>N7010000133</t>
  </si>
  <si>
    <t>N7010000140</t>
  </si>
  <si>
    <t>N7010000152</t>
  </si>
  <si>
    <t>N7010000157</t>
  </si>
  <si>
    <t>N7010000160</t>
  </si>
  <si>
    <t>N7010000167</t>
  </si>
  <si>
    <t>N7010000350</t>
  </si>
  <si>
    <t>N7010000375</t>
  </si>
  <si>
    <t>N7010000500</t>
  </si>
  <si>
    <t>N7010000501</t>
  </si>
  <si>
    <t>N7010000502</t>
  </si>
  <si>
    <t>N7010000505</t>
  </si>
  <si>
    <t>N7010000510</t>
  </si>
  <si>
    <t>N7010000520</t>
  </si>
  <si>
    <t>N7010000531</t>
  </si>
  <si>
    <t>N7010000535</t>
  </si>
  <si>
    <t>N7010000705</t>
  </si>
  <si>
    <t>N7010000706</t>
  </si>
  <si>
    <t>N7010000710</t>
  </si>
  <si>
    <t>N7010000720</t>
  </si>
  <si>
    <t>N7010000740</t>
  </si>
  <si>
    <t>N7010000775</t>
  </si>
  <si>
    <t>N7010000805</t>
  </si>
  <si>
    <t>N7010000820</t>
  </si>
  <si>
    <t>N7010000841</t>
  </si>
  <si>
    <t>N7010000900</t>
  </si>
  <si>
    <t>N7010000906</t>
  </si>
  <si>
    <t>N7010000910</t>
  </si>
  <si>
    <t>N7010000911</t>
  </si>
  <si>
    <t>BOTTICELLI</t>
  </si>
  <si>
    <t>R4570000115S</t>
  </si>
  <si>
    <t>R4570000118</t>
  </si>
  <si>
    <t>R4570000127</t>
  </si>
  <si>
    <t>R4570000134</t>
  </si>
  <si>
    <t>R4570000136S</t>
  </si>
  <si>
    <t>R4570000139</t>
  </si>
  <si>
    <t>R4570000147S</t>
  </si>
  <si>
    <t>R4570000149</t>
  </si>
  <si>
    <t>R4570000151</t>
  </si>
  <si>
    <t>R4570000152</t>
  </si>
  <si>
    <t>R4570000154</t>
  </si>
  <si>
    <t>R4570000155</t>
  </si>
  <si>
    <t>R4570000159</t>
  </si>
  <si>
    <t>R4570000162</t>
  </si>
  <si>
    <t>R4570000167</t>
  </si>
  <si>
    <t>R4570000359</t>
  </si>
  <si>
    <t>R4570000367</t>
  </si>
  <si>
    <t>R4570000371S</t>
  </si>
  <si>
    <t>R4570000383</t>
  </si>
  <si>
    <t>R4570000384</t>
  </si>
  <si>
    <t>R4570000387</t>
  </si>
  <si>
    <t>R4570000500</t>
  </si>
  <si>
    <t>R4570000505</t>
  </si>
  <si>
    <t>R4570000512</t>
  </si>
  <si>
    <t>R4570000525</t>
  </si>
  <si>
    <t>R4570000531</t>
  </si>
  <si>
    <t>R4570000563</t>
  </si>
  <si>
    <t>R4570000572</t>
  </si>
  <si>
    <t>R4570000705</t>
  </si>
  <si>
    <t>R4570000710</t>
  </si>
  <si>
    <t>R4570000711S</t>
  </si>
  <si>
    <t>R4570000715S</t>
  </si>
  <si>
    <t>R4570000740</t>
  </si>
  <si>
    <t>R4570000751</t>
  </si>
  <si>
    <t>R4570000760</t>
  </si>
  <si>
    <t>R4570000785</t>
  </si>
  <si>
    <t>R4570000786</t>
  </si>
  <si>
    <t>R4570000795</t>
  </si>
  <si>
    <t>R4570000797</t>
  </si>
  <si>
    <t>R4570000797RC</t>
  </si>
  <si>
    <t>R4570000804</t>
  </si>
  <si>
    <t>R4570000906</t>
  </si>
  <si>
    <t>CATO</t>
  </si>
  <si>
    <t>W6020000133</t>
  </si>
  <si>
    <t>W6020000733</t>
  </si>
  <si>
    <t>W6020000760</t>
  </si>
  <si>
    <t>N</t>
  </si>
  <si>
    <t>W6020000952</t>
  </si>
  <si>
    <t>CHORD</t>
  </si>
  <si>
    <t>R4898998025</t>
  </si>
  <si>
    <t>R4898998118</t>
  </si>
  <si>
    <t>R4898998134</t>
  </si>
  <si>
    <t>R4898998149</t>
  </si>
  <si>
    <t>R4898998155</t>
  </si>
  <si>
    <t>R4898998290</t>
  </si>
  <si>
    <t>R4898998365</t>
  </si>
  <si>
    <t>R4898998366</t>
  </si>
  <si>
    <t>R4898998367</t>
  </si>
  <si>
    <t>R4898998505</t>
  </si>
  <si>
    <t>R4898998535</t>
  </si>
  <si>
    <t>R4898998561</t>
  </si>
  <si>
    <t>R4898998705</t>
  </si>
  <si>
    <t>R4898998720</t>
  </si>
  <si>
    <t>R4898998740</t>
  </si>
  <si>
    <t>CIRCA</t>
  </si>
  <si>
    <t>R4840000119</t>
  </si>
  <si>
    <t>R4840000136</t>
  </si>
  <si>
    <t>R4840000139</t>
  </si>
  <si>
    <t>R4840000152</t>
  </si>
  <si>
    <t>R4840000155</t>
  </si>
  <si>
    <t>R4840000156</t>
  </si>
  <si>
    <t>R4840000500</t>
  </si>
  <si>
    <t>R4840000512</t>
  </si>
  <si>
    <t>R4840000531</t>
  </si>
  <si>
    <t>R4840000567</t>
  </si>
  <si>
    <t>R4840000700</t>
  </si>
  <si>
    <t>R4840000710</t>
  </si>
  <si>
    <t>R4840000733</t>
  </si>
  <si>
    <t>R4840000740</t>
  </si>
  <si>
    <t>R4840000789</t>
  </si>
  <si>
    <t>R4840000790</t>
  </si>
  <si>
    <t>CROMWELL</t>
  </si>
  <si>
    <t>W6030000114S</t>
  </si>
  <si>
    <t>W6030000118</t>
  </si>
  <si>
    <t>W6030000124S</t>
  </si>
  <si>
    <t>W6030000133</t>
  </si>
  <si>
    <t>W6030000136S</t>
  </si>
  <si>
    <t>W6030000139</t>
  </si>
  <si>
    <t>W6030000144S</t>
  </si>
  <si>
    <t>W6030000149</t>
  </si>
  <si>
    <t>W6030000152</t>
  </si>
  <si>
    <t>W6030000155</t>
  </si>
  <si>
    <t>W6030000157</t>
  </si>
  <si>
    <t>W6030000165</t>
  </si>
  <si>
    <t>W6030000341</t>
  </si>
  <si>
    <t>W6030000360</t>
  </si>
  <si>
    <t>W6030000500</t>
  </si>
  <si>
    <t>W6030000520</t>
  </si>
  <si>
    <t>W6030000521</t>
  </si>
  <si>
    <t>W6030000530</t>
  </si>
  <si>
    <t>W6030000535</t>
  </si>
  <si>
    <t>W6030000560</t>
  </si>
  <si>
    <t>W6030000702</t>
  </si>
  <si>
    <t>W6030000705</t>
  </si>
  <si>
    <t>W6030000710</t>
  </si>
  <si>
    <t>W6030000733</t>
  </si>
  <si>
    <t>W6030000740</t>
  </si>
  <si>
    <t>W6030000790</t>
  </si>
  <si>
    <t>W6030000805</t>
  </si>
  <si>
    <t>W6030000861</t>
  </si>
  <si>
    <t>W6030000861L</t>
  </si>
  <si>
    <t>W6030000900</t>
  </si>
  <si>
    <t>W6030000901</t>
  </si>
  <si>
    <t>FUSION</t>
  </si>
  <si>
    <t>R4020000111S</t>
  </si>
  <si>
    <t>R4020000115S</t>
  </si>
  <si>
    <t>R4020000117</t>
  </si>
  <si>
    <t>R4020000117S</t>
  </si>
  <si>
    <t>R4020000127</t>
  </si>
  <si>
    <t>R4020000130</t>
  </si>
  <si>
    <t>R4020000131</t>
  </si>
  <si>
    <t>R4020000133S</t>
  </si>
  <si>
    <t>R4020000136S</t>
  </si>
  <si>
    <t>R4020000143S</t>
  </si>
  <si>
    <t>R4020000147S</t>
  </si>
  <si>
    <t>R4020000150</t>
  </si>
  <si>
    <t>R4020000151</t>
  </si>
  <si>
    <t>R4020000152S</t>
  </si>
  <si>
    <t>R4020000155</t>
  </si>
  <si>
    <t>R4020000156</t>
  </si>
  <si>
    <t>R4020000158</t>
  </si>
  <si>
    <t>R4020000159</t>
  </si>
  <si>
    <t>R4020000163S</t>
  </si>
  <si>
    <t>R4020000165</t>
  </si>
  <si>
    <t>R4020000359</t>
  </si>
  <si>
    <t>R4020000371S</t>
  </si>
  <si>
    <t>R4020000372</t>
  </si>
  <si>
    <t>R4020000383</t>
  </si>
  <si>
    <t>R4020000506</t>
  </si>
  <si>
    <t>R4020000531</t>
  </si>
  <si>
    <t>R4020000563</t>
  </si>
  <si>
    <t>R4020000711S</t>
  </si>
  <si>
    <t>R4020000714</t>
  </si>
  <si>
    <t>R4020000715S</t>
  </si>
  <si>
    <t>R4020000729</t>
  </si>
  <si>
    <t>R4020000735</t>
  </si>
  <si>
    <t>R4020000736</t>
  </si>
  <si>
    <t>R4020000745S</t>
  </si>
  <si>
    <t>R4020000751S</t>
  </si>
  <si>
    <t>R4020000754</t>
  </si>
  <si>
    <t>R4020000758</t>
  </si>
  <si>
    <t>R4020000786S</t>
  </si>
  <si>
    <t>R4020000794</t>
  </si>
  <si>
    <t>R4020000797</t>
  </si>
  <si>
    <t>R4020000862</t>
  </si>
  <si>
    <t>R4020000945</t>
  </si>
  <si>
    <t>R4020000951</t>
  </si>
  <si>
    <t>R4020000952</t>
  </si>
  <si>
    <t>R4020000982</t>
  </si>
  <si>
    <t>GTIN</t>
  </si>
  <si>
    <t>R4910000118</t>
  </si>
  <si>
    <t>R4910000139</t>
  </si>
  <si>
    <t>R4910000149</t>
  </si>
  <si>
    <t>R4910000155</t>
  </si>
  <si>
    <t>R4910000159</t>
  </si>
  <si>
    <t>R4910000500</t>
  </si>
  <si>
    <t>R4910000506</t>
  </si>
  <si>
    <t>R4910000512</t>
  </si>
  <si>
    <t>R4910000531</t>
  </si>
  <si>
    <t>R4910000572</t>
  </si>
  <si>
    <t>R4910000760</t>
  </si>
  <si>
    <t>R4910000797</t>
  </si>
  <si>
    <t>R4900000114</t>
  </si>
  <si>
    <t>R4900000143</t>
  </si>
  <si>
    <t>R4900000149</t>
  </si>
  <si>
    <t>R4900000155</t>
  </si>
  <si>
    <t>R4900000159</t>
  </si>
  <si>
    <t>R4900000500</t>
  </si>
  <si>
    <t>R4900000531</t>
  </si>
  <si>
    <t>R4900000563</t>
  </si>
  <si>
    <t>R4900000717</t>
  </si>
  <si>
    <t>R4900000762</t>
  </si>
  <si>
    <t>R4900000797</t>
  </si>
  <si>
    <t>IMPRESSIONS</t>
  </si>
  <si>
    <t>R4010000118</t>
  </si>
  <si>
    <t>R4010000125</t>
  </si>
  <si>
    <t>R4010000132</t>
  </si>
  <si>
    <t>R4010000139</t>
  </si>
  <si>
    <t>R4010000149</t>
  </si>
  <si>
    <t>R4010000155</t>
  </si>
  <si>
    <t>R4010000162</t>
  </si>
  <si>
    <t>R4010000500</t>
  </si>
  <si>
    <t>R4010000530</t>
  </si>
  <si>
    <t>R4010000560</t>
  </si>
  <si>
    <t>R4010000700</t>
  </si>
  <si>
    <t>MONTAGUE</t>
  </si>
  <si>
    <t>W6000000117</t>
  </si>
  <si>
    <t>W6000000133</t>
  </si>
  <si>
    <t>W6000000145</t>
  </si>
  <si>
    <t>W6000000153</t>
  </si>
  <si>
    <t>W6000000155</t>
  </si>
  <si>
    <t>W6000000500</t>
  </si>
  <si>
    <t>W6000000505</t>
  </si>
  <si>
    <t>W6000000530</t>
  </si>
  <si>
    <t>W6000000535</t>
  </si>
  <si>
    <t>W6000000705</t>
  </si>
  <si>
    <t>W6000000740</t>
  </si>
  <si>
    <t>W6000000790</t>
  </si>
  <si>
    <t>MOOD</t>
  </si>
  <si>
    <t>R4700000129</t>
  </si>
  <si>
    <t>R4700000141</t>
  </si>
  <si>
    <t>R4700000163</t>
  </si>
  <si>
    <t>R4700000347</t>
  </si>
  <si>
    <t>R4700000371</t>
  </si>
  <si>
    <t>R4700000440</t>
  </si>
  <si>
    <t>R4700000500</t>
  </si>
  <si>
    <t>R4700000521</t>
  </si>
  <si>
    <t>R4700000560</t>
  </si>
  <si>
    <t>R4700000710</t>
  </si>
  <si>
    <t>R4700000720</t>
  </si>
  <si>
    <t>R4700000729</t>
  </si>
  <si>
    <t>R4700000806</t>
  </si>
  <si>
    <t>R4700000950</t>
  </si>
  <si>
    <t>NEXUS</t>
  </si>
  <si>
    <t>W6052344115S</t>
  </si>
  <si>
    <t>W6052344117</t>
  </si>
  <si>
    <t>W6052344136S</t>
  </si>
  <si>
    <t>W6052344139</t>
  </si>
  <si>
    <t>W6052344149</t>
  </si>
  <si>
    <t>W6052344154S</t>
  </si>
  <si>
    <t>W6052344155</t>
  </si>
  <si>
    <t>W6052344163</t>
  </si>
  <si>
    <t>W6052344330</t>
  </si>
  <si>
    <t>W6052344359</t>
  </si>
  <si>
    <t>W6052344372</t>
  </si>
  <si>
    <t>W6052344500</t>
  </si>
  <si>
    <t>W6052344505</t>
  </si>
  <si>
    <t>W6052344515</t>
  </si>
  <si>
    <t>W6052344530</t>
  </si>
  <si>
    <t>W6052344563</t>
  </si>
  <si>
    <t>W6052344710</t>
  </si>
  <si>
    <t>W6052344711S</t>
  </si>
  <si>
    <t>W6052344720</t>
  </si>
  <si>
    <t>W6052344736</t>
  </si>
  <si>
    <t>W6052344741S</t>
  </si>
  <si>
    <t>W6052344758</t>
  </si>
  <si>
    <t>W6052344790</t>
  </si>
  <si>
    <t>W6052344805</t>
  </si>
  <si>
    <t>W6052344862</t>
  </si>
  <si>
    <t>W6052344900</t>
  </si>
  <si>
    <t>W6050000900L</t>
  </si>
  <si>
    <t>W6052344982S</t>
  </si>
  <si>
    <t>OTHELLO</t>
  </si>
  <si>
    <t>W6010000117</t>
  </si>
  <si>
    <t>W6010000133</t>
  </si>
  <si>
    <t>W6010000151</t>
  </si>
  <si>
    <t>W6010000167</t>
  </si>
  <si>
    <t>W6010000500</t>
  </si>
  <si>
    <t>W6010000505</t>
  </si>
  <si>
    <t>W6010000525</t>
  </si>
  <si>
    <t>W6010000536</t>
  </si>
  <si>
    <t>W6010000741</t>
  </si>
  <si>
    <t>W6010000754</t>
  </si>
  <si>
    <t>W6010000790</t>
  </si>
  <si>
    <t>W6010000861</t>
  </si>
  <si>
    <t>W6010000906</t>
  </si>
  <si>
    <t>QUEENSBURY</t>
  </si>
  <si>
    <t>R4650000118</t>
  </si>
  <si>
    <t>R4650000134</t>
  </si>
  <si>
    <t>R4650000139</t>
  </si>
  <si>
    <t>R4650000149</t>
  </si>
  <si>
    <t>R4650000152</t>
  </si>
  <si>
    <t>R4650000155</t>
  </si>
  <si>
    <t>R4650000162</t>
  </si>
  <si>
    <t>R4650000500</t>
  </si>
  <si>
    <t>R4650000512</t>
  </si>
  <si>
    <t>R4650000531</t>
  </si>
  <si>
    <t>R4650000785</t>
  </si>
  <si>
    <t>ROYALE</t>
  </si>
  <si>
    <t>R4220000118</t>
  </si>
  <si>
    <t>R4220000123</t>
  </si>
  <si>
    <t>R4220000132</t>
  </si>
  <si>
    <t>R4220000143</t>
  </si>
  <si>
    <t>R4220000149</t>
  </si>
  <si>
    <t>R4220000155</t>
  </si>
  <si>
    <t>R4220000162</t>
  </si>
  <si>
    <t>R4220000167</t>
  </si>
  <si>
    <t>R4220000341</t>
  </si>
  <si>
    <t>R4220000355</t>
  </si>
  <si>
    <t>R4220000368</t>
  </si>
  <si>
    <t>R4220000376</t>
  </si>
  <si>
    <t>R4220000383</t>
  </si>
  <si>
    <t>R4220000387</t>
  </si>
  <si>
    <t>R4220000500</t>
  </si>
  <si>
    <t>R4220000505</t>
  </si>
  <si>
    <t>R4220000510</t>
  </si>
  <si>
    <t>R4220000530</t>
  </si>
  <si>
    <t>R4220000535</t>
  </si>
  <si>
    <t>R4220000536</t>
  </si>
  <si>
    <t>R4220000560</t>
  </si>
  <si>
    <t>R4220000610</t>
  </si>
  <si>
    <t>R4220000705</t>
  </si>
  <si>
    <t>R4220000710</t>
  </si>
  <si>
    <t>R4220000725</t>
  </si>
  <si>
    <t>R4220000740</t>
  </si>
  <si>
    <t>R4220000748</t>
  </si>
  <si>
    <t>R4220000751</t>
  </si>
  <si>
    <t>R4220000790</t>
  </si>
  <si>
    <t>R4220000795</t>
  </si>
  <si>
    <t>R4220000797</t>
  </si>
  <si>
    <t>R4220000802</t>
  </si>
  <si>
    <t>R4220000807</t>
  </si>
  <si>
    <t>R4220000825</t>
  </si>
  <si>
    <t>R4220000861</t>
  </si>
  <si>
    <t>R4220000905</t>
  </si>
  <si>
    <t>R4220000910</t>
  </si>
  <si>
    <t>R4220000911</t>
  </si>
  <si>
    <t>TENOR</t>
  </si>
  <si>
    <t>R4890000138</t>
  </si>
  <si>
    <t>R4890000163</t>
  </si>
  <si>
    <t>R4890000371</t>
  </si>
  <si>
    <t>R4890000440</t>
  </si>
  <si>
    <t>R4890000710</t>
  </si>
  <si>
    <t>R4890000500</t>
  </si>
  <si>
    <t>R4890000531</t>
  </si>
  <si>
    <t>ACCENT BURGUNDY</t>
  </si>
  <si>
    <t>F1040728117</t>
  </si>
  <si>
    <t>F1040728125</t>
  </si>
  <si>
    <t>F1040728139</t>
  </si>
  <si>
    <t>F1040728145</t>
  </si>
  <si>
    <t>F1040728149</t>
  </si>
  <si>
    <t>F1040728157</t>
  </si>
  <si>
    <t>A</t>
  </si>
  <si>
    <t>F1040728500</t>
  </si>
  <si>
    <t>F1040728510</t>
  </si>
  <si>
    <t>F1040728530</t>
  </si>
  <si>
    <t>F1040728560</t>
  </si>
  <si>
    <t>F1040728700</t>
  </si>
  <si>
    <t>F1040728705</t>
  </si>
  <si>
    <t>F1040728710</t>
  </si>
  <si>
    <t>F1040728720</t>
  </si>
  <si>
    <t>F1040728740</t>
  </si>
  <si>
    <t>F1040728760</t>
  </si>
  <si>
    <t>AUTUMN ORCHARD</t>
  </si>
  <si>
    <t>F1000062116</t>
  </si>
  <si>
    <t>F1000062139</t>
  </si>
  <si>
    <t>F1000062148</t>
  </si>
  <si>
    <t>F1000062500</t>
  </si>
  <si>
    <t>F1000062510</t>
  </si>
  <si>
    <t>F1000062520</t>
  </si>
  <si>
    <t>F1000062705</t>
  </si>
  <si>
    <t>F1000062710</t>
  </si>
  <si>
    <t>F1000062720</t>
  </si>
  <si>
    <t>F1000062760</t>
  </si>
  <si>
    <t>F1000062765</t>
  </si>
  <si>
    <t>BRAHMS GOLD</t>
  </si>
  <si>
    <t>F1000639116</t>
  </si>
  <si>
    <t>F1000639127</t>
  </si>
  <si>
    <t>F1000639134</t>
  </si>
  <si>
    <t>F1000639139</t>
  </si>
  <si>
    <t>F1000639145</t>
  </si>
  <si>
    <t>F1000639148</t>
  </si>
  <si>
    <t>F1010639149</t>
  </si>
  <si>
    <t>F1000639500</t>
  </si>
  <si>
    <t>F1000639520</t>
  </si>
  <si>
    <t>F1000639700</t>
  </si>
  <si>
    <t>F1000639710</t>
  </si>
  <si>
    <t>F1000639720</t>
  </si>
  <si>
    <t>CLASSIC COUPE</t>
  </si>
  <si>
    <t>F1450000001</t>
  </si>
  <si>
    <t>F1450000042</t>
  </si>
  <si>
    <t>F1450000115</t>
  </si>
  <si>
    <t>F1450000282</t>
  </si>
  <si>
    <t>F1450000325</t>
  </si>
  <si>
    <t>F1450000326</t>
  </si>
  <si>
    <t>F145000045T</t>
  </si>
  <si>
    <t>F1450000502</t>
  </si>
  <si>
    <t>F1450000504</t>
  </si>
  <si>
    <t>F1450000505</t>
  </si>
  <si>
    <t>F1450000512</t>
  </si>
  <si>
    <t>F1450000524</t>
  </si>
  <si>
    <t>F1450000525</t>
  </si>
  <si>
    <t>F1450000536</t>
  </si>
  <si>
    <t>F1450000701</t>
  </si>
  <si>
    <t>F1450000804</t>
  </si>
  <si>
    <t>CLASSIC/NEO CLASSIC</t>
  </si>
  <si>
    <t>F1000000116</t>
  </si>
  <si>
    <t>F1000000127</t>
  </si>
  <si>
    <t>F1000000134</t>
  </si>
  <si>
    <t>F1000000139</t>
  </si>
  <si>
    <t>F1000000145</t>
  </si>
  <si>
    <t>F1000000148</t>
  </si>
  <si>
    <t>F1000000157</t>
  </si>
  <si>
    <t>F1000000163</t>
  </si>
  <si>
    <t>F1000000361</t>
  </si>
  <si>
    <t>F1000000367</t>
  </si>
  <si>
    <t>F1000000383</t>
  </si>
  <si>
    <t>F1000000500</t>
  </si>
  <si>
    <t>F1000000510</t>
  </si>
  <si>
    <t>F1000000520</t>
  </si>
  <si>
    <t>F1000000530</t>
  </si>
  <si>
    <t>F1000000564</t>
  </si>
  <si>
    <t>F1000000700</t>
  </si>
  <si>
    <t>F1000000701</t>
  </si>
  <si>
    <t>F1000000705</t>
  </si>
  <si>
    <t>F1000000710</t>
  </si>
  <si>
    <t>F1000000720</t>
  </si>
  <si>
    <t>F1000000740</t>
  </si>
  <si>
    <t>F1000000760</t>
  </si>
  <si>
    <t>F1000000765</t>
  </si>
  <si>
    <t>F1000000790</t>
  </si>
  <si>
    <t>F1000000803</t>
  </si>
  <si>
    <t>F1000000825</t>
  </si>
  <si>
    <t>F1000000941</t>
  </si>
  <si>
    <t>F1010000117</t>
  </si>
  <si>
    <t>F1010000125</t>
  </si>
  <si>
    <t>F1010000139</t>
  </si>
  <si>
    <t>F1010000149</t>
  </si>
  <si>
    <t>F1010000157</t>
  </si>
  <si>
    <t>F1010000163</t>
  </si>
  <si>
    <t>F1010000169</t>
  </si>
  <si>
    <t>F1010000733</t>
  </si>
  <si>
    <t>F1010000734</t>
  </si>
  <si>
    <t>F1010000735</t>
  </si>
  <si>
    <t>F1990000940</t>
  </si>
  <si>
    <t>CURRENT</t>
  </si>
  <si>
    <t>L5600000119</t>
  </si>
  <si>
    <t>L5600000133</t>
  </si>
  <si>
    <t>L5600000139W</t>
  </si>
  <si>
    <t>L5600000140D</t>
  </si>
  <si>
    <t>L5600000151D</t>
  </si>
  <si>
    <t>L5600000152W</t>
  </si>
  <si>
    <t>L5600000163</t>
  </si>
  <si>
    <t>L5600000165</t>
  </si>
  <si>
    <t>L5600000504</t>
  </si>
  <si>
    <t>L5600000521</t>
  </si>
  <si>
    <t>L5600000802</t>
  </si>
  <si>
    <t>ECLIPSE</t>
  </si>
  <si>
    <t>F1100000117</t>
  </si>
  <si>
    <t>F1100000127</t>
  </si>
  <si>
    <t>F1100000139</t>
  </si>
  <si>
    <t>F1100000145</t>
  </si>
  <si>
    <t>F1100000149</t>
  </si>
  <si>
    <t>F1100000157</t>
  </si>
  <si>
    <t>F1100000500</t>
  </si>
  <si>
    <t>F1100000510</t>
  </si>
  <si>
    <t>F1100000530</t>
  </si>
  <si>
    <t>F1100000563</t>
  </si>
  <si>
    <t>F1100000705</t>
  </si>
  <si>
    <t>F1100000710</t>
  </si>
  <si>
    <t>F1100000721</t>
  </si>
  <si>
    <t>F1100000740</t>
  </si>
  <si>
    <t>F1130000790</t>
  </si>
  <si>
    <t>ESPREE</t>
  </si>
  <si>
    <t>F1040000117</t>
  </si>
  <si>
    <t>F1040000125</t>
  </si>
  <si>
    <t>F1040000130</t>
  </si>
  <si>
    <t>F1040000134</t>
  </si>
  <si>
    <t>F1040000139</t>
  </si>
  <si>
    <t>F1040000145</t>
  </si>
  <si>
    <t>F1040000149</t>
  </si>
  <si>
    <t>F1040000157</t>
  </si>
  <si>
    <t>F1040000156</t>
  </si>
  <si>
    <t>F1040000163</t>
  </si>
  <si>
    <t>F1040000333</t>
  </si>
  <si>
    <t>F1040000361</t>
  </si>
  <si>
    <t>F1040000379</t>
  </si>
  <si>
    <t>F1040000500</t>
  </si>
  <si>
    <t>F1040000502</t>
  </si>
  <si>
    <t>F1040000510</t>
  </si>
  <si>
    <t>F1040000520</t>
  </si>
  <si>
    <t>F1040000530</t>
  </si>
  <si>
    <t>F1040000560</t>
  </si>
  <si>
    <t>F1040000700</t>
  </si>
  <si>
    <t>F1040000705</t>
  </si>
  <si>
    <t>F1040000710</t>
  </si>
  <si>
    <t>F1040000720</t>
  </si>
  <si>
    <t>F1040000740</t>
  </si>
  <si>
    <t>F1040000760</t>
  </si>
  <si>
    <t>F1040000790</t>
  </si>
  <si>
    <t>GEMINI</t>
  </si>
  <si>
    <t>F1130000117</t>
  </si>
  <si>
    <t>F1130000127</t>
  </si>
  <si>
    <t>F1130000139</t>
  </si>
  <si>
    <t>F1130000145</t>
  </si>
  <si>
    <t>F1130000149</t>
  </si>
  <si>
    <t>F1130000157</t>
  </si>
  <si>
    <t>F1130000163</t>
  </si>
  <si>
    <t>F1130000375</t>
  </si>
  <si>
    <t>F1130000500</t>
  </si>
  <si>
    <t>F1130000505</t>
  </si>
  <si>
    <t>F1130000510</t>
  </si>
  <si>
    <t>F1130000530</t>
  </si>
  <si>
    <t>F1130000563</t>
  </si>
  <si>
    <t>F1130000705</t>
  </si>
  <si>
    <t>F1130000710</t>
  </si>
  <si>
    <t>F1130000721</t>
  </si>
  <si>
    <t>F1130000740</t>
  </si>
  <si>
    <t>IVY FLOURISH</t>
  </si>
  <si>
    <t>L5803050119</t>
  </si>
  <si>
    <t>L5803050129</t>
  </si>
  <si>
    <t>L5803050133</t>
  </si>
  <si>
    <t>L5803050140</t>
  </si>
  <si>
    <t>L5803050152</t>
  </si>
  <si>
    <t>L5803050162</t>
  </si>
  <si>
    <t>L5803050163</t>
  </si>
  <si>
    <t>L5803050367</t>
  </si>
  <si>
    <t>L5803050500</t>
  </si>
  <si>
    <t>L5803050501</t>
  </si>
  <si>
    <t>L5803050510</t>
  </si>
  <si>
    <t>L5803050511</t>
  </si>
  <si>
    <t>L5803050571B</t>
  </si>
  <si>
    <t>L5803050710</t>
  </si>
  <si>
    <t>L5803050740</t>
  </si>
  <si>
    <t>L5803050790</t>
  </si>
  <si>
    <t>KNIT</t>
  </si>
  <si>
    <t>L6800000118C</t>
  </si>
  <si>
    <t>L6800000123</t>
  </si>
  <si>
    <t>L6800000133C</t>
  </si>
  <si>
    <t>L6800000152C</t>
  </si>
  <si>
    <t>L6800000157C</t>
  </si>
  <si>
    <t>L6800000321</t>
  </si>
  <si>
    <t>L6800000323</t>
  </si>
  <si>
    <t>L6800000325</t>
  </si>
  <si>
    <t>L6800000336</t>
  </si>
  <si>
    <t>L6800000340</t>
  </si>
  <si>
    <t>L6800000348</t>
  </si>
  <si>
    <t>L6800000500</t>
  </si>
  <si>
    <t>L6800000530</t>
  </si>
  <si>
    <t>L6800000560</t>
  </si>
  <si>
    <t>L6800000750</t>
  </si>
  <si>
    <t>L6800000752</t>
  </si>
  <si>
    <t>L6800000753</t>
  </si>
  <si>
    <t>L6800000758</t>
  </si>
  <si>
    <t>L6800000759</t>
  </si>
  <si>
    <t>L6800000760</t>
  </si>
  <si>
    <t>L6800000761</t>
  </si>
  <si>
    <t>L6800000762</t>
  </si>
  <si>
    <t>L6800000763</t>
  </si>
  <si>
    <t>L6800000765</t>
  </si>
  <si>
    <t>L6800000773</t>
  </si>
  <si>
    <t>LANCASTER</t>
  </si>
  <si>
    <t>L6700000119</t>
  </si>
  <si>
    <t>L6700000132</t>
  </si>
  <si>
    <t>L6700000152</t>
  </si>
  <si>
    <t>L6700000342</t>
  </si>
  <si>
    <t>L6700000500</t>
  </si>
  <si>
    <t>L6700000520</t>
  </si>
  <si>
    <t>L6700000560</t>
  </si>
  <si>
    <t>L6700000730</t>
  </si>
  <si>
    <t>L6700000758</t>
  </si>
  <si>
    <t>L6700000760</t>
  </si>
  <si>
    <t>L6700000761</t>
  </si>
  <si>
    <t>L6700000807</t>
  </si>
  <si>
    <t>L6700000860</t>
  </si>
  <si>
    <t>L6700000861</t>
  </si>
  <si>
    <t>L6700000942</t>
  </si>
  <si>
    <t>LANCASTER GARDEN - BLUE</t>
  </si>
  <si>
    <t>L6703061119</t>
  </si>
  <si>
    <t>L6703061132</t>
  </si>
  <si>
    <t>L6703061152</t>
  </si>
  <si>
    <t>L6703061342</t>
  </si>
  <si>
    <t>L6703061500</t>
  </si>
  <si>
    <t>L6703061520</t>
  </si>
  <si>
    <t>L6703061560</t>
  </si>
  <si>
    <t>L6703061730</t>
  </si>
  <si>
    <t>L6703061760</t>
  </si>
  <si>
    <t>L6703061761</t>
  </si>
  <si>
    <t>L6703061860</t>
  </si>
  <si>
    <t>L6703061861</t>
  </si>
  <si>
    <t>L6703061942</t>
  </si>
  <si>
    <t>LANCASTER GARDEN - GREY</t>
  </si>
  <si>
    <t>L6703068119</t>
  </si>
  <si>
    <t>L6703068132</t>
  </si>
  <si>
    <t>L6703068152</t>
  </si>
  <si>
    <t>L6703068342</t>
  </si>
  <si>
    <t>L6703068500</t>
  </si>
  <si>
    <t>L6703068520</t>
  </si>
  <si>
    <t>L6703068560</t>
  </si>
  <si>
    <t>L6703068730</t>
  </si>
  <si>
    <t>L6703068760</t>
  </si>
  <si>
    <t>L6703068761</t>
  </si>
  <si>
    <t>L6703068860</t>
  </si>
  <si>
    <t>L6703068861</t>
  </si>
  <si>
    <t>L6703068942</t>
  </si>
  <si>
    <t>LANCASTER GARDEN - PINK</t>
  </si>
  <si>
    <t>L6703052119</t>
  </si>
  <si>
    <t>L6703052132</t>
  </si>
  <si>
    <t>L6703052152</t>
  </si>
  <si>
    <t>L6703052342</t>
  </si>
  <si>
    <t>L6703052500</t>
  </si>
  <si>
    <t>L6703052520</t>
  </si>
  <si>
    <t>L6703052560</t>
  </si>
  <si>
    <t>L6703052730</t>
  </si>
  <si>
    <t>L6703052760</t>
  </si>
  <si>
    <t>L6703052761</t>
  </si>
  <si>
    <t>L6703052860</t>
  </si>
  <si>
    <t>L6703052861</t>
  </si>
  <si>
    <t>L6703052942</t>
  </si>
  <si>
    <t>LAVA</t>
  </si>
  <si>
    <t>L6500000117C</t>
  </si>
  <si>
    <t>L6500000139C</t>
  </si>
  <si>
    <t>L6500000155C</t>
  </si>
  <si>
    <t>L6500000367</t>
  </si>
  <si>
    <t>L6500000380</t>
  </si>
  <si>
    <t>L6500000700</t>
  </si>
  <si>
    <t>L6500000729</t>
  </si>
  <si>
    <t>L6500000735</t>
  </si>
  <si>
    <t>L6500000750</t>
  </si>
  <si>
    <t>L6500000751</t>
  </si>
  <si>
    <t>L6500000752</t>
  </si>
  <si>
    <t>L6500000753</t>
  </si>
  <si>
    <t>L6500000754</t>
  </si>
  <si>
    <t>LEATHER</t>
  </si>
  <si>
    <t>L6550000110S</t>
  </si>
  <si>
    <t>L6550000116C</t>
  </si>
  <si>
    <t>L6550000123S</t>
  </si>
  <si>
    <t>L6550000140C</t>
  </si>
  <si>
    <t>L6550000143S</t>
  </si>
  <si>
    <t>L6550000152C</t>
  </si>
  <si>
    <t>L6550000165C</t>
  </si>
  <si>
    <t>L6550000700</t>
  </si>
  <si>
    <t>L6550000729</t>
  </si>
  <si>
    <t>L6550000735</t>
  </si>
  <si>
    <t>L6550000750</t>
  </si>
  <si>
    <t>L6550000865</t>
  </si>
  <si>
    <t>LINES</t>
  </si>
  <si>
    <t>L6600000116</t>
  </si>
  <si>
    <t>L6600000117S</t>
  </si>
  <si>
    <t>L6600000124</t>
  </si>
  <si>
    <t>L6600000133</t>
  </si>
  <si>
    <t>L6600000133S</t>
  </si>
  <si>
    <t>L6600000140</t>
  </si>
  <si>
    <t>L6600000144</t>
  </si>
  <si>
    <t>L6600000152</t>
  </si>
  <si>
    <t>L6600000163</t>
  </si>
  <si>
    <t>L6600000342R</t>
  </si>
  <si>
    <t>L6600000350R</t>
  </si>
  <si>
    <t>L6600000360R</t>
  </si>
  <si>
    <t>L6600000367R</t>
  </si>
  <si>
    <t>L6600000500</t>
  </si>
  <si>
    <t>L6600000520</t>
  </si>
  <si>
    <t>L6600000740</t>
  </si>
  <si>
    <t>L6600000741</t>
  </si>
  <si>
    <t>L6600000742</t>
  </si>
  <si>
    <t>L6600000775</t>
  </si>
  <si>
    <t>L6600000802</t>
  </si>
  <si>
    <t>L6600000805</t>
  </si>
  <si>
    <t>L6600000900S</t>
  </si>
  <si>
    <t>L6600000941</t>
  </si>
  <si>
    <t>MANHATTAN</t>
  </si>
  <si>
    <t>L5650000117C</t>
  </si>
  <si>
    <t>L5650000119</t>
  </si>
  <si>
    <t>L5650000133</t>
  </si>
  <si>
    <t>L5650000139C</t>
  </si>
  <si>
    <t>L5650000152</t>
  </si>
  <si>
    <t>L5650000152C</t>
  </si>
  <si>
    <t>L5650000162C</t>
  </si>
  <si>
    <t>L5650000163</t>
  </si>
  <si>
    <t>L5650000168C</t>
  </si>
  <si>
    <t>L5650000500</t>
  </si>
  <si>
    <t>L5650000520</t>
  </si>
  <si>
    <t>L5650000528</t>
  </si>
  <si>
    <t>L5650000730</t>
  </si>
  <si>
    <t>L5650000731</t>
  </si>
  <si>
    <t>L5650000732</t>
  </si>
  <si>
    <t>L5650000740</t>
  </si>
  <si>
    <t>L5650000741</t>
  </si>
  <si>
    <t>L5650000742</t>
  </si>
  <si>
    <t>L5650000743</t>
  </si>
  <si>
    <t>L5650000791</t>
  </si>
  <si>
    <t>L5650000941</t>
  </si>
  <si>
    <t>L5650000942</t>
  </si>
  <si>
    <t>MARBLE</t>
  </si>
  <si>
    <t>L6200000117C</t>
  </si>
  <si>
    <t>L6200000133</t>
  </si>
  <si>
    <t>L6200000139C</t>
  </si>
  <si>
    <t>L6200000155C</t>
  </si>
  <si>
    <t>L6200000156</t>
  </si>
  <si>
    <t>L6200000371</t>
  </si>
  <si>
    <t>L6200000500</t>
  </si>
  <si>
    <t>L6200000530</t>
  </si>
  <si>
    <t>L6200000560</t>
  </si>
  <si>
    <t>L6200000700</t>
  </si>
  <si>
    <t>L6200000702</t>
  </si>
  <si>
    <t>L6200000750</t>
  </si>
  <si>
    <t>L6200000751</t>
  </si>
  <si>
    <t>L6200000753</t>
  </si>
  <si>
    <t>L6200000754</t>
  </si>
  <si>
    <t>L6200000775</t>
  </si>
  <si>
    <t>PERIMETER</t>
  </si>
  <si>
    <t>F9360000108</t>
  </si>
  <si>
    <t>F9360000109</t>
  </si>
  <si>
    <t>F9360000115S</t>
  </si>
  <si>
    <t>F9360000117</t>
  </si>
  <si>
    <t>F9360000132</t>
  </si>
  <si>
    <t>F9360000151</t>
  </si>
  <si>
    <t>F9360000153</t>
  </si>
  <si>
    <t>F9360000355</t>
  </si>
  <si>
    <t>F9360000359S</t>
  </si>
  <si>
    <t>F9360000502</t>
  </si>
  <si>
    <t>F9360000504</t>
  </si>
  <si>
    <t>F9360000505</t>
  </si>
  <si>
    <t>F9360000512</t>
  </si>
  <si>
    <t>F9360000524</t>
  </si>
  <si>
    <t>F9360000525</t>
  </si>
  <si>
    <t>F9360000563</t>
  </si>
  <si>
    <t>F9360000572</t>
  </si>
  <si>
    <t>F9360000602</t>
  </si>
  <si>
    <t>F9360000730</t>
  </si>
  <si>
    <t>F9360000740</t>
  </si>
  <si>
    <t>F9360000760</t>
  </si>
  <si>
    <t>F9360000859S</t>
  </si>
  <si>
    <t>F9360000953</t>
  </si>
  <si>
    <t>RUSTIC - CHESTNUT</t>
  </si>
  <si>
    <t>L6753059119</t>
  </si>
  <si>
    <t>L6753059123</t>
  </si>
  <si>
    <t>L6753059123C</t>
  </si>
  <si>
    <t>L6753059123P</t>
  </si>
  <si>
    <t>L6753059124P</t>
  </si>
  <si>
    <t>L6753059133</t>
  </si>
  <si>
    <t>L6753059133C</t>
  </si>
  <si>
    <t>L6753059151</t>
  </si>
  <si>
    <t>L6753059157P</t>
  </si>
  <si>
    <t>L6753059163</t>
  </si>
  <si>
    <t>L6753059324</t>
  </si>
  <si>
    <t>L6753059342</t>
  </si>
  <si>
    <t>L6753059358</t>
  </si>
  <si>
    <t>L6753059385</t>
  </si>
  <si>
    <t>L6753059500</t>
  </si>
  <si>
    <t>L6753059501</t>
  </si>
  <si>
    <t>L6753059502</t>
  </si>
  <si>
    <t>L6753059503</t>
  </si>
  <si>
    <t>L6753059504</t>
  </si>
  <si>
    <t>L6753059505</t>
  </si>
  <si>
    <t>L6753059506</t>
  </si>
  <si>
    <t>L6753059520</t>
  </si>
  <si>
    <t>L6753059521</t>
  </si>
  <si>
    <t>L6753059522</t>
  </si>
  <si>
    <t>L6753059525</t>
  </si>
  <si>
    <t>L6753059526</t>
  </si>
  <si>
    <t>L6753059528</t>
  </si>
  <si>
    <t>L6753059529</t>
  </si>
  <si>
    <t>L6753059530</t>
  </si>
  <si>
    <t>L6753059560</t>
  </si>
  <si>
    <t>L6753059675</t>
  </si>
  <si>
    <t>L6753059676</t>
  </si>
  <si>
    <t>L6753059754</t>
  </si>
  <si>
    <t>L6753059755</t>
  </si>
  <si>
    <t>L6753059758</t>
  </si>
  <si>
    <t>L6753059759</t>
  </si>
  <si>
    <t>L6753059760</t>
  </si>
  <si>
    <t>L6753059762</t>
  </si>
  <si>
    <t>L6753059763</t>
  </si>
  <si>
    <t>L6753059764</t>
  </si>
  <si>
    <t>L6753059780</t>
  </si>
  <si>
    <t>L6753059802</t>
  </si>
  <si>
    <t>L6753059805</t>
  </si>
  <si>
    <t>L6753059860</t>
  </si>
  <si>
    <t>L6753059861</t>
  </si>
  <si>
    <t>L6753059898</t>
  </si>
  <si>
    <t>L6753059910</t>
  </si>
  <si>
    <t>L6753059911</t>
  </si>
  <si>
    <t>L6753059920</t>
  </si>
  <si>
    <t>L6753059940</t>
  </si>
  <si>
    <t>L6753059941</t>
  </si>
  <si>
    <t>L6753059942</t>
  </si>
  <si>
    <t>L6753059943</t>
  </si>
  <si>
    <t>L6753059945</t>
  </si>
  <si>
    <t>L6753059950</t>
  </si>
  <si>
    <t>L6753059951</t>
  </si>
  <si>
    <t>L6753059952</t>
  </si>
  <si>
    <t>L6753059980</t>
  </si>
  <si>
    <t>L6753059981</t>
  </si>
  <si>
    <t>L6753059990</t>
  </si>
  <si>
    <t>L6753059991</t>
  </si>
  <si>
    <t>RUSTIC - CRIMSON</t>
  </si>
  <si>
    <t>L6753074119</t>
  </si>
  <si>
    <t>L6753074123</t>
  </si>
  <si>
    <t>L6753074123C</t>
  </si>
  <si>
    <t>L6753074123P</t>
  </si>
  <si>
    <t>L6753074124P</t>
  </si>
  <si>
    <t>L6753074133</t>
  </si>
  <si>
    <t>L6753074133C</t>
  </si>
  <si>
    <t>L6753074151</t>
  </si>
  <si>
    <t>L6753074157P</t>
  </si>
  <si>
    <t>L6753074163</t>
  </si>
  <si>
    <t>L6753074324</t>
  </si>
  <si>
    <t>L6753074342</t>
  </si>
  <si>
    <t>L6753074358</t>
  </si>
  <si>
    <t>L6753074385</t>
  </si>
  <si>
    <t>L6753074500</t>
  </si>
  <si>
    <t>L6753074501</t>
  </si>
  <si>
    <t>L6753074502</t>
  </si>
  <si>
    <t>L6753074503</t>
  </si>
  <si>
    <t>L6753074504</t>
  </si>
  <si>
    <t>L6753074505</t>
  </si>
  <si>
    <t>L6753074506</t>
  </si>
  <si>
    <t>L6753074520</t>
  </si>
  <si>
    <t>L6753074521</t>
  </si>
  <si>
    <t>L6753074522</t>
  </si>
  <si>
    <t>L6753074525</t>
  </si>
  <si>
    <t>L6753074526</t>
  </si>
  <si>
    <t>L6753074528</t>
  </si>
  <si>
    <t>L6753074529</t>
  </si>
  <si>
    <t>L6753074530</t>
  </si>
  <si>
    <t>L6753074560</t>
  </si>
  <si>
    <t>L6753074675</t>
  </si>
  <si>
    <t>L6753074676</t>
  </si>
  <si>
    <t>L6753074754</t>
  </si>
  <si>
    <t>L6753074755</t>
  </si>
  <si>
    <t>L6753074758</t>
  </si>
  <si>
    <t>L6753074759</t>
  </si>
  <si>
    <t>L6753074760</t>
  </si>
  <si>
    <t>L6753074762</t>
  </si>
  <si>
    <t>L6753074763</t>
  </si>
  <si>
    <t>L6753074764</t>
  </si>
  <si>
    <t>L6753074780</t>
  </si>
  <si>
    <t>L6753074802</t>
  </si>
  <si>
    <t>L6753074805</t>
  </si>
  <si>
    <t>L6753074860</t>
  </si>
  <si>
    <t>L6753074861</t>
  </si>
  <si>
    <t>L6753074898</t>
  </si>
  <si>
    <t>L6753074910</t>
  </si>
  <si>
    <t>L6753074911</t>
  </si>
  <si>
    <t>L6753074920</t>
  </si>
  <si>
    <t>L6753074940</t>
  </si>
  <si>
    <t>L6753074941</t>
  </si>
  <si>
    <t>L6753074942</t>
  </si>
  <si>
    <t>L6753074943</t>
  </si>
  <si>
    <t>L6753074945</t>
  </si>
  <si>
    <t>L6753074950</t>
  </si>
  <si>
    <t>L6753074951</t>
  </si>
  <si>
    <t>L6753074952</t>
  </si>
  <si>
    <t>L6753074980</t>
  </si>
  <si>
    <t>L6753074981</t>
  </si>
  <si>
    <t>L6753074990</t>
  </si>
  <si>
    <t>L6753074991</t>
  </si>
  <si>
    <t>RUSTIC - SAMA</t>
  </si>
  <si>
    <t>L6753066119</t>
  </si>
  <si>
    <t>L6753066123</t>
  </si>
  <si>
    <t>L6753066123C</t>
  </si>
  <si>
    <t>L6753066123P</t>
  </si>
  <si>
    <t>L6753066124P</t>
  </si>
  <si>
    <t>L6753066133</t>
  </si>
  <si>
    <t>L6753066133C</t>
  </si>
  <si>
    <t>L6753066151</t>
  </si>
  <si>
    <t>L6753066157P</t>
  </si>
  <si>
    <t>L6753066163</t>
  </si>
  <si>
    <t>L6753066324</t>
  </si>
  <si>
    <t>L6753066342</t>
  </si>
  <si>
    <t>L6753066358</t>
  </si>
  <si>
    <t>L6753066385</t>
  </si>
  <si>
    <t>L6753066500</t>
  </si>
  <si>
    <t>L6753066501</t>
  </si>
  <si>
    <t>L6753066502</t>
  </si>
  <si>
    <t>L6753066503</t>
  </si>
  <si>
    <t>L6753066504</t>
  </si>
  <si>
    <t>L6753066505</t>
  </si>
  <si>
    <t>L6753066506</t>
  </si>
  <si>
    <t>L6753066520</t>
  </si>
  <si>
    <t>L6753066521</t>
  </si>
  <si>
    <t>L6753066522</t>
  </si>
  <si>
    <t>L6753066525</t>
  </si>
  <si>
    <t>L6753066526</t>
  </si>
  <si>
    <t>L6753066528</t>
  </si>
  <si>
    <t>L6753066529</t>
  </si>
  <si>
    <t>L6753066530</t>
  </si>
  <si>
    <t>L6753066560</t>
  </si>
  <si>
    <t>L6753066675</t>
  </si>
  <si>
    <t>L6753066676</t>
  </si>
  <si>
    <t>L6753066754</t>
  </si>
  <si>
    <t>L6753066755</t>
  </si>
  <si>
    <t>L6753066758</t>
  </si>
  <si>
    <t>L6753066759</t>
  </si>
  <si>
    <t>L6753066760</t>
  </si>
  <si>
    <t>L6753066762</t>
  </si>
  <si>
    <t>L6753066763</t>
  </si>
  <si>
    <t>L6753066764</t>
  </si>
  <si>
    <t>L6753066780</t>
  </si>
  <si>
    <t>L6753066802</t>
  </si>
  <si>
    <t>L6753066805</t>
  </si>
  <si>
    <t>L6753066860</t>
  </si>
  <si>
    <t>L6753066861</t>
  </si>
  <si>
    <t>L6753066898</t>
  </si>
  <si>
    <t>L6753066910</t>
  </si>
  <si>
    <t>L6753066911</t>
  </si>
  <si>
    <t>L6753066920</t>
  </si>
  <si>
    <t>L6753066940</t>
  </si>
  <si>
    <t>L6753066941</t>
  </si>
  <si>
    <t>L6753066942</t>
  </si>
  <si>
    <t>L6753066943</t>
  </si>
  <si>
    <t>L6753066945</t>
  </si>
  <si>
    <t>L6753066950</t>
  </si>
  <si>
    <t>L6753066951</t>
  </si>
  <si>
    <t>L6753066952</t>
  </si>
  <si>
    <t>L6753066980</t>
  </si>
  <si>
    <t>L6753066981</t>
  </si>
  <si>
    <t>L6753066990</t>
  </si>
  <si>
    <t>L6753066991</t>
  </si>
  <si>
    <t>SHAPE 2000</t>
  </si>
  <si>
    <t>F1600000117</t>
  </si>
  <si>
    <t>F1600000127</t>
  </si>
  <si>
    <t>F1600000139</t>
  </si>
  <si>
    <t>F1600000145</t>
  </si>
  <si>
    <t>F1600000149</t>
  </si>
  <si>
    <t>F1600000157</t>
  </si>
  <si>
    <t>F1600000343</t>
  </si>
  <si>
    <t>F1600000359</t>
  </si>
  <si>
    <t>F1600000375</t>
  </si>
  <si>
    <t>F1600000500</t>
  </si>
  <si>
    <t>F1600000510</t>
  </si>
  <si>
    <t>F1600000720</t>
  </si>
  <si>
    <t>F1600000741</t>
  </si>
  <si>
    <t>F1600000790</t>
  </si>
  <si>
    <t>F2520000710</t>
  </si>
  <si>
    <t>STAGE</t>
  </si>
  <si>
    <t>L5750000125</t>
  </si>
  <si>
    <t>L5750000131</t>
  </si>
  <si>
    <t>L5750000150C</t>
  </si>
  <si>
    <t>L5750000152</t>
  </si>
  <si>
    <t>L5750000324</t>
  </si>
  <si>
    <t>L5750000333</t>
  </si>
  <si>
    <t>L5750000342</t>
  </si>
  <si>
    <t>L5750000350</t>
  </si>
  <si>
    <t>L5750000358</t>
  </si>
  <si>
    <t>L5750000381</t>
  </si>
  <si>
    <t>L5750000385</t>
  </si>
  <si>
    <t>L5750000387</t>
  </si>
  <si>
    <t>L5750000758</t>
  </si>
  <si>
    <t>L5750000759</t>
  </si>
  <si>
    <t>L5750000760</t>
  </si>
  <si>
    <t>L5750000761</t>
  </si>
  <si>
    <t>L5750000762</t>
  </si>
  <si>
    <t>L5750000764S</t>
  </si>
  <si>
    <t>L5750000802</t>
  </si>
  <si>
    <t>L5750000803</t>
  </si>
  <si>
    <t>L5750000921</t>
  </si>
  <si>
    <t>L5750000950</t>
  </si>
  <si>
    <t>L5750000951</t>
  </si>
  <si>
    <t>L5750000953</t>
  </si>
  <si>
    <t>L5750000954</t>
  </si>
  <si>
    <t>STEALTH</t>
  </si>
  <si>
    <t>F1990000125</t>
  </si>
  <si>
    <t>F1990000155</t>
  </si>
  <si>
    <t>F1990000160</t>
  </si>
  <si>
    <t>F1990000165</t>
  </si>
  <si>
    <t>F1990000785</t>
  </si>
  <si>
    <t>F1992000560</t>
  </si>
  <si>
    <t>F1990000790</t>
  </si>
  <si>
    <t>STUDIO POTTERY</t>
  </si>
  <si>
    <t>F1468994001</t>
  </si>
  <si>
    <t>F1468994042</t>
  </si>
  <si>
    <t>F1468994108</t>
  </si>
  <si>
    <t>F1468994109</t>
  </si>
  <si>
    <t>F1468994115</t>
  </si>
  <si>
    <t>F1468994115S</t>
  </si>
  <si>
    <t>F1468994132</t>
  </si>
  <si>
    <t>F1468994151</t>
  </si>
  <si>
    <t>F1468994282</t>
  </si>
  <si>
    <t>F1468994283</t>
  </si>
  <si>
    <t>F1468994285</t>
  </si>
  <si>
    <t>F1468994291</t>
  </si>
  <si>
    <t>F1468994293</t>
  </si>
  <si>
    <t>F1468994300</t>
  </si>
  <si>
    <t>F1468994301</t>
  </si>
  <si>
    <t>F1468994355</t>
  </si>
  <si>
    <t>F1468994359S</t>
  </si>
  <si>
    <t>F1468994363</t>
  </si>
  <si>
    <t>F1468994505</t>
  </si>
  <si>
    <t>F1468994525</t>
  </si>
  <si>
    <t>F1468994701</t>
  </si>
  <si>
    <t>F1468994760</t>
  </si>
  <si>
    <t>STUDIO POTTERY - CELADON</t>
  </si>
  <si>
    <t>F1463067001</t>
  </si>
  <si>
    <t>F1463067042</t>
  </si>
  <si>
    <t>F1463067108</t>
  </si>
  <si>
    <t>F1463067109</t>
  </si>
  <si>
    <t>F1463067115</t>
  </si>
  <si>
    <t>F1463067115S</t>
  </si>
  <si>
    <t>F1463067132</t>
  </si>
  <si>
    <t>F1463067151</t>
  </si>
  <si>
    <t>F1463067282</t>
  </si>
  <si>
    <t>F1463067283</t>
  </si>
  <si>
    <t>F1463067285</t>
  </si>
  <si>
    <t>F1463067291</t>
  </si>
  <si>
    <t>F1463067293</t>
  </si>
  <si>
    <t>F1463067300</t>
  </si>
  <si>
    <t>F1463067301</t>
  </si>
  <si>
    <t>F1463067355</t>
  </si>
  <si>
    <t>F1463067359S</t>
  </si>
  <si>
    <t>F1463067363</t>
  </si>
  <si>
    <t>F1463067505</t>
  </si>
  <si>
    <t>F1463067525</t>
  </si>
  <si>
    <t>F1463067701</t>
  </si>
  <si>
    <t>F1463067760</t>
  </si>
  <si>
    <t>STUDIO POTTERY - CLOUD</t>
  </si>
  <si>
    <t>F1463060001</t>
  </si>
  <si>
    <t>F1463060042</t>
  </si>
  <si>
    <t>F1463060108</t>
  </si>
  <si>
    <t>F1463060109</t>
  </si>
  <si>
    <t>F1463060115</t>
  </si>
  <si>
    <t>F1463060115S</t>
  </si>
  <si>
    <t>F1463060132</t>
  </si>
  <si>
    <t>F1463060151</t>
  </si>
  <si>
    <t>F1463060282</t>
  </si>
  <si>
    <t>F1463060283</t>
  </si>
  <si>
    <t>F1463060285</t>
  </si>
  <si>
    <t>F1463060291</t>
  </si>
  <si>
    <t>F1463060293</t>
  </si>
  <si>
    <t>F1463060300</t>
  </si>
  <si>
    <t>F1463060301</t>
  </si>
  <si>
    <t>F1463060355</t>
  </si>
  <si>
    <t>F1463060359S</t>
  </si>
  <si>
    <t>F1463060363</t>
  </si>
  <si>
    <t>F1463060505</t>
  </si>
  <si>
    <t>F1463060525</t>
  </si>
  <si>
    <t>F1463060701</t>
  </si>
  <si>
    <t>F1463060760</t>
  </si>
  <si>
    <t>STUDIO POTTERY - STRATUS (GREY)</t>
  </si>
  <si>
    <t>F1463051001</t>
  </si>
  <si>
    <t>F1463051042</t>
  </si>
  <si>
    <t>F1463051108</t>
  </si>
  <si>
    <t>F1463051109</t>
  </si>
  <si>
    <t>F1463051115</t>
  </si>
  <si>
    <t>F1463051115S</t>
  </si>
  <si>
    <t>F1463051132</t>
  </si>
  <si>
    <t>F1463051151</t>
  </si>
  <si>
    <t>F1463051282</t>
  </si>
  <si>
    <t>F1463051283</t>
  </si>
  <si>
    <t>F1463051285</t>
  </si>
  <si>
    <t>F1463051291</t>
  </si>
  <si>
    <t>F1463051293</t>
  </si>
  <si>
    <t>F1463051300</t>
  </si>
  <si>
    <t>F1463051301</t>
  </si>
  <si>
    <t>F1463051355</t>
  </si>
  <si>
    <t>F1463051359S</t>
  </si>
  <si>
    <t>F1463051363</t>
  </si>
  <si>
    <t>F1463051505</t>
  </si>
  <si>
    <t>F1463051525</t>
  </si>
  <si>
    <t>F1463051701</t>
  </si>
  <si>
    <t>F1463051760</t>
  </si>
  <si>
    <t>TERRA VERDE - COTTA</t>
  </si>
  <si>
    <t>F1493025117</t>
  </si>
  <si>
    <t>F1493025123</t>
  </si>
  <si>
    <t>F1493025131</t>
  </si>
  <si>
    <t>F1493025150</t>
  </si>
  <si>
    <t>F1493025155</t>
  </si>
  <si>
    <t>F1493025156</t>
  </si>
  <si>
    <t>F1493025314</t>
  </si>
  <si>
    <t>F1493025355</t>
  </si>
  <si>
    <t>F1493025370</t>
  </si>
  <si>
    <t>F1493025412</t>
  </si>
  <si>
    <t>F1493025563</t>
  </si>
  <si>
    <t>F1493025610</t>
  </si>
  <si>
    <t>F1493025730</t>
  </si>
  <si>
    <t>F1493025748</t>
  </si>
  <si>
    <t>F1493025787</t>
  </si>
  <si>
    <t>F1493025788</t>
  </si>
  <si>
    <t>F1493025789</t>
  </si>
  <si>
    <t>F1493025941</t>
  </si>
  <si>
    <t>TERRA VERDE - DUSK</t>
  </si>
  <si>
    <t>F1493020117</t>
  </si>
  <si>
    <t>F1493020123</t>
  </si>
  <si>
    <t>F1493020131</t>
  </si>
  <si>
    <t>F1493020150</t>
  </si>
  <si>
    <t>F1493020155</t>
  </si>
  <si>
    <t>F1493020156</t>
  </si>
  <si>
    <t>F1493020314</t>
  </si>
  <si>
    <t>F1493020355</t>
  </si>
  <si>
    <t>F1493020370</t>
  </si>
  <si>
    <t>F1493020412</t>
  </si>
  <si>
    <t>F1493020563</t>
  </si>
  <si>
    <t>F1493020610</t>
  </si>
  <si>
    <t>F1493020730</t>
  </si>
  <si>
    <t>F1493020748</t>
  </si>
  <si>
    <t>F1493020787</t>
  </si>
  <si>
    <t>F1493020788</t>
  </si>
  <si>
    <t>F1493020789</t>
  </si>
  <si>
    <t>F1493020941</t>
  </si>
  <si>
    <t xml:space="preserve">TERRA VERDE - NATURAL </t>
  </si>
  <si>
    <t>F1493015117</t>
  </si>
  <si>
    <t>F1493015123</t>
  </si>
  <si>
    <t>F1493015131</t>
  </si>
  <si>
    <t>F1493015150</t>
  </si>
  <si>
    <t>F1493015155</t>
  </si>
  <si>
    <t>F1493015156</t>
  </si>
  <si>
    <t>F1493015314</t>
  </si>
  <si>
    <t>F1493015355</t>
  </si>
  <si>
    <t>F1493015370</t>
  </si>
  <si>
    <t>F1493015412</t>
  </si>
  <si>
    <t>F1493015563</t>
  </si>
  <si>
    <t>F1493015610</t>
  </si>
  <si>
    <t>F1493015730</t>
  </si>
  <si>
    <t>F1493015748</t>
  </si>
  <si>
    <t>F1493015787</t>
  </si>
  <si>
    <t>F1493015788</t>
  </si>
  <si>
    <t>F1493015789</t>
  </si>
  <si>
    <t>F1493015941</t>
  </si>
  <si>
    <t>TUNDRA</t>
  </si>
  <si>
    <t>F1400000115S</t>
  </si>
  <si>
    <t>F1400000117</t>
  </si>
  <si>
    <t>F1400000131</t>
  </si>
  <si>
    <t>F1400000136S</t>
  </si>
  <si>
    <t>F1400000139</t>
  </si>
  <si>
    <t>F1400000147</t>
  </si>
  <si>
    <t>F1400000147S</t>
  </si>
  <si>
    <t>F1400000152</t>
  </si>
  <si>
    <t>F1400000163</t>
  </si>
  <si>
    <t>F1400000331</t>
  </si>
  <si>
    <t>F1400000355</t>
  </si>
  <si>
    <t>F1400000371</t>
  </si>
  <si>
    <t>F1400000391</t>
  </si>
  <si>
    <t>F1400000500</t>
  </si>
  <si>
    <t>F1400000510</t>
  </si>
  <si>
    <t>F1400000530</t>
  </si>
  <si>
    <t>F1400000563</t>
  </si>
  <si>
    <t>F1400000632</t>
  </si>
  <si>
    <t>F1400000634</t>
  </si>
  <si>
    <t>F1400000644</t>
  </si>
  <si>
    <t>F1400000645</t>
  </si>
  <si>
    <t>F1400000646</t>
  </si>
  <si>
    <t>F1400000692</t>
  </si>
  <si>
    <t>F1400000693</t>
  </si>
  <si>
    <t>F1400000705</t>
  </si>
  <si>
    <t>F1400000711</t>
  </si>
  <si>
    <t>F1400000720</t>
  </si>
  <si>
    <t>F1400000733</t>
  </si>
  <si>
    <t>F1400000734</t>
  </si>
  <si>
    <t>F1400000735</t>
  </si>
  <si>
    <t>F1400000736</t>
  </si>
  <si>
    <t>F1400000741</t>
  </si>
  <si>
    <t>F1400000760</t>
  </si>
  <si>
    <t>F1400000785</t>
  </si>
  <si>
    <t>F1400000790</t>
  </si>
  <si>
    <t>F1400000803</t>
  </si>
  <si>
    <t>F1400000807</t>
  </si>
  <si>
    <t>F1400000860</t>
  </si>
  <si>
    <t>F1400000905</t>
  </si>
  <si>
    <t>URBAN BLACK</t>
  </si>
  <si>
    <t>L6250000110S</t>
  </si>
  <si>
    <t>L6250000116C</t>
  </si>
  <si>
    <t>L6250000123S</t>
  </si>
  <si>
    <t>L6250000132C</t>
  </si>
  <si>
    <t>L6250000140C</t>
  </si>
  <si>
    <t>L6250000143S</t>
  </si>
  <si>
    <t>L6250000152C</t>
  </si>
  <si>
    <t>L6250000165C</t>
  </si>
  <si>
    <t>L6250000500</t>
  </si>
  <si>
    <t>L6250000520</t>
  </si>
  <si>
    <t>L6250000560</t>
  </si>
  <si>
    <t>L6250000700</t>
  </si>
  <si>
    <t>L6250000750</t>
  </si>
  <si>
    <t>L6250000751</t>
  </si>
  <si>
    <t>L6250000780</t>
  </si>
  <si>
    <t>L6250000785</t>
  </si>
  <si>
    <t>L6250000865</t>
  </si>
  <si>
    <t>URBAN STORM</t>
  </si>
  <si>
    <t>L6350000110S</t>
  </si>
  <si>
    <t>L6350000116C</t>
  </si>
  <si>
    <t>L6350000123S</t>
  </si>
  <si>
    <t>L6350000140C</t>
  </si>
  <si>
    <t>L6350000143S</t>
  </si>
  <si>
    <t>L6350000152C</t>
  </si>
  <si>
    <t>L6350000165C</t>
  </si>
  <si>
    <t>L6350000500</t>
  </si>
  <si>
    <t>L6350000520</t>
  </si>
  <si>
    <t>L6350000560</t>
  </si>
  <si>
    <t>L6350000700</t>
  </si>
  <si>
    <t>L6350000750</t>
  </si>
  <si>
    <t>L6350000751</t>
  </si>
  <si>
    <t>L6350000780</t>
  </si>
  <si>
    <t>L6350000785</t>
  </si>
  <si>
    <t>L6350000865</t>
  </si>
  <si>
    <t>VERGE</t>
  </si>
  <si>
    <t>L5800000119</t>
  </si>
  <si>
    <t>L5800000119C</t>
  </si>
  <si>
    <t>L5800000123</t>
  </si>
  <si>
    <t>L5800000129</t>
  </si>
  <si>
    <t>L5800000133</t>
  </si>
  <si>
    <t>L5800000133C</t>
  </si>
  <si>
    <t>L5800000140</t>
  </si>
  <si>
    <t>L5800000151C</t>
  </si>
  <si>
    <t>L5800000152</t>
  </si>
  <si>
    <t>L5800000163</t>
  </si>
  <si>
    <t>L5800000332C</t>
  </si>
  <si>
    <t>L5800000342</t>
  </si>
  <si>
    <t>L5800000350</t>
  </si>
  <si>
    <t>L5800000350C</t>
  </si>
  <si>
    <t>L5800000367</t>
  </si>
  <si>
    <t>L5800000368C</t>
  </si>
  <si>
    <t>L5800000500</t>
  </si>
  <si>
    <t>L5800000502</t>
  </si>
  <si>
    <t>L5800000505</t>
  </si>
  <si>
    <t>L5800000520</t>
  </si>
  <si>
    <t>L5800000525</t>
  </si>
  <si>
    <t>L5800000560</t>
  </si>
  <si>
    <t>L5800000563</t>
  </si>
  <si>
    <t>L5800000570S</t>
  </si>
  <si>
    <t>L5800000571B</t>
  </si>
  <si>
    <t>L5800000590</t>
  </si>
  <si>
    <t>L5800000740</t>
  </si>
  <si>
    <t>L5800000742</t>
  </si>
  <si>
    <t>L5800000760</t>
  </si>
  <si>
    <t>L5800000761</t>
  </si>
  <si>
    <t>L5800000762</t>
  </si>
  <si>
    <t>L5800000790</t>
  </si>
  <si>
    <t>L5800000801</t>
  </si>
  <si>
    <t>L5800000802</t>
  </si>
  <si>
    <t>L5800000902</t>
  </si>
  <si>
    <t>L5800000940</t>
  </si>
  <si>
    <t>VISION</t>
  </si>
  <si>
    <t>F1150000119</t>
  </si>
  <si>
    <t>F1150000131</t>
  </si>
  <si>
    <t>F1150000139</t>
  </si>
  <si>
    <t>F1150000152</t>
  </si>
  <si>
    <t>F1150000155</t>
  </si>
  <si>
    <t>F1150000157</t>
  </si>
  <si>
    <t>F1150000160</t>
  </si>
  <si>
    <t>F1150000163</t>
  </si>
  <si>
    <t>F1150000500</t>
  </si>
  <si>
    <t>F1150000510</t>
  </si>
  <si>
    <t>F1150000530</t>
  </si>
  <si>
    <t>F1150000563</t>
  </si>
  <si>
    <t>F1150000705</t>
  </si>
  <si>
    <t>F1150000710</t>
  </si>
  <si>
    <t>F1150000740</t>
  </si>
  <si>
    <t>F1150000790</t>
  </si>
  <si>
    <t>ZEN</t>
  </si>
  <si>
    <t>L6050000745</t>
  </si>
  <si>
    <t>L6050000746</t>
  </si>
  <si>
    <t>L6050000750</t>
  </si>
  <si>
    <t>L6050000751</t>
  </si>
  <si>
    <t>L6050000753</t>
  </si>
  <si>
    <t>L6050000754</t>
  </si>
  <si>
    <t>L6050000755</t>
  </si>
  <si>
    <t>L6050000756</t>
  </si>
  <si>
    <t>L6050000757</t>
  </si>
  <si>
    <t>L6050000758</t>
  </si>
  <si>
    <t>L6050000762</t>
  </si>
  <si>
    <t>L6050000763</t>
  </si>
  <si>
    <t>L6050000764</t>
  </si>
  <si>
    <t>L6050000802</t>
  </si>
  <si>
    <t>L6050000912R</t>
  </si>
  <si>
    <t>L6050000920</t>
  </si>
  <si>
    <t>L6050000921</t>
  </si>
  <si>
    <t>L6050000940</t>
  </si>
  <si>
    <t>L6050000941</t>
  </si>
  <si>
    <t>L6050000942</t>
  </si>
  <si>
    <t>L6050000943</t>
  </si>
  <si>
    <t>ARCADIA</t>
  </si>
  <si>
    <t>R4510000119</t>
  </si>
  <si>
    <t>R4510000127</t>
  </si>
  <si>
    <t>R4510000139</t>
  </si>
  <si>
    <t>R4510000146</t>
  </si>
  <si>
    <t>R4510000152</t>
  </si>
  <si>
    <t>R4510000163</t>
  </si>
  <si>
    <t>R4510000371</t>
  </si>
  <si>
    <t>R4510000501</t>
  </si>
  <si>
    <t>R4510000520</t>
  </si>
  <si>
    <t>R4510000521</t>
  </si>
  <si>
    <t>R4510000567</t>
  </si>
  <si>
    <t>R4510000700</t>
  </si>
  <si>
    <t>R4510000706</t>
  </si>
  <si>
    <t>R4510000712</t>
  </si>
  <si>
    <t>R4510000720</t>
  </si>
  <si>
    <t>R4510000740</t>
  </si>
  <si>
    <t>R4510000790</t>
  </si>
  <si>
    <t>R4510000803</t>
  </si>
  <si>
    <t>BRIGHT WHITE - NARROW RIM</t>
  </si>
  <si>
    <t>F8000000111</t>
  </si>
  <si>
    <t>F8000000111C</t>
  </si>
  <si>
    <t>F8000000118</t>
  </si>
  <si>
    <t>F8000000118C</t>
  </si>
  <si>
    <t>F8000000125</t>
  </si>
  <si>
    <t>F8000000125C</t>
  </si>
  <si>
    <t>F8000000133</t>
  </si>
  <si>
    <t>F8000000139</t>
  </si>
  <si>
    <t>F8000000139C</t>
  </si>
  <si>
    <t>F8000000143</t>
  </si>
  <si>
    <t>F8000000146C</t>
  </si>
  <si>
    <t>F8000000147</t>
  </si>
  <si>
    <t>F8000000150</t>
  </si>
  <si>
    <t>F8000000151C</t>
  </si>
  <si>
    <t>F8000000331</t>
  </si>
  <si>
    <t>F8000000345</t>
  </si>
  <si>
    <t>F8000000355</t>
  </si>
  <si>
    <t>F8000000359</t>
  </si>
  <si>
    <t>F8000000361S</t>
  </si>
  <si>
    <t>F8000000370</t>
  </si>
  <si>
    <t>F8000000375</t>
  </si>
  <si>
    <t>F8000000382</t>
  </si>
  <si>
    <t>F8000000521</t>
  </si>
  <si>
    <t>F8000000560</t>
  </si>
  <si>
    <t>F8000000562</t>
  </si>
  <si>
    <t>F8000000563</t>
  </si>
  <si>
    <t>F8000000610</t>
  </si>
  <si>
    <t>F8000000613</t>
  </si>
  <si>
    <t>F8000000614</t>
  </si>
  <si>
    <t>F8000000710</t>
  </si>
  <si>
    <t>F8000000730</t>
  </si>
  <si>
    <t>F8000000731</t>
  </si>
  <si>
    <t>F8000000761</t>
  </si>
  <si>
    <t>F8000000802</t>
  </si>
  <si>
    <t>F8000000805</t>
  </si>
  <si>
    <t>20749956142818 </t>
  </si>
  <si>
    <t>BRIGHT WHITE - ROLLED EDGE</t>
  </si>
  <si>
    <t>F8010000107S</t>
  </si>
  <si>
    <t>F8010000111</t>
  </si>
  <si>
    <t>F8010000111S</t>
  </si>
  <si>
    <t>F8010000115S</t>
  </si>
  <si>
    <t>F8010000117</t>
  </si>
  <si>
    <t>F8010000117S</t>
  </si>
  <si>
    <t>F8010000124</t>
  </si>
  <si>
    <t>F8010000127S</t>
  </si>
  <si>
    <t>F8010000130</t>
  </si>
  <si>
    <t>F8010000132</t>
  </si>
  <si>
    <t>F8010000136S</t>
  </si>
  <si>
    <t>F8010000139</t>
  </si>
  <si>
    <t>F8010000139S</t>
  </si>
  <si>
    <t>F8010000145</t>
  </si>
  <si>
    <t>F8010000147S</t>
  </si>
  <si>
    <t>F8010000149</t>
  </si>
  <si>
    <t>F8010000149S</t>
  </si>
  <si>
    <t>F8010000151S</t>
  </si>
  <si>
    <t>F8010000153</t>
  </si>
  <si>
    <t>F8010000156</t>
  </si>
  <si>
    <t>F8010000158</t>
  </si>
  <si>
    <t>F8010000159</t>
  </si>
  <si>
    <t>F8010000162S</t>
  </si>
  <si>
    <t>F8010000163</t>
  </si>
  <si>
    <t>F8010000163S</t>
  </si>
  <si>
    <t>F8010000323</t>
  </si>
  <si>
    <t>F8010000343S</t>
  </si>
  <si>
    <t>F8010000344</t>
  </si>
  <si>
    <t>F8010000349</t>
  </si>
  <si>
    <t>F8010000352</t>
  </si>
  <si>
    <t>F8010000358S</t>
  </si>
  <si>
    <t>F8010000359S</t>
  </si>
  <si>
    <t>F8010000361</t>
  </si>
  <si>
    <t>F8010000373</t>
  </si>
  <si>
    <t>F8010000373S</t>
  </si>
  <si>
    <t>F8010000381S</t>
  </si>
  <si>
    <t>F8010000383S</t>
  </si>
  <si>
    <t>F8010000387</t>
  </si>
  <si>
    <t>F8010000415S</t>
  </si>
  <si>
    <t>F8010000419</t>
  </si>
  <si>
    <t>F8010000420</t>
  </si>
  <si>
    <t>F8010000500</t>
  </si>
  <si>
    <t>F8010000502</t>
  </si>
  <si>
    <t>F8010000504</t>
  </si>
  <si>
    <t>F8010000505</t>
  </si>
  <si>
    <t>F8010000510</t>
  </si>
  <si>
    <t>F8010000511</t>
  </si>
  <si>
    <t>F8010000524</t>
  </si>
  <si>
    <t>F8010000525</t>
  </si>
  <si>
    <t>F8010000530</t>
  </si>
  <si>
    <t>F8010000560</t>
  </si>
  <si>
    <t>F8010000563</t>
  </si>
  <si>
    <t>F8010000590</t>
  </si>
  <si>
    <t>F8010000600</t>
  </si>
  <si>
    <t>F8010000601M</t>
  </si>
  <si>
    <t>F8010000603</t>
  </si>
  <si>
    <t>F8010000610</t>
  </si>
  <si>
    <t>F8010000610M</t>
  </si>
  <si>
    <t>F8010000612</t>
  </si>
  <si>
    <t>F8010000614</t>
  </si>
  <si>
    <t>F8010000660M</t>
  </si>
  <si>
    <t>F8010000676</t>
  </si>
  <si>
    <t>F8010000682</t>
  </si>
  <si>
    <t>F8010000683</t>
  </si>
  <si>
    <t>F8010000691</t>
  </si>
  <si>
    <t>F8010000700</t>
  </si>
  <si>
    <t>F8010000704S</t>
  </si>
  <si>
    <t>F8010000705</t>
  </si>
  <si>
    <t>F8010000710</t>
  </si>
  <si>
    <t>F8010000711</t>
  </si>
  <si>
    <t>F8010000713S</t>
  </si>
  <si>
    <t>F8010000714S</t>
  </si>
  <si>
    <t>F8010000720</t>
  </si>
  <si>
    <t>F8010000730</t>
  </si>
  <si>
    <t>F8010000733</t>
  </si>
  <si>
    <t>F8010000735</t>
  </si>
  <si>
    <t>F8010000737</t>
  </si>
  <si>
    <t>F8010000739</t>
  </si>
  <si>
    <t>F8010000739S</t>
  </si>
  <si>
    <t>F8010000740</t>
  </si>
  <si>
    <t>F8010000741</t>
  </si>
  <si>
    <t>F8010000748</t>
  </si>
  <si>
    <t>F8010000751</t>
  </si>
  <si>
    <t>F8010000754</t>
  </si>
  <si>
    <t>F8010000756</t>
  </si>
  <si>
    <t>F8010000758</t>
  </si>
  <si>
    <t>F8010000765</t>
  </si>
  <si>
    <t>F8010000767</t>
  </si>
  <si>
    <t>F8010000769</t>
  </si>
  <si>
    <t>F8010000785</t>
  </si>
  <si>
    <t>F8010000791M</t>
  </si>
  <si>
    <t>F8010000794</t>
  </si>
  <si>
    <t>F8010000802</t>
  </si>
  <si>
    <t>F8010000807</t>
  </si>
  <si>
    <t>F8010000820</t>
  </si>
  <si>
    <t>F8010000859</t>
  </si>
  <si>
    <t>F8010000860</t>
  </si>
  <si>
    <t>F8010000873</t>
  </si>
  <si>
    <t>F8010000891</t>
  </si>
  <si>
    <t>F8010000893</t>
  </si>
  <si>
    <t>F8010000894</t>
  </si>
  <si>
    <t>F8010000895</t>
  </si>
  <si>
    <t>F8010000898</t>
  </si>
  <si>
    <t>F8010000906</t>
  </si>
  <si>
    <t>F8010000945</t>
  </si>
  <si>
    <t>F8010000946</t>
  </si>
  <si>
    <t>F8010000951</t>
  </si>
  <si>
    <t>F8010000952</t>
  </si>
  <si>
    <t>F8010000953</t>
  </si>
  <si>
    <t>F8010000955</t>
  </si>
  <si>
    <t>F8010000964</t>
  </si>
  <si>
    <t>CAPRICE</t>
  </si>
  <si>
    <t>F1500000761</t>
  </si>
  <si>
    <t>F1560000111</t>
  </si>
  <si>
    <t>F1560000118</t>
  </si>
  <si>
    <t>F1560000126</t>
  </si>
  <si>
    <t>F1560000139</t>
  </si>
  <si>
    <t>F1560000144</t>
  </si>
  <si>
    <t>F1560000151</t>
  </si>
  <si>
    <t>F1560000330</t>
  </si>
  <si>
    <t>F1560000346</t>
  </si>
  <si>
    <t>F1560000360</t>
  </si>
  <si>
    <t>F1560000368</t>
  </si>
  <si>
    <t>F1560000500</t>
  </si>
  <si>
    <t>F1560000520</t>
  </si>
  <si>
    <t>F1560000700</t>
  </si>
  <si>
    <t>F1560000710</t>
  </si>
  <si>
    <t>F1560000720</t>
  </si>
  <si>
    <t>F1560000741</t>
  </si>
  <si>
    <t>CREAM WHITE - NARROW RIM</t>
  </si>
  <si>
    <t>F9000000111</t>
  </si>
  <si>
    <t>F9000000119</t>
  </si>
  <si>
    <t>F9000000111C</t>
  </si>
  <si>
    <t>F9000000127</t>
  </si>
  <si>
    <t>F9000000802</t>
  </si>
  <si>
    <t>F9000000560</t>
  </si>
  <si>
    <t>F9000000132</t>
  </si>
  <si>
    <t>F9000000805</t>
  </si>
  <si>
    <t>F9000000139</t>
  </si>
  <si>
    <t>F9000000563</t>
  </si>
  <si>
    <t> 20749956146779</t>
  </si>
  <si>
    <t>F9000000118C</t>
  </si>
  <si>
    <t>F9000000143</t>
  </si>
  <si>
    <t>F9000000711</t>
  </si>
  <si>
    <t>F9000000125C</t>
  </si>
  <si>
    <t>F9000000111S</t>
  </si>
  <si>
    <t>F9000000111T</t>
  </si>
  <si>
    <t>F9000000510</t>
  </si>
  <si>
    <t>F9000000149</t>
  </si>
  <si>
    <t>F9000000343</t>
  </si>
  <si>
    <t>F9000000504</t>
  </si>
  <si>
    <t>F9000000560S</t>
  </si>
  <si>
    <t>F9000000124S</t>
  </si>
  <si>
    <t>F9000000123T</t>
  </si>
  <si>
    <t>F9000000730S</t>
  </si>
  <si>
    <t>F9000000139C</t>
  </si>
  <si>
    <t>F9000000764</t>
  </si>
  <si>
    <t>F9000000155</t>
  </si>
  <si>
    <t>F9000000359</t>
  </si>
  <si>
    <t>F9000000146C</t>
  </si>
  <si>
    <t>F9000000137T</t>
  </si>
  <si>
    <t>F9000000731S</t>
  </si>
  <si>
    <t>F9000000145S</t>
  </si>
  <si>
    <t>F9000000373</t>
  </si>
  <si>
    <t>F9000000347S</t>
  </si>
  <si>
    <t>F9000000151S</t>
  </si>
  <si>
    <t>F9000000151C</t>
  </si>
  <si>
    <t>F9000000157T</t>
  </si>
  <si>
    <t>F9000000163S</t>
  </si>
  <si>
    <t>F9000000368S</t>
  </si>
  <si>
    <t>F9000000391</t>
  </si>
  <si>
    <t>CREAM WHITE - ROLLED EDGE</t>
  </si>
  <si>
    <t>F9010000111</t>
  </si>
  <si>
    <t>F9010000119</t>
  </si>
  <si>
    <t>F9010000124</t>
  </si>
  <si>
    <t>F9010000137</t>
  </si>
  <si>
    <t>F9010000139</t>
  </si>
  <si>
    <t>F9010000143</t>
  </si>
  <si>
    <t>F9010000144</t>
  </si>
  <si>
    <t>F9010000151</t>
  </si>
  <si>
    <t>F9010000153</t>
  </si>
  <si>
    <t>F9010000156</t>
  </si>
  <si>
    <t>F9010000163</t>
  </si>
  <si>
    <t>F9010000324</t>
  </si>
  <si>
    <t>F9010000332</t>
  </si>
  <si>
    <t>F9010000342</t>
  </si>
  <si>
    <t>F9010000350</t>
  </si>
  <si>
    <t>F9010000359</t>
  </si>
  <si>
    <t>F9010000367</t>
  </si>
  <si>
    <t>F9010000376</t>
  </si>
  <si>
    <t>F9010000391</t>
  </si>
  <si>
    <t>F9010000501</t>
  </si>
  <si>
    <t>F9010000502</t>
  </si>
  <si>
    <t>F9010000504</t>
  </si>
  <si>
    <t>F9010000505</t>
  </si>
  <si>
    <t>F9010000520</t>
  </si>
  <si>
    <t>F9010000524</t>
  </si>
  <si>
    <t>F9010000525</t>
  </si>
  <si>
    <t>F9010000530</t>
  </si>
  <si>
    <t>F9010000560</t>
  </si>
  <si>
    <t>F9010000562</t>
  </si>
  <si>
    <t>F9010000563</t>
  </si>
  <si>
    <t>F9010000590</t>
  </si>
  <si>
    <t>F9010000700</t>
  </si>
  <si>
    <t>F9010000705</t>
  </si>
  <si>
    <t>F9010000710</t>
  </si>
  <si>
    <t>F9010000711</t>
  </si>
  <si>
    <t>F9010000720</t>
  </si>
  <si>
    <t>F9010000731</t>
  </si>
  <si>
    <t>F9010000732</t>
  </si>
  <si>
    <t>F9010000733</t>
  </si>
  <si>
    <t>F9010000740</t>
  </si>
  <si>
    <t>F9010000741</t>
  </si>
  <si>
    <t>F9010000748</t>
  </si>
  <si>
    <t>F9010000751</t>
  </si>
  <si>
    <t>F9010000756</t>
  </si>
  <si>
    <t>F9010000758</t>
  </si>
  <si>
    <t>F9010000759</t>
  </si>
  <si>
    <t>F9010000760</t>
  </si>
  <si>
    <t>F9010000770</t>
  </si>
  <si>
    <t>F9010000774</t>
  </si>
  <si>
    <t>F9010000788</t>
  </si>
  <si>
    <t>F9010000790</t>
  </si>
  <si>
    <t>F9010000791</t>
  </si>
  <si>
    <t>F9010000794</t>
  </si>
  <si>
    <t>F9010000802</t>
  </si>
  <si>
    <t>F9010000807</t>
  </si>
  <si>
    <t>F9010000820</t>
  </si>
  <si>
    <t>F9010000906</t>
  </si>
  <si>
    <t>F9010000941</t>
  </si>
  <si>
    <t>F1560018111</t>
  </si>
  <si>
    <t>F1560018118</t>
  </si>
  <si>
    <t>F1560018126</t>
  </si>
  <si>
    <t>F1560018139</t>
  </si>
  <si>
    <t>F1560018144</t>
  </si>
  <si>
    <t>F1560018151</t>
  </si>
  <si>
    <t>F1560018330</t>
  </si>
  <si>
    <t>F1560018346</t>
  </si>
  <si>
    <t>F1560018360</t>
  </si>
  <si>
    <t>F1560018500</t>
  </si>
  <si>
    <t>F1560018520</t>
  </si>
  <si>
    <t>F1560018700</t>
  </si>
  <si>
    <t>F1560018710</t>
  </si>
  <si>
    <t>F1560018720</t>
  </si>
  <si>
    <t>F1560018741</t>
  </si>
  <si>
    <t>F1560013118</t>
  </si>
  <si>
    <t>F1560013126</t>
  </si>
  <si>
    <t>F1560013144</t>
  </si>
  <si>
    <t>F1560013346</t>
  </si>
  <si>
    <t>F1560013360</t>
  </si>
  <si>
    <t>F1560013500</t>
  </si>
  <si>
    <t>F1560013520</t>
  </si>
  <si>
    <t>F1560013700</t>
  </si>
  <si>
    <t>F1560013710</t>
  </si>
  <si>
    <t>NIAGARA/L-108</t>
  </si>
  <si>
    <t>F1500001111</t>
  </si>
  <si>
    <t>F1500001117</t>
  </si>
  <si>
    <t>F1500001124</t>
  </si>
  <si>
    <t>F1500001145</t>
  </si>
  <si>
    <t>F1500001156</t>
  </si>
  <si>
    <t>M</t>
  </si>
  <si>
    <t>F1500001342</t>
  </si>
  <si>
    <t>F1500001350</t>
  </si>
  <si>
    <t>F1500001359</t>
  </si>
  <si>
    <t>F1500001367</t>
  </si>
  <si>
    <t>F1500001376</t>
  </si>
  <si>
    <t>F1500001391</t>
  </si>
  <si>
    <t>F1500001500</t>
  </si>
  <si>
    <t>F1500001501</t>
  </si>
  <si>
    <t>F1500001505</t>
  </si>
  <si>
    <t>F1500001520</t>
  </si>
  <si>
    <t>F1500001525</t>
  </si>
  <si>
    <t>F1500001560</t>
  </si>
  <si>
    <t>F1500001700</t>
  </si>
  <si>
    <t>F1500001711</t>
  </si>
  <si>
    <t>F1500001720</t>
  </si>
  <si>
    <t>F1500001732</t>
  </si>
  <si>
    <t>F1500001740</t>
  </si>
  <si>
    <t>F1500001741</t>
  </si>
  <si>
    <t>F1500001803</t>
  </si>
  <si>
    <t>NOTTINGHAM</t>
  </si>
  <si>
    <t>R4090000363</t>
  </si>
  <si>
    <t>SARATOGA/L-609</t>
  </si>
  <si>
    <t>F1500002124</t>
  </si>
  <si>
    <t>F1500002145</t>
  </si>
  <si>
    <t>F1500002156</t>
  </si>
  <si>
    <t>F1500002342</t>
  </si>
  <si>
    <t>F1500002359</t>
  </si>
  <si>
    <t>F1500002367</t>
  </si>
  <si>
    <t>F1500002376</t>
  </si>
  <si>
    <t>F1500002391</t>
  </si>
  <si>
    <t>F1500002500</t>
  </si>
  <si>
    <t>F1500002505</t>
  </si>
  <si>
    <t>F1500002525</t>
  </si>
  <si>
    <t>F1500002700</t>
  </si>
  <si>
    <t>F1500002711</t>
  </si>
  <si>
    <t>F1500002720</t>
  </si>
  <si>
    <t>F1500002741</t>
  </si>
  <si>
    <t>F1500002803</t>
  </si>
  <si>
    <t>F1000002530</t>
  </si>
  <si>
    <t>Description</t>
  </si>
  <si>
    <t>Length/Dia. Per Piece (in.)</t>
  </si>
  <si>
    <t>Plate</t>
  </si>
  <si>
    <t xml:space="preserve">Saucer </t>
  </si>
  <si>
    <t>Saucer A.D.</t>
  </si>
  <si>
    <t>Cup Low (6 3/4 oz.)</t>
  </si>
  <si>
    <t>Cup A.D. (3 3/8 oz.)</t>
  </si>
  <si>
    <t>Cup - Stackable (7 1/2 oz.)</t>
  </si>
  <si>
    <t>Mug (9 1/8 oz.)</t>
  </si>
  <si>
    <t>Bouillon - Stackable (9 1/2 oz.)</t>
  </si>
  <si>
    <t>Bouillon w/Lugs - Stackable (9 1/2 oz.)</t>
  </si>
  <si>
    <t>Fruit (8 oz.)</t>
  </si>
  <si>
    <t>Grapefruit (15 1/2 oz.)</t>
  </si>
  <si>
    <t>Soup Rim Deep  (11 oz.)</t>
  </si>
  <si>
    <t>Plate Soup (17 oz.)</t>
  </si>
  <si>
    <t>Plate Pasta (25 oz.)</t>
  </si>
  <si>
    <t>Creamer (7 oz.)</t>
  </si>
  <si>
    <t>Gravy Boat (4 3/4 oz.)</t>
  </si>
  <si>
    <t>Sugar Packet Holder</t>
  </si>
  <si>
    <t>4  5/8 x 2 3/4</t>
  </si>
  <si>
    <t>Plate Service</t>
  </si>
  <si>
    <t>Platter - Oval</t>
  </si>
  <si>
    <t>10 3/8 x 7 3/4</t>
  </si>
  <si>
    <t>13 1/2 x 10 3/8</t>
  </si>
  <si>
    <t>Saucer (Fits Cup - Low: 520)</t>
  </si>
  <si>
    <t>Saucer (Fits Cup - Stacking, Bouillon: 531, 705, 706)</t>
  </si>
  <si>
    <t>Saucer (Fits Cup - Tall: 510)</t>
  </si>
  <si>
    <t>Saucer A.D. (Fits Cup A.D.: 535)</t>
  </si>
  <si>
    <t>Cup - Tall (8 oz.)</t>
  </si>
  <si>
    <t>Cup - Low (6 3/4 oz.)</t>
  </si>
  <si>
    <t>Cup - Stackable (6 3/4 oz.)</t>
  </si>
  <si>
    <t>Cup A.D. - Stackable (2 3/4 oz.)</t>
  </si>
  <si>
    <t>Mug (9 oz.)</t>
  </si>
  <si>
    <t>Bouillon - Stackable (10 oz.)</t>
  </si>
  <si>
    <t>Bouillon w/Lugs - Stackable (10 oz.)</t>
  </si>
  <si>
    <t>Grapefruit (13 1/2 oz.)</t>
  </si>
  <si>
    <t>Soup - Rim Deep (22 1/2 oz.)</t>
  </si>
  <si>
    <t>Bowl - Vegetable Round (51 oz.)</t>
  </si>
  <si>
    <t>Creamer (5 oz.)</t>
  </si>
  <si>
    <t>Sauce Boat (3 oz.)</t>
  </si>
  <si>
    <t>Beverage Servers (13 1/2 oz.)</t>
  </si>
  <si>
    <t>Sugar Bowl (6 3/4 oz.)</t>
  </si>
  <si>
    <t>Sugar Packets Holder</t>
  </si>
  <si>
    <t>4 1/2 X 2 3/8</t>
  </si>
  <si>
    <t xml:space="preserve">Salt Shaker </t>
  </si>
  <si>
    <t xml:space="preserve">Pepper Shaker </t>
  </si>
  <si>
    <t>Plate - Square</t>
  </si>
  <si>
    <t>Plate - Rim Square</t>
  </si>
  <si>
    <t>Plate - Coupe</t>
  </si>
  <si>
    <t>Plate - Euro Deep (52 oz)</t>
  </si>
  <si>
    <t>Plate - Deep</t>
  </si>
  <si>
    <t>Platter - Rim Rectangle</t>
  </si>
  <si>
    <t>11 3/8 x 7</t>
  </si>
  <si>
    <t xml:space="preserve">Platter </t>
  </si>
  <si>
    <t>12 1/2 x 9 1/4</t>
  </si>
  <si>
    <t>Platter - Rectangle</t>
  </si>
  <si>
    <t>13 1/2 x 10</t>
  </si>
  <si>
    <t>14 1/2 x 10 3/4</t>
  </si>
  <si>
    <t>Platter - Winged</t>
  </si>
  <si>
    <t>15 x 10 3/4</t>
  </si>
  <si>
    <t>6 ea.</t>
  </si>
  <si>
    <t>Saucer A.D. (Fits Cup A.D.: 525)</t>
  </si>
  <si>
    <t>Cup - Tall (9 1/2 oz.)</t>
  </si>
  <si>
    <t xml:space="preserve">Cup A.D. (3 1/2 oz.) </t>
  </si>
  <si>
    <t>Cup - Stackable (9 oz.)</t>
  </si>
  <si>
    <t>Mug (13 oz)</t>
  </si>
  <si>
    <t>Mug (12 oz.)</t>
  </si>
  <si>
    <t>Bouillon - Stackable (9 oz.)</t>
  </si>
  <si>
    <t>Fruit/Condiment (4 oz.)</t>
  </si>
  <si>
    <t>Bowl - Square Tall (19 oz.)</t>
  </si>
  <si>
    <t>Bowl - Square Low (9 oz.)</t>
  </si>
  <si>
    <t>Bowl - Soup Rimmed Deep (30 oz.)</t>
  </si>
  <si>
    <t>Bowl Pasta/Entrée (50 oz.)</t>
  </si>
  <si>
    <t>Bowl - Cereal (15 oz.)</t>
  </si>
  <si>
    <t>Bowl Pasta/Entrée</t>
  </si>
  <si>
    <t>Bowl - Trumpet</t>
  </si>
  <si>
    <t>Bowl - Pasta Top Hat (24 oz.)</t>
  </si>
  <si>
    <t>Bowl - Deep (34 3/4 oz.)</t>
  </si>
  <si>
    <t>Bowl - Deep (38 oz.)</t>
  </si>
  <si>
    <t>Creamer (6 oz.)</t>
  </si>
  <si>
    <t>3 3/4 x 2 3/4</t>
  </si>
  <si>
    <t>Cup - Stackable (7 oz.)</t>
  </si>
  <si>
    <t>Mug - Stackable (9 oz.)</t>
  </si>
  <si>
    <t>Plate - Round Coupe</t>
  </si>
  <si>
    <t>Platter - Coupe</t>
  </si>
  <si>
    <t>Bowl (14 3/4 oz.)</t>
  </si>
  <si>
    <t>Noodle Bowl (10 oz.)</t>
  </si>
  <si>
    <t>Dish Sauce (3 oz.)</t>
  </si>
  <si>
    <t xml:space="preserve">Bowl - Pasta </t>
  </si>
  <si>
    <t xml:space="preserve">Plate - Flat </t>
  </si>
  <si>
    <t>Plate - Flat</t>
  </si>
  <si>
    <t>Creamer - No Handle (5 oz.)</t>
  </si>
  <si>
    <t xml:space="preserve">Platter Oval -  Small </t>
  </si>
  <si>
    <t>7 3/8 x 10 5/8</t>
  </si>
  <si>
    <t xml:space="preserve">Platter Oval - Medium </t>
  </si>
  <si>
    <t>8 5/8 x 12 5/8</t>
  </si>
  <si>
    <t xml:space="preserve">Platter Oval - Large </t>
  </si>
  <si>
    <t>10 3/8 x 15 1/8</t>
  </si>
  <si>
    <t>Saucer - Espresso (Fits Cup - Espresso: 535)</t>
  </si>
  <si>
    <t>Cup - Espresso Stackable (3 1/2 oz.)</t>
  </si>
  <si>
    <t xml:space="preserve">Bullion (9 oz.) </t>
  </si>
  <si>
    <t xml:space="preserve">Fruit Dish/Condiment </t>
  </si>
  <si>
    <t>Bowl - Rimmed Soup</t>
  </si>
  <si>
    <t xml:space="preserve">Plate </t>
  </si>
  <si>
    <t xml:space="preserve">Plate - Banquet </t>
  </si>
  <si>
    <t xml:space="preserve">6 ea. </t>
  </si>
  <si>
    <t>Saucer (Fits Cup, Cup - Stackable, &amp; Bouillon: 512, 531, 700)</t>
  </si>
  <si>
    <t xml:space="preserve">Cup (9 oz.) </t>
  </si>
  <si>
    <t>Cup - Stackable (9 1 /2 oz.)</t>
  </si>
  <si>
    <t>Mug - Stackable (12 5/6 oz.)</t>
  </si>
  <si>
    <t xml:space="preserve">Bouillon (10 3/4 oz.) </t>
  </si>
  <si>
    <t>Fruit (8 1/2 oz.)</t>
  </si>
  <si>
    <t xml:space="preserve">Bowl - Cereal (13 7/8 oz.) </t>
  </si>
  <si>
    <t xml:space="preserve">Bowl - Soup (27 5/8 oz.)  </t>
  </si>
  <si>
    <t>Bowl - Gourmet (59 3/4 oz.)</t>
  </si>
  <si>
    <t>Bowl - Pasta (60 1/4 oz.)</t>
  </si>
  <si>
    <t>Teapot (15 1/4 oz.)</t>
  </si>
  <si>
    <t xml:space="preserve">Plate - Deep </t>
  </si>
  <si>
    <t xml:space="preserve">Platter - Oval </t>
  </si>
  <si>
    <t>9 1/4 X 7 1/4</t>
  </si>
  <si>
    <t>11 1/4 X 8  7/8</t>
  </si>
  <si>
    <t>Cup  (7 1/2 oz.)</t>
  </si>
  <si>
    <t>Cup (8 3/4 oz.)</t>
  </si>
  <si>
    <t>Cup - Stackable (8 1/2 oz.)</t>
  </si>
  <si>
    <t xml:space="preserve">Cup A.D. - Stackable (3 1/4 oz.) </t>
  </si>
  <si>
    <t>Mug (10 oz.)</t>
  </si>
  <si>
    <t>Bouillon - 2-Handled (9 1/2 oz.)</t>
  </si>
  <si>
    <t>Bouillon (10 oz.)</t>
  </si>
  <si>
    <t>Fruit/Condiment (6 3/4 oz.)</t>
  </si>
  <si>
    <t>Soup - Rim Deep (21 oz.)</t>
  </si>
  <si>
    <t>Bowl - Pasta</t>
  </si>
  <si>
    <t>Coffee Pot (12 oz.)</t>
  </si>
  <si>
    <t>Coffee Pot Lid (12 oz.)</t>
  </si>
  <si>
    <t>Sugar Packet</t>
  </si>
  <si>
    <t>4 1/8 x 2 3/4</t>
  </si>
  <si>
    <t>Sugar Bowl w/Cover (6 oz.)</t>
  </si>
  <si>
    <t>Plate - Arq Square</t>
  </si>
  <si>
    <t>6 1/4 x 6 1/4</t>
  </si>
  <si>
    <t>8 1/4 x 8 1/4</t>
  </si>
  <si>
    <t>10 1/2 x 10 1/2</t>
  </si>
  <si>
    <t>Deep Plate (51 3/4 oz.)</t>
  </si>
  <si>
    <t>Plate - Coupe (30 3/4 oz.)</t>
  </si>
  <si>
    <t>Bowl - Well Small (54 3/4 oz.)</t>
  </si>
  <si>
    <t xml:space="preserve">11 3/8  x 7 </t>
  </si>
  <si>
    <t xml:space="preserve">13 x 9  </t>
  </si>
  <si>
    <t>Platter - Arq Rectangle</t>
  </si>
  <si>
    <t>12 5/8 x  7 1/2</t>
  </si>
  <si>
    <t xml:space="preserve">14 1/2 x 7 </t>
  </si>
  <si>
    <t xml:space="preserve">Cup - Coffee (8 1/2 oz.) </t>
  </si>
  <si>
    <t>Mug (14 7/8 oz.)</t>
  </si>
  <si>
    <t>Bowl - Square</t>
  </si>
  <si>
    <t>Bowl - Oval (45 1/3 oz.)</t>
  </si>
  <si>
    <t>Bowl - Square (10 1/2 oz.)</t>
  </si>
  <si>
    <t>Bowl - Rice (9 oz.)</t>
  </si>
  <si>
    <t>Bowl - Rice (23 5/8 oz.)</t>
  </si>
  <si>
    <t>Bowl - Rice (51 7/10 oz.)</t>
  </si>
  <si>
    <t>Bowl - Square (79 3/4 oz.)</t>
  </si>
  <si>
    <t>Bowl - Square (120 oz.)</t>
  </si>
  <si>
    <t>Bowl - Oval (9 1/2 oz.)</t>
  </si>
  <si>
    <t>Bowl - Oval (23 5/8 oz.)</t>
  </si>
  <si>
    <t>Soup Spoon</t>
  </si>
  <si>
    <t>Bowl - Deep (33 3/10 oz.)</t>
  </si>
  <si>
    <t>Teapot (21 oz.)</t>
  </si>
  <si>
    <t>Dish - 3-Compartment</t>
  </si>
  <si>
    <t>Dish - Sauce (1 3/4 oz.)</t>
  </si>
  <si>
    <t>Dish - Sauce (4 oz.)</t>
  </si>
  <si>
    <t xml:space="preserve">Dish - Rectangular </t>
  </si>
  <si>
    <t>6” B&amp;B</t>
  </si>
  <si>
    <t>9. 1/2” –Salad / Dessert Plate</t>
  </si>
  <si>
    <t>10 1/4" Buffet Plate</t>
  </si>
  <si>
    <t>11” Dinner plate</t>
  </si>
  <si>
    <t>11” Deep Plate</t>
  </si>
  <si>
    <t>Saucer for 10 oz cup - for 512</t>
  </si>
  <si>
    <t>Saucer for 8.5  oz cup -  531</t>
  </si>
  <si>
    <t>10 oz Cup (uses  saucer 500 )</t>
  </si>
  <si>
    <t>8.5 oz Stacking Cup  (uses  saucer 506)</t>
  </si>
  <si>
    <t>12 oz Mug</t>
  </si>
  <si>
    <t>20 oz. Soup/ Cereal Bowl – Conical 5.5”/14cm</t>
  </si>
  <si>
    <t>32 oz. Pasta Bowl – Conical 8”/20cm – Ht 2”</t>
  </si>
  <si>
    <t>6” B&amp;B Coupe Small Plate – Conical Coupe –</t>
  </si>
  <si>
    <t>9” Coupe Dessert Plate – Conical Coupe –</t>
  </si>
  <si>
    <t xml:space="preserve">10.25" Buffet Coupe </t>
  </si>
  <si>
    <t xml:space="preserve">11” Dinner Plate – New Flat Wide Rim item.  </t>
  </si>
  <si>
    <t xml:space="preserve">11” Deep Plate – New Flat Wide Rim item – </t>
  </si>
  <si>
    <t>Saucer (for  531 cup)</t>
  </si>
  <si>
    <t xml:space="preserve">8.5 oz stacking Cup (uses Saucer 500) </t>
  </si>
  <si>
    <t xml:space="preserve">14 oz Mug </t>
  </si>
  <si>
    <t>11.5 oz. Small Bowl  4.5”</t>
  </si>
  <si>
    <t xml:space="preserve"> 21 oz. Soup/Cereal Bowl - Conical shape 5.75”</t>
  </si>
  <si>
    <t xml:space="preserve">35 oz. Coupe Deep Pasta Bowl 7.75”  </t>
  </si>
  <si>
    <t>Plate - Chop</t>
  </si>
  <si>
    <t xml:space="preserve">Saucer (Fits Cup - Stackable: 530, Bouillon: 700) </t>
  </si>
  <si>
    <t>Bouillon U/H - Stackable (7 oz.)</t>
  </si>
  <si>
    <t>Saucer (Fits Cup - Stackable: 530)</t>
  </si>
  <si>
    <t>Cup A.D. - Stackable (3 1/2 oz.)</t>
  </si>
  <si>
    <t>Bouillon - Stackable (8 3/4 oz.)</t>
  </si>
  <si>
    <t>Fruit (5 oz.)</t>
  </si>
  <si>
    <t>Soup - Rim (21 1/4 oz.)</t>
  </si>
  <si>
    <t>Bowl - Pasta (54 3/8 oz.)</t>
  </si>
  <si>
    <t>Creamer (4 oz.)</t>
  </si>
  <si>
    <t xml:space="preserve">Plate  </t>
  </si>
  <si>
    <t>Platter - Snack</t>
  </si>
  <si>
    <t>Tray</t>
  </si>
  <si>
    <t>Saucer (Fits Teacup: 520, Cup - Coffee: 521)</t>
  </si>
  <si>
    <t>Cup - Coffee (7 1/2 oz.)</t>
  </si>
  <si>
    <t>Mug (12 9/10 oz.)</t>
  </si>
  <si>
    <t>Fruit (8 4/5 oz.)</t>
  </si>
  <si>
    <t>Bowl - Cereal (22 oz.)</t>
  </si>
  <si>
    <t>Bowl - Rice (10 oz.)</t>
  </si>
  <si>
    <t>Creamer (6 1/2 oz.)</t>
  </si>
  <si>
    <t>Dish (Sauce) (4 oz.)</t>
  </si>
  <si>
    <t>Coffee Spoon</t>
  </si>
  <si>
    <t xml:space="preserve">Plate - Square </t>
  </si>
  <si>
    <t>Plate Flat - Round</t>
  </si>
  <si>
    <t>Plate Flat - Square</t>
  </si>
  <si>
    <t>7 7/8 x 6 1/4</t>
  </si>
  <si>
    <t>11 3/8 x 6 7/8</t>
  </si>
  <si>
    <t>13 x 9</t>
  </si>
  <si>
    <t>Saucer</t>
  </si>
  <si>
    <t>Saucer - Espresso (Fits Cup - Espresso: 515)</t>
  </si>
  <si>
    <t>Cup - Espresso (3 11/16 oz.)</t>
  </si>
  <si>
    <t xml:space="preserve">Cup - Stackable (8 3/4 oz.) </t>
  </si>
  <si>
    <t xml:space="preserve">Mug - Stackable (12 1/2 oz.) </t>
  </si>
  <si>
    <t xml:space="preserve">Fruit - Round (12 3/4 oz.) </t>
  </si>
  <si>
    <t xml:space="preserve">Fruit - Square (15 7/8 oz.) </t>
  </si>
  <si>
    <t xml:space="preserve">Soups/Cereal - Round (25 3/4 oz.) </t>
  </si>
  <si>
    <t>Bowl - Round (45 1/2 oz.)</t>
  </si>
  <si>
    <t xml:space="preserve">Soups/Cereal - Deep Square (27 7/8 oz.) </t>
  </si>
  <si>
    <t xml:space="preserve">Bowl - Salad Deep Round (25 1/2 oz.) </t>
  </si>
  <si>
    <t xml:space="preserve">Bowl - Pasta Deep Round (47 3/4 oz.) </t>
  </si>
  <si>
    <t xml:space="preserve">Creamer (5  oz.) </t>
  </si>
  <si>
    <t xml:space="preserve">Teapot (17 oz.) </t>
  </si>
  <si>
    <t xml:space="preserve">Bowl w/Cover (11 3/4 oz.) </t>
  </si>
  <si>
    <t xml:space="preserve">Bowl - Dip Low Square (3 3/4 oz.) </t>
  </si>
  <si>
    <t>Cup A.D. (3 1/2 oz.)</t>
  </si>
  <si>
    <t xml:space="preserve">Cup - Tall (9 oz.) </t>
  </si>
  <si>
    <t>Rim Soup - Deep (17 3/8 oz.)</t>
  </si>
  <si>
    <t>Bowl Salad (6 1/4 oz.)</t>
  </si>
  <si>
    <t>Teapot w/Lid (34 1/2 oz.)</t>
  </si>
  <si>
    <t>3 1/2  x 2 1/2</t>
  </si>
  <si>
    <t>Plate - Triangle</t>
  </si>
  <si>
    <t>Bowl - Pasta Small Well (59 3/4 oz.)</t>
  </si>
  <si>
    <t>11 x 7 1/2</t>
  </si>
  <si>
    <t>13 5/8 x 9 1/4</t>
  </si>
  <si>
    <t>Cup - Alta (7 oz.)</t>
  </si>
  <si>
    <t>Ramekin  (1 1/2 oz.)</t>
  </si>
  <si>
    <t>Fruit (3 oz.)</t>
  </si>
  <si>
    <t>Bowl - Pasta Wide Rim</t>
  </si>
  <si>
    <t>Bowl - Pasta Wide Rim (44 oz.)</t>
  </si>
  <si>
    <t xml:space="preserve">Bowl - Pasta (38 oz.) </t>
  </si>
  <si>
    <t>Bowl - Pasta (Top Hat) (16 3/8 oz.)</t>
  </si>
  <si>
    <t>Sauce Boat (7 oz.)</t>
  </si>
  <si>
    <t>Teapot w/Lid (11 oz.)</t>
  </si>
  <si>
    <t xml:space="preserve">Plate - Rectangular </t>
  </si>
  <si>
    <t xml:space="preserve">Long Tray </t>
  </si>
  <si>
    <t>Grapefruit Bowl</t>
  </si>
  <si>
    <t>Saucer - Coffee</t>
  </si>
  <si>
    <t>Stacking Cup - Coffee (8 1/2 oz.)</t>
  </si>
  <si>
    <t>Saucer - Espresso</t>
  </si>
  <si>
    <t>14 x 9 7/8</t>
  </si>
  <si>
    <t xml:space="preserve">Saucer   </t>
  </si>
  <si>
    <t xml:space="preserve">Cup - Talisman (7 oz.)  </t>
  </si>
  <si>
    <t xml:space="preserve">Cup - Stackable Odyssey (9 oz.) </t>
  </si>
  <si>
    <t>Mug (8 oz.)</t>
  </si>
  <si>
    <t>Bouillon (7 1/2 oz.)</t>
  </si>
  <si>
    <t>Bouillon - Stackable Odyssey (9 oz.)</t>
  </si>
  <si>
    <t>Fruit (5 3/4 oz.)</t>
  </si>
  <si>
    <t>Grapefruit (11 1/2 oz.)</t>
  </si>
  <si>
    <t>Soup - Rimmed Deep (17 1/2 oz.)</t>
  </si>
  <si>
    <t>Bowl (12 oz.)</t>
  </si>
  <si>
    <t>Plate - Classic</t>
  </si>
  <si>
    <t>Saucer - Classic</t>
  </si>
  <si>
    <t>Cup - Victorian (8 oz.)</t>
  </si>
  <si>
    <t>Cup - Classic (7 oz.)</t>
  </si>
  <si>
    <t>Bouillon - Dallas (8 oz.)</t>
  </si>
  <si>
    <t>Fruit - Classic (5 1/2 oz.)</t>
  </si>
  <si>
    <t>Grapefruit - Classic (11 oz.)</t>
  </si>
  <si>
    <t>Bowl - Classic (10 1/2 oz.)</t>
  </si>
  <si>
    <t>Bowl - Dallas (12 1/2  oz.)</t>
  </si>
  <si>
    <t>Plate - Neo-Classic</t>
  </si>
  <si>
    <t>Bouillon - Classic (7 oz.)</t>
  </si>
  <si>
    <t>Mug (11 3/4 oz.)</t>
  </si>
  <si>
    <t>Teapot (18 1/2 oz.)</t>
  </si>
  <si>
    <t>6 5/8 x 4 1/2</t>
  </si>
  <si>
    <t>Saucer - Cappuccino</t>
  </si>
  <si>
    <t>Cup (7 3/4 oz.)</t>
  </si>
  <si>
    <t>Cup - Cappuccino (11 3/4 oz.)</t>
  </si>
  <si>
    <t>Cup - Espresso (3 5/8 oz.)</t>
  </si>
  <si>
    <t xml:space="preserve">Soup Cup (15 1/4 oz.) </t>
  </si>
  <si>
    <t>Bowl - Cereal (15 1/4 oz.)</t>
  </si>
  <si>
    <t>Creamer - Jug (6 3/4 oz.)</t>
  </si>
  <si>
    <t>5 1/8 x 2 7/8</t>
  </si>
  <si>
    <t>Platter - Classic</t>
  </si>
  <si>
    <t>11 3/4 x 8 1/4</t>
  </si>
  <si>
    <t>12 1/2 x 8  7/8</t>
  </si>
  <si>
    <t>14 x 10 1/2</t>
  </si>
  <si>
    <t>Cup - Dallas (8 oz.)</t>
  </si>
  <si>
    <t>Mug - Dallas (12 oz.)</t>
  </si>
  <si>
    <t>Bouillon - Victorian (8 oz.)</t>
  </si>
  <si>
    <t>Bouillon - Dallas (9 oz.)</t>
  </si>
  <si>
    <t>Fruit - Classic (6 1/2 oz.)</t>
  </si>
  <si>
    <t>Soup - Rim Deep Classic (28 oz.)</t>
  </si>
  <si>
    <t>Bowl - Pasta Classic (35 oz.)</t>
  </si>
  <si>
    <t>Creamer - Classic (4 1/2 oz.)</t>
  </si>
  <si>
    <t>Sauce Boat - Classic (5 oz.)</t>
  </si>
  <si>
    <t>7 1/4 x 2 1/4</t>
  </si>
  <si>
    <t>Butter Cup - Classic (2 oz.)</t>
  </si>
  <si>
    <t>Cereal Bowl - Neo-Classic (15 oz.)</t>
  </si>
  <si>
    <t xml:space="preserve">Salad Bowl - Neo-Classic (25 oz.) </t>
  </si>
  <si>
    <t xml:space="preserve">Salad Bowl - New-Classic (39 1/2 oz.) </t>
  </si>
  <si>
    <t>Butter Chip</t>
  </si>
  <si>
    <t>Square Plate, 6 1/4"</t>
  </si>
  <si>
    <t>Square Plate, 8 1/4"</t>
  </si>
  <si>
    <t>Plate, 6 1/2"</t>
  </si>
  <si>
    <t>Plate, 8 1/4"</t>
  </si>
  <si>
    <t>Plate, 9"</t>
  </si>
  <si>
    <t>Deep Plate, 9 1/4"</t>
  </si>
  <si>
    <t>Deep Plate, 10 1/2"</t>
  </si>
  <si>
    <t>Plate, 10 3/4"</t>
  </si>
  <si>
    <t>Plate, 12"</t>
  </si>
  <si>
    <t>Deep Plate, 12 1/4" (11 3/4 oz.)</t>
  </si>
  <si>
    <t>Coupe Saucer, 6 1/4" (fits: 521)</t>
  </si>
  <si>
    <t>Coffee Cup, 4 3/4" (8 1/2 oz.)</t>
  </si>
  <si>
    <t>Creamer, 4 1/2" (6 3/4 oz.)</t>
  </si>
  <si>
    <t>4 1/2 x 2 3/4</t>
  </si>
  <si>
    <t>Cup - Tall (8 1/2 oz.)</t>
  </si>
  <si>
    <t>Mug (11 oz.)</t>
  </si>
  <si>
    <t xml:space="preserve">Fruit (6 1/2 oz.) </t>
  </si>
  <si>
    <t>Grapefruit (23 5/8 oz.)</t>
  </si>
  <si>
    <t>Soup - Rim Deep (30 oz.)</t>
  </si>
  <si>
    <t>Bowl - Pasta (40 oz.)*</t>
  </si>
  <si>
    <t>8 x 5 5/8</t>
  </si>
  <si>
    <t>11 3/4 x 8 1/2</t>
  </si>
  <si>
    <t>Saucer - Odyssey</t>
  </si>
  <si>
    <t>Cup - Talisman (7 oz.)</t>
  </si>
  <si>
    <t>Cup - Lotus (7 1/2 oz.)</t>
  </si>
  <si>
    <t>Cup - Stackable Odyssey (9 oz.)</t>
  </si>
  <si>
    <t>Soup - Rim Deep (17 1/2 oz.)</t>
  </si>
  <si>
    <t>Bowl - Pasta (32 oz)</t>
  </si>
  <si>
    <t>13 1/2 X 10</t>
  </si>
  <si>
    <t>Cup - Stackable (8 oz.)</t>
  </si>
  <si>
    <t>Mug (14 1/2 oz.)</t>
  </si>
  <si>
    <t>Bouillon - Stackable (8 oz.)</t>
  </si>
  <si>
    <t>Grapefruit (12 1/2 oz.)</t>
  </si>
  <si>
    <t>Soup - Rim Deep (28 3/8 oz.)</t>
  </si>
  <si>
    <t>6 1/2" Round Rim Plate</t>
  </si>
  <si>
    <t>7 3/4" Round Rim Plate</t>
  </si>
  <si>
    <t>8 1/4" Round Rim Plate</t>
  </si>
  <si>
    <t>9 1/4" Round Rim Plate</t>
  </si>
  <si>
    <t>10 3/4" Round Rim Plate</t>
  </si>
  <si>
    <t>11" Round Rim Plate</t>
  </si>
  <si>
    <t xml:space="preserve">11    </t>
  </si>
  <si>
    <t xml:space="preserve">12" Round Rim Plate </t>
  </si>
  <si>
    <t xml:space="preserve">12" Oval Platter </t>
  </si>
  <si>
    <t>Saucer, 6 1/4" (Fits  571B &amp; 510)</t>
  </si>
  <si>
    <t>Saucer, 6 " (Fits 510 &amp; 511)</t>
  </si>
  <si>
    <t>Breakfast Cup - Stackable (6oz.), 3.25" *use w/saucer L58030500</t>
  </si>
  <si>
    <t>Tea Cup ( 6 3/4 oz), 4 1/2" *use w/saucer L5803050501</t>
  </si>
  <si>
    <t>Bouillon - Stackable (9 1/2 oz.), 6" *use w/saucer L5803050500</t>
  </si>
  <si>
    <t>Soup - Rim (9 1/2 oz.), 8 3/4"</t>
  </si>
  <si>
    <t>Bowl - Pasta (24 1/4oz.), 12 1/4"</t>
  </si>
  <si>
    <t>6 1/4" Coupe Plate</t>
  </si>
  <si>
    <t>7" Coupe Plate</t>
  </si>
  <si>
    <t>8 1/4"  Coupe Plate</t>
  </si>
  <si>
    <t>10 1/4"  Coupe Plate</t>
  </si>
  <si>
    <t>11 1/4" Coupe Plate</t>
  </si>
  <si>
    <t>4" Oval Plate</t>
  </si>
  <si>
    <t>6" Oval Plate</t>
  </si>
  <si>
    <t>7 1/2" Oval Plate</t>
  </si>
  <si>
    <t>6 3/4" Rectangular Plate</t>
  </si>
  <si>
    <t>8 1/2" Rectangular Plate</t>
  </si>
  <si>
    <t>10 1/2" Rectangular Plate</t>
  </si>
  <si>
    <t>5 1/2" Saucer</t>
  </si>
  <si>
    <t>6oz Coffee Cup</t>
  </si>
  <si>
    <t>9oz Mug</t>
  </si>
  <si>
    <t>3.75", Bowl (6 oz.)</t>
  </si>
  <si>
    <t>4", 7 oz,  Bowl</t>
  </si>
  <si>
    <t>4.25", Oval Bowl (3 oz.)</t>
  </si>
  <si>
    <t>5", 11oz Bowl</t>
  </si>
  <si>
    <t>6" Oval Bowl (8 oz.)</t>
  </si>
  <si>
    <t xml:space="preserve">Deep Coupe Plate /  Low Bowl 6", 7 oz  </t>
  </si>
  <si>
    <t>6.25", Bowl (18 oz.)</t>
  </si>
  <si>
    <t xml:space="preserve">Deep Coupe Plate /  Low Bowl 8", 14 oz  </t>
  </si>
  <si>
    <t xml:space="preserve">Deep Coupe Plate /  Low Bowl 9 ", 24 oz  </t>
  </si>
  <si>
    <t>7¼",  Bowl (33 oz.)</t>
  </si>
  <si>
    <t>9.5"  Bowl (78 oz.)</t>
  </si>
  <si>
    <t>6 1/2" Plate</t>
  </si>
  <si>
    <t>8" Plate</t>
  </si>
  <si>
    <t>10 1/2" Plate</t>
  </si>
  <si>
    <t>9 3/4" Oval Plate</t>
  </si>
  <si>
    <t>6" Saucer</t>
  </si>
  <si>
    <t>6 oz Teacup</t>
  </si>
  <si>
    <t>13 oz. Mug</t>
  </si>
  <si>
    <t>7 oz. Soup / Cereal Bowl</t>
  </si>
  <si>
    <t>19 oz. Deep Plate / Low Bowl</t>
  </si>
  <si>
    <t>10 oz. Pasta / Soup Bowl</t>
  </si>
  <si>
    <t>15 oz. Pasta / Soup Bowl</t>
  </si>
  <si>
    <t>6 oz. Creamer</t>
  </si>
  <si>
    <t>12 oz. Teapot with lid</t>
  </si>
  <si>
    <t>26 oz. Teapot with lid</t>
  </si>
  <si>
    <t>1 oz., 3"  Sauce Dish / Tea Bag holder</t>
  </si>
  <si>
    <t>6 1/2" Blue Plate</t>
  </si>
  <si>
    <t>8" Blue Plate</t>
  </si>
  <si>
    <t>10 1/2" Blue Plate</t>
  </si>
  <si>
    <t>9 3/4" Blue Oval Plate</t>
  </si>
  <si>
    <t>6" Blue Saucer</t>
  </si>
  <si>
    <t>6 oz Blue Tea Cup</t>
  </si>
  <si>
    <t>13 oz Blue Mug</t>
  </si>
  <si>
    <t>7 oz Blue Soup / Cereal Bowl</t>
  </si>
  <si>
    <t>10 oz Pasta / Soup Bowl</t>
  </si>
  <si>
    <t>15 oz Grey  Pasta / Soup Bowl</t>
  </si>
  <si>
    <t>12 oz Blue Tea Pot with lid</t>
  </si>
  <si>
    <t>26 oz Blue Tea Pot with lid</t>
  </si>
  <si>
    <t>3" Blue Sauce Dish / Tea Bag holder</t>
  </si>
  <si>
    <t>6 1/2" Grey Plate</t>
  </si>
  <si>
    <t>8" Grey Plate</t>
  </si>
  <si>
    <t>10 1/2" Grey Plate</t>
  </si>
  <si>
    <t>9 3/4" Grey Oval Plate</t>
  </si>
  <si>
    <t>6" Grey Saucer</t>
  </si>
  <si>
    <t>6 oz Grey Tea Cup</t>
  </si>
  <si>
    <t>13 oz Grey Mug</t>
  </si>
  <si>
    <t>7 oz Grey Soup / Cereal Bowl</t>
  </si>
  <si>
    <t>10 oz Grey Pasta / Soup Bowl</t>
  </si>
  <si>
    <t>15 oz Grey  Pasta / Soup Bowl</t>
  </si>
  <si>
    <t>12 oz Grey Tea Pot with lid</t>
  </si>
  <si>
    <t>26 oz Grey Tea Pot with lid</t>
  </si>
  <si>
    <t>3", 1 oz Grey Sauce Dish / Tea Bag holder</t>
  </si>
  <si>
    <t>6 1/2" Pink Plate</t>
  </si>
  <si>
    <t>8" Pink Plate</t>
  </si>
  <si>
    <t>10 1/2" Pink Plate</t>
  </si>
  <si>
    <t>9 3/4" Pink Oval Plate</t>
  </si>
  <si>
    <t>6" Pink Saucer</t>
  </si>
  <si>
    <t>6 oz Pink Tea Cup</t>
  </si>
  <si>
    <t>13 oz Pink Mug</t>
  </si>
  <si>
    <t>7 oz Pink Soup / Cereal Bowl</t>
  </si>
  <si>
    <t>10 oz Pink Pasta / Soup Bowl</t>
  </si>
  <si>
    <t>15 oz Pink Pasta / Soup Bowl</t>
  </si>
  <si>
    <t>12 oz Pink Tea Pot with lid</t>
  </si>
  <si>
    <t>26 oz Pink Tea Pot with lid</t>
  </si>
  <si>
    <t>3" Pink Sauce Dish / Tea Bag holder</t>
  </si>
  <si>
    <t>Plate, 6 5/16"</t>
  </si>
  <si>
    <t>Plate Coupe, 9"</t>
  </si>
  <si>
    <t>Plate Coupe, 11"</t>
  </si>
  <si>
    <t>12 1/2" Oval Platter  / Fish Dish</t>
  </si>
  <si>
    <t>14 1/2" Oval Platter / Fish Dish</t>
  </si>
  <si>
    <t>Bowl, 5 3/4"</t>
  </si>
  <si>
    <t>Low Pedestal Bowl, 3 7/8" (4oz.)</t>
  </si>
  <si>
    <t>Bowl Pedestal, 7" (23 oz.)</t>
  </si>
  <si>
    <t>Low Pedestal Bowl, 8 1/4" (25 oz.)</t>
  </si>
  <si>
    <t xml:space="preserve">Low Pedestal Bowl 9 1/2" </t>
  </si>
  <si>
    <t>Banquet Bowl 11 1/2 in. 75 oz.</t>
  </si>
  <si>
    <t>10"  Deep Coupe  Plate / Low Bowl (65 oz.)</t>
  </si>
  <si>
    <t>9"  Deep Coupe  Plate / Low Bowl (40 oz.)</t>
  </si>
  <si>
    <t xml:space="preserve">5 1/8" Curve Square Plate </t>
  </si>
  <si>
    <t>Coupe Plate, 6 1/8"</t>
  </si>
  <si>
    <t xml:space="preserve">7" Curve Square Plate </t>
  </si>
  <si>
    <t>Plate Coupe, 9 1/4"</t>
  </si>
  <si>
    <t>9 1/2"Curve Square Plate</t>
  </si>
  <si>
    <t>Plate Coupe, 10 3/4"</t>
  </si>
  <si>
    <t>12 1/4" Round Coupe Plate / Platter</t>
  </si>
  <si>
    <t>Low Pedestal Bowl, 5 5/8" (8 oz.)</t>
  </si>
  <si>
    <t>Bowl Pedestal, 6 1/8" (13 1/2 oz.)</t>
  </si>
  <si>
    <t>Bowl Pedestal, 7" (23 oz. )</t>
  </si>
  <si>
    <t>Plate, 6 1/8"</t>
  </si>
  <si>
    <t>Plate, 7 1/8"</t>
  </si>
  <si>
    <t>Plate, 9 1/4"</t>
  </si>
  <si>
    <t>Plate, 9 7/8"</t>
  </si>
  <si>
    <t>Plate, 10 5/8"</t>
  </si>
  <si>
    <t>Rectangular Plate, 9"</t>
  </si>
  <si>
    <t>Rectangular Plate, 10 3/8"</t>
  </si>
  <si>
    <t>Rectangular Plate, 11 3/4"</t>
  </si>
  <si>
    <t>Rectangular Plate, 12"</t>
  </si>
  <si>
    <t>N/A</t>
  </si>
  <si>
    <t>Tea Cup, (7 1/2 oz.)</t>
  </si>
  <si>
    <t>Rim Soup, 8 7/8"</t>
  </si>
  <si>
    <t>Rim Soup, 10 3/8"</t>
  </si>
  <si>
    <t>Rim Soup, 11"</t>
  </si>
  <si>
    <t>All Purpose Bowl, 6 1/4" (19 oz.)</t>
  </si>
  <si>
    <t>Creamer, (3 3/4 oz.)</t>
  </si>
  <si>
    <t>Creamer, (7 3/4 oz.)</t>
  </si>
  <si>
    <t>Square Plate, 3 7/8"</t>
  </si>
  <si>
    <t>Sauce Dish, 2 3/4"</t>
  </si>
  <si>
    <t>Coupe Plate, 6 1/4"</t>
  </si>
  <si>
    <t>Coupe Plate, 9"</t>
  </si>
  <si>
    <t>Coupe Plate, 10 7/8"</t>
  </si>
  <si>
    <t>Coupe Plate, 11 5/8"</t>
  </si>
  <si>
    <t>Coupe Plate, 12 5/8"</t>
  </si>
  <si>
    <t>Coupe Saucer, 6 1/4" (fits: 530)</t>
  </si>
  <si>
    <t>Tea Cup, 4 3/4" (8 1/2 oz.)</t>
  </si>
  <si>
    <t>Soup Cup Saucer, 6 1/4" (fits: 791)</t>
  </si>
  <si>
    <t>Bowl, 3 3/8" (4 3/8 oz.)</t>
  </si>
  <si>
    <t>Bowl, 4 3/8" (9 1/2 oz.)</t>
  </si>
  <si>
    <t>Bowl, 5 5/8" (22 oz.)</t>
  </si>
  <si>
    <t>Rim Soup, 8 5/8" (8 1/2 oz.)</t>
  </si>
  <si>
    <t xml:space="preserve">Rim Soup, 9 1/4" (3 3/4 oz.) </t>
  </si>
  <si>
    <t>Rim Soup, 10 1/4" (7 oz.)</t>
  </si>
  <si>
    <t>Rim Soup, 11 1/4" (22 oz.)</t>
  </si>
  <si>
    <t>Soup Cup, 6 1/8" (8 1/8 oz.)</t>
  </si>
  <si>
    <t>Sauce Dish, 2 1/2" (1 3/8 oz.)</t>
  </si>
  <si>
    <t>Sauce Dish, 4 1/8" (4 1/2 oz.)</t>
  </si>
  <si>
    <t>Plate Coupe, 6 1/4"</t>
  </si>
  <si>
    <t>Plate Raised Rim 8 1/4"</t>
  </si>
  <si>
    <t>Plate Raised Rim 11"</t>
  </si>
  <si>
    <t>13" Platter Raised Rim</t>
  </si>
  <si>
    <t>Saucer (fits: 530)</t>
  </si>
  <si>
    <t>Stack Cup</t>
  </si>
  <si>
    <t>13 oz Mug</t>
  </si>
  <si>
    <t>Bowl, 4 5/8" (10 oz.)</t>
  </si>
  <si>
    <t xml:space="preserve">19  oz, 5 1/2"   Deep Straight Sided Bowl </t>
  </si>
  <si>
    <t>Deep Coupe Plate / Low Bowl, 7" ,15 oz.</t>
  </si>
  <si>
    <t>Deep Straight Sided Bow, 8",  39 oz</t>
  </si>
  <si>
    <t>48 oz, 10"  Deep Coupe  Plate / Low Bowl</t>
  </si>
  <si>
    <t>30 oz, 9"  Deep Coupe  Plate / Low Bowl</t>
  </si>
  <si>
    <t xml:space="preserve">83 oz, 10"   Deep Straight Sided Bowl </t>
  </si>
  <si>
    <t>Tapas - Single handle</t>
  </si>
  <si>
    <t>Cocktail Plate- Round</t>
  </si>
  <si>
    <t xml:space="preserve">Sushi Plate - Square </t>
  </si>
  <si>
    <t>10 1/4 x 8 3/8</t>
  </si>
  <si>
    <t>Plate – Rectangle</t>
  </si>
  <si>
    <t>11 x 8 5/8</t>
  </si>
  <si>
    <t xml:space="preserve">Cup (7 3/4 oz.) </t>
  </si>
  <si>
    <t>Cup - Cappuccino  (11 3/4 oz.)</t>
  </si>
  <si>
    <t>Mug - Latte (11 3/4 oz.)</t>
  </si>
  <si>
    <t>Mug - Coffee (10 1/2 oz.)</t>
  </si>
  <si>
    <t>Ramekin (7 3/4 oz.)</t>
  </si>
  <si>
    <t xml:space="preserve">Rice Bowl  (11 3/4 oz.) </t>
  </si>
  <si>
    <t xml:space="preserve">Soup Bowl (11 3/4 oz.) </t>
  </si>
  <si>
    <t xml:space="preserve">Cereal Bowl (13 1/2 oz.) </t>
  </si>
  <si>
    <t xml:space="preserve">Sushi Plate -  Narrow </t>
  </si>
  <si>
    <t>10 1/2 x 4 5/8</t>
  </si>
  <si>
    <t>Sauce Pot</t>
  </si>
  <si>
    <t>Platter</t>
  </si>
  <si>
    <t xml:space="preserve">6 1/2" Round Coupe Plate Chestnut </t>
  </si>
  <si>
    <t xml:space="preserve">7" Round Coupe Plate Chestnut </t>
  </si>
  <si>
    <t xml:space="preserve">7" Round Deep Coupe Plate Chestnut </t>
  </si>
  <si>
    <t xml:space="preserve">7" Plate Chestnut </t>
  </si>
  <si>
    <t xml:space="preserve">7 1/4" Plate Chestnut </t>
  </si>
  <si>
    <t xml:space="preserve">8 1/2 Round Coupe Plate Chestnut </t>
  </si>
  <si>
    <t xml:space="preserve">8 1/4" Round Deep Coupe Plate  Chestnut </t>
  </si>
  <si>
    <t xml:space="preserve">10 1/2 Round Coupe Plate  Chestnut </t>
  </si>
  <si>
    <t xml:space="preserve">11 1/4" Plate Chestnut </t>
  </si>
  <si>
    <t xml:space="preserve">12 1/4" Round Coupe Plate  Chestnut </t>
  </si>
  <si>
    <t xml:space="preserve">7 1/4" Oval Coupe Plate Chestnut </t>
  </si>
  <si>
    <t xml:space="preserve">9" Oval Coupe Plate Chestnut </t>
  </si>
  <si>
    <t xml:space="preserve">11 1/2" Oval Coupe Plate Chestnut </t>
  </si>
  <si>
    <t xml:space="preserve">14" Eclipse  Plate Chestnut </t>
  </si>
  <si>
    <t xml:space="preserve">6"  Teacup Coupe Saucer fits 520 Chestnut </t>
  </si>
  <si>
    <t xml:space="preserve">4 1/4" Espresso Coupe Saucer Chestnut </t>
  </si>
  <si>
    <t xml:space="preserve">6" Coffee Coupe Saucer  Chestnut </t>
  </si>
  <si>
    <t xml:space="preserve">3" Chinese rectangular Saucer Chestnut </t>
  </si>
  <si>
    <t xml:space="preserve">7 1/4 Teacup Oval Coupe Saucer  fits 528 Chestnut </t>
  </si>
  <si>
    <t xml:space="preserve">4 3/4"  Espresso Coupe Saucer fits 525 Chestnut </t>
  </si>
  <si>
    <t xml:space="preserve">9 oz. Mug Chestnut </t>
  </si>
  <si>
    <t xml:space="preserve">6 oz. Teacup  Chestnut </t>
  </si>
  <si>
    <t xml:space="preserve">3 oz. Espresso Cup Chestnut </t>
  </si>
  <si>
    <t xml:space="preserve">6 oz. Stacking Coffee Cup  Chestnut </t>
  </si>
  <si>
    <t xml:space="preserve">2 oz. Stacking Espresso Cup  Chestnut </t>
  </si>
  <si>
    <t xml:space="preserve">7 oz. Bowl Chestnut </t>
  </si>
  <si>
    <t xml:space="preserve">10 oz. Teacup w/ lip handle Chestnut </t>
  </si>
  <si>
    <t xml:space="preserve">7 oz. Teacup w/lip handle Chestnut </t>
  </si>
  <si>
    <t xml:space="preserve">1 oz. dip Bowl / Chinese Teacup Chestnut </t>
  </si>
  <si>
    <t xml:space="preserve">6 1/4 Coupe Saucer fits 780 Chestnut </t>
  </si>
  <si>
    <t xml:space="preserve">8 oz. Casserole Chestnut </t>
  </si>
  <si>
    <t xml:space="preserve">16 oz. Casserole Chestnut </t>
  </si>
  <si>
    <t xml:space="preserve">9" Round Deep Coupe Plate  / Bowl  Chestnut </t>
  </si>
  <si>
    <t xml:space="preserve">10 1/4" Round Deep Coupe Plate / Bowl Chestnut </t>
  </si>
  <si>
    <t xml:space="preserve">21 oz. Soup Bowl Chestnut </t>
  </si>
  <si>
    <t xml:space="preserve">39 oz. Soup Bowl Chestnut </t>
  </si>
  <si>
    <t xml:space="preserve">8 oz. Soup Bowl Chestnut </t>
  </si>
  <si>
    <t xml:space="preserve">14 oz. Soup Bowl Chestnut </t>
  </si>
  <si>
    <t xml:space="preserve">24 oz. Soup Bowl Chestnut </t>
  </si>
  <si>
    <t xml:space="preserve">42 oz. Soup Bowl Chestnut </t>
  </si>
  <si>
    <t xml:space="preserve">8 oz. Cup Chestnut </t>
  </si>
  <si>
    <t xml:space="preserve">3 oz. Creamer Chestnut </t>
  </si>
  <si>
    <t xml:space="preserve">6 oz. Creamer  Chestnut </t>
  </si>
  <si>
    <t xml:space="preserve">14 oz. Teapot Chestnut </t>
  </si>
  <si>
    <t xml:space="preserve">14 oz. Tea Pot w/metal handle Chestnut </t>
  </si>
  <si>
    <t xml:space="preserve">12 1/2"  Round Pizza Plate Chestnut </t>
  </si>
  <si>
    <t xml:space="preserve">1 1/2" Salt Shaker Chestnut </t>
  </si>
  <si>
    <t xml:space="preserve">1 1/2" Pepper Shaker Chestnut </t>
  </si>
  <si>
    <t xml:space="preserve">3 oz. 3- Compartment Dish  Chestnut </t>
  </si>
  <si>
    <t xml:space="preserve">2. oz  Square / triangular Sauce Dish Chestnut </t>
  </si>
  <si>
    <t xml:space="preserve">2 oz. Dip / Sauce Dish / Ramekin Chestnut </t>
  </si>
  <si>
    <t xml:space="preserve">2 oz. Dish  Chestnut </t>
  </si>
  <si>
    <t xml:space="preserve">2 oz. Small Tapas spoon/ Sauce Dish Chestnut </t>
  </si>
  <si>
    <t xml:space="preserve">5" Spoon Chestnut </t>
  </si>
  <si>
    <t xml:space="preserve">9 oz. Bowl  Chestnut </t>
  </si>
  <si>
    <t xml:space="preserve">15 oz. Bowl Chestnut </t>
  </si>
  <si>
    <t xml:space="preserve">22 oz. Bowl Chestnut </t>
  </si>
  <si>
    <t xml:space="preserve">3 3/4 Sachet / Sugar packet Holder Chestnut </t>
  </si>
  <si>
    <t xml:space="preserve">3 oz. Mini baker w/handles  / Sugar packet holder Chestnut </t>
  </si>
  <si>
    <t xml:space="preserve">7 oz. Rectangular baker w/handles Chestnut </t>
  </si>
  <si>
    <t xml:space="preserve">17 oz. Rectangular baker w/handles Chestnut </t>
  </si>
  <si>
    <t xml:space="preserve">6 1/2" Round Coupe Plate Crimson </t>
  </si>
  <si>
    <t xml:space="preserve">7" Round Coupe Plate Crimson </t>
  </si>
  <si>
    <t xml:space="preserve">7" Round Deep Coupe Plate Crimson </t>
  </si>
  <si>
    <t xml:space="preserve">7" Plate Crimson </t>
  </si>
  <si>
    <t xml:space="preserve">7 1/4" Plate Crimson </t>
  </si>
  <si>
    <t xml:space="preserve">8 1/2 Round Coupe Plate Crimson </t>
  </si>
  <si>
    <t xml:space="preserve">8 1/4" Round Deep Coupe Plate  Crimson </t>
  </si>
  <si>
    <t xml:space="preserve">10 1/2 Round Coupe Plate  Crimson </t>
  </si>
  <si>
    <t xml:space="preserve">11 1/4" Plate Crimson </t>
  </si>
  <si>
    <t xml:space="preserve">12 1/4" Round Coupe Plate  Crimson </t>
  </si>
  <si>
    <t xml:space="preserve">7 1/4" Oval Coupe Plate Crimson </t>
  </si>
  <si>
    <t xml:space="preserve">9" Oval Coupe Plate Crimson </t>
  </si>
  <si>
    <t xml:space="preserve">11 1/2" Oval Coupe Plate Crimson </t>
  </si>
  <si>
    <t xml:space="preserve">14" Eclipse  Plate Crimson </t>
  </si>
  <si>
    <t xml:space="preserve">6"  Teacup Coupe Saucer fits 520 Crimson </t>
  </si>
  <si>
    <t xml:space="preserve">4 1/4" Espresso Coupe Saucer fits 521 Crimson </t>
  </si>
  <si>
    <t xml:space="preserve">6" Coffee Coupe Saucer fits 522 Crimson </t>
  </si>
  <si>
    <t xml:space="preserve">3" Chinese rectangular Saucer Crimson </t>
  </si>
  <si>
    <t xml:space="preserve">7 1/4 Teacup Oval Coupe Saucer  fits 528 Crimson </t>
  </si>
  <si>
    <t xml:space="preserve">4 3/4"  Espresso Coupe Saucer fits 525 Crimson </t>
  </si>
  <si>
    <t xml:space="preserve">9 oz. Mug Crimson </t>
  </si>
  <si>
    <t xml:space="preserve">6 oz. Teacup  Crimson </t>
  </si>
  <si>
    <t xml:space="preserve">3 oz. Espresso Cup Crimson </t>
  </si>
  <si>
    <t xml:space="preserve">6 oz. Stacking Coffee Cup  Crimson </t>
  </si>
  <si>
    <t xml:space="preserve">2 oz. Stacking Espresso Cup Crimson </t>
  </si>
  <si>
    <t xml:space="preserve">7 oz. Bowl Crimson </t>
  </si>
  <si>
    <t xml:space="preserve">10 oz. Teacup w/ lip handle Crimson </t>
  </si>
  <si>
    <t xml:space="preserve">7 oz. Teacup w/lip handle Crimson </t>
  </si>
  <si>
    <t xml:space="preserve">1 oz. dip Bowl / Chinese Teacup Crimson </t>
  </si>
  <si>
    <t xml:space="preserve">6 1/4 Coupe Saucer fits 780 Crimson </t>
  </si>
  <si>
    <t xml:space="preserve">8 oz. Casserole Crimson </t>
  </si>
  <si>
    <t xml:space="preserve">16 oz. Casserole Crimson </t>
  </si>
  <si>
    <t xml:space="preserve">9" Round Deep Coupe Plate  / Bowl  Crimson </t>
  </si>
  <si>
    <t xml:space="preserve">10 1/4" Round Deep Coupe Plate / Bowl Crimson </t>
  </si>
  <si>
    <t xml:space="preserve">21 oz. Soup Bowl Crimson </t>
  </si>
  <si>
    <t xml:space="preserve">39 oz. Soup Bowl  Crimson </t>
  </si>
  <si>
    <t xml:space="preserve">8 oz. Soup Bowl Crimson </t>
  </si>
  <si>
    <t xml:space="preserve">14 oz. Soup Bowl Crimson </t>
  </si>
  <si>
    <t xml:space="preserve">24 oz. Soup Bowl Crimson </t>
  </si>
  <si>
    <t xml:space="preserve">42 oz. Soup Bowl Crimson </t>
  </si>
  <si>
    <t xml:space="preserve"> Crimson 8 oz. Cup</t>
  </si>
  <si>
    <t xml:space="preserve">3 oz. Creamer Crimson </t>
  </si>
  <si>
    <t xml:space="preserve">6 oz. Creamer  Crimson </t>
  </si>
  <si>
    <t xml:space="preserve">14 oz. Teapot Crimson </t>
  </si>
  <si>
    <t xml:space="preserve">14 oz. Tea Pot  w/metal handle Crimson </t>
  </si>
  <si>
    <t xml:space="preserve">12 1/2"  Round Pizza Plate Crimson </t>
  </si>
  <si>
    <t xml:space="preserve">1 1/2" Salt Shaker Crimson </t>
  </si>
  <si>
    <t xml:space="preserve">1 1/2" Pepper Shaker Crimson </t>
  </si>
  <si>
    <t xml:space="preserve">3 oz. 3- Compartment Dish  Crimson </t>
  </si>
  <si>
    <t xml:space="preserve">2. oz  Square / triangular  Dish Crimson </t>
  </si>
  <si>
    <t xml:space="preserve">2 oz. Dip / Sauce  Dish Crimson </t>
  </si>
  <si>
    <t xml:space="preserve">2 oz. Dish  Crimson </t>
  </si>
  <si>
    <t xml:space="preserve">2 oz. Small Tapas spoon/ Dish Crimson </t>
  </si>
  <si>
    <t xml:space="preserve">5" Spoon Crimson </t>
  </si>
  <si>
    <t xml:space="preserve">9 oz. Bowl  Crimson </t>
  </si>
  <si>
    <t xml:space="preserve">15 oz. Bowl Crimson </t>
  </si>
  <si>
    <t xml:space="preserve">22 oz. Bowl Crimson </t>
  </si>
  <si>
    <t xml:space="preserve">3 3/4 Sachet Holder Crimson </t>
  </si>
  <si>
    <t xml:space="preserve">3 oz. Mini baker Dish w/handles Crimson </t>
  </si>
  <si>
    <t xml:space="preserve">7 oz. Rectangular baker w/handles Crimson </t>
  </si>
  <si>
    <t xml:space="preserve">17 oz. Rectangular baker w/handles Crimson </t>
  </si>
  <si>
    <t>6 1/2" Round Coupe Plate Sama</t>
  </si>
  <si>
    <t>7" Round Coupe Plate Sama</t>
  </si>
  <si>
    <t>7" Round Deep Coupe Plate Sama</t>
  </si>
  <si>
    <t>7" Plate Sama</t>
  </si>
  <si>
    <t>7 1/4" Plate Sama</t>
  </si>
  <si>
    <t>8 1/2 Round Coupe Plate Sama</t>
  </si>
  <si>
    <t>8 1/4" Round Deep Coupe Plate  Sama</t>
  </si>
  <si>
    <t>10 1/2 Round Coupe Plate  Sama</t>
  </si>
  <si>
    <t>11 1/4" Plate Sama</t>
  </si>
  <si>
    <t>12 1/4" Round Coupe Plate  Sama</t>
  </si>
  <si>
    <t>7 1/4" Oval Coupe Plate Sama</t>
  </si>
  <si>
    <t>9" Oval Coupe Plate Sama</t>
  </si>
  <si>
    <t>11 1/2" Oval Coupe Plate Sama</t>
  </si>
  <si>
    <t>14" Eclipse  Plate Sama</t>
  </si>
  <si>
    <t>6"  Teacup Coupe Saucer fits 520 Sama</t>
  </si>
  <si>
    <t>4 1/4" Espresso Coupe Saucer fits 521 Sama</t>
  </si>
  <si>
    <t>6"Coffee Coupe Saucer fits 522 Sama</t>
  </si>
  <si>
    <t>3" Chinese rectangular Saucer Sama</t>
  </si>
  <si>
    <t>7 1/4 Teacup Oval Coupe Saucer  fits 528  Sama</t>
  </si>
  <si>
    <t>4 3/4"  Espresso Coupe Saucer fits 525 Sama</t>
  </si>
  <si>
    <t>9 oz. Mug Sama</t>
  </si>
  <si>
    <t>6 oz. Teacup  Sama</t>
  </si>
  <si>
    <t>3 oz. Espresso Cup Sama</t>
  </si>
  <si>
    <t>6 oz. Stacking Coffee Cup  Sama</t>
  </si>
  <si>
    <t>2 oz. Stacking Espresso Cup  Sama</t>
  </si>
  <si>
    <t>7 oz. Bowl Sama</t>
  </si>
  <si>
    <t>10 oz. Teacup w/ lip handle  Sama</t>
  </si>
  <si>
    <t>7 oz. Teacup w/lip handle Sama</t>
  </si>
  <si>
    <t>1 oz. Dip Bowl / Chinese Teacup Sama</t>
  </si>
  <si>
    <t>6 1/4 Coupe Saucer fits 780 Sama</t>
  </si>
  <si>
    <t>8 oz. Casserole Sama</t>
  </si>
  <si>
    <t>16 oz. Casserole Sama</t>
  </si>
  <si>
    <t>9" Round Deep Coupe Plate  / Bowl  Sama</t>
  </si>
  <si>
    <t>10 1/4" Round Deep Coupe Plate / Bowl Sama</t>
  </si>
  <si>
    <t>21 oz. Soup Bowl Sama</t>
  </si>
  <si>
    <t>39 oz. Soup Bowl Sama</t>
  </si>
  <si>
    <t>8 oz. Soup Bowl Sama</t>
  </si>
  <si>
    <t>14 oz. Soup Bowl Sama</t>
  </si>
  <si>
    <t>24 oz. Soup Bowl Sama</t>
  </si>
  <si>
    <t>42 oz. Soup Bowl Sama</t>
  </si>
  <si>
    <t>8 oz. Cup Sama</t>
  </si>
  <si>
    <t>3 oz. Creamer Sama</t>
  </si>
  <si>
    <t>6 oz. Creamer  Sama</t>
  </si>
  <si>
    <t>14 oz. Teapot Sama</t>
  </si>
  <si>
    <t>14 oz. Tea Pot w/metal handle Sama</t>
  </si>
  <si>
    <t>12 1/2"  Round Pizza Plate Sama</t>
  </si>
  <si>
    <t>1 1/2" Salt Shaker Sama</t>
  </si>
  <si>
    <t>1 1/2" Pepper Shaker Sama</t>
  </si>
  <si>
    <t>3 oz. 3- Compartment Dish  Sama</t>
  </si>
  <si>
    <t>2. oz  Square / triangular  Dish Sama</t>
  </si>
  <si>
    <t>2 oz. Dip / Sauce  Dish Sama</t>
  </si>
  <si>
    <t>2 oz. Dish  Sama</t>
  </si>
  <si>
    <t>2 oz. Small Tapas spoon/ Sauce Dish Sama</t>
  </si>
  <si>
    <t>5" Spoon Sama</t>
  </si>
  <si>
    <t xml:space="preserve"> 9 oz Bowl Sama</t>
  </si>
  <si>
    <t>15 oz. Bowl Sama</t>
  </si>
  <si>
    <t>22 oz. Bowl Sama</t>
  </si>
  <si>
    <t>3 3/4 Sachet / Sugar Packet Holder Sama</t>
  </si>
  <si>
    <t>3 oz. Mini baker w/handles Sama</t>
  </si>
  <si>
    <t>7 oz. Rectangular baker w/handles Sama</t>
  </si>
  <si>
    <t>17 oz. Rectangular baker  w/handles Sama</t>
  </si>
  <si>
    <t>9 1/2 x 7 5/8</t>
  </si>
  <si>
    <t>11 1/2 x 9 1/4</t>
  </si>
  <si>
    <t>13 1/2 x 10 3/4</t>
  </si>
  <si>
    <t>Cup - Century (8 oz.)</t>
  </si>
  <si>
    <t>Grapefruit (15 oz.)</t>
  </si>
  <si>
    <t>Soup - Rim Deep Atlanta (23 oz.)</t>
  </si>
  <si>
    <t>Bowl - Pasta Atlanta (42 oz.)</t>
  </si>
  <si>
    <t>Plate, 7 1/4"</t>
  </si>
  <si>
    <t>7 1/4 x 6 1/2</t>
  </si>
  <si>
    <t>Plate, 8 7/8"</t>
  </si>
  <si>
    <t>8 7/8 x 7 7/8</t>
  </si>
  <si>
    <t>Plate, 10 3/8"</t>
  </si>
  <si>
    <t>10 3/8 x 9 1/2</t>
  </si>
  <si>
    <t>Plate, 10 7/8"</t>
  </si>
  <si>
    <t>10 7/8 x 6 3/4</t>
  </si>
  <si>
    <t>Oval Platter, 7 1/4"</t>
  </si>
  <si>
    <t>7 1/4 x 6 1/8</t>
  </si>
  <si>
    <t>Oval Platter, 8 7/8"</t>
  </si>
  <si>
    <t>8 7/8 x 7 1/4</t>
  </si>
  <si>
    <t>Platter Rectangular, 9 1/2"</t>
  </si>
  <si>
    <t>9 1/2 x 4</t>
  </si>
  <si>
    <t>Platter Rectangular, 10 1/4"</t>
  </si>
  <si>
    <t>10 1/4 x 5</t>
  </si>
  <si>
    <t>Oval Platter, 11 3/8"</t>
  </si>
  <si>
    <t>11 3/8 x 9 5/8</t>
  </si>
  <si>
    <t>Oval Platter, 14 1/8"</t>
  </si>
  <si>
    <t>14 1/8 x 11 3/8</t>
  </si>
  <si>
    <t>Platter Eclipse, 14"</t>
  </si>
  <si>
    <t>14 x 10 1/4</t>
  </si>
  <si>
    <t>Coupe Platter, 15"</t>
  </si>
  <si>
    <t>15 x 9 1/4</t>
  </si>
  <si>
    <t>Soup Oval Bowl, 9" (26 oz.)</t>
  </si>
  <si>
    <t>9 x 7</t>
  </si>
  <si>
    <t>Soup Oval Bowl, 11" (43 oz.)</t>
  </si>
  <si>
    <t>11 x 8 1/2</t>
  </si>
  <si>
    <t>Bowl, 4 1/2" (8 oz.)</t>
  </si>
  <si>
    <t>Bowl, 5 1/8" (8 1/2 oz.)</t>
  </si>
  <si>
    <t>Soup Bowl, 6 1/8" (14 1/8 oz.)</t>
  </si>
  <si>
    <t>Square Bowl, 6 3/4" (21 oz.)</t>
  </si>
  <si>
    <t>Creamer, 3 7/8" (3 1/2 oz.)</t>
  </si>
  <si>
    <t>3 7/8 x 2 3/8</t>
  </si>
  <si>
    <t>Creamer, 5 3/8" (9 3/4 oz.)</t>
  </si>
  <si>
    <t>5 3/8 x 3 3/8</t>
  </si>
  <si>
    <t>Side Dish, 5 7/8"</t>
  </si>
  <si>
    <t>Sauce Dish, 3 1/8" (1 3/4 oz.)</t>
  </si>
  <si>
    <t>Sauce Dish, 2 1/2" (1 oz.)</t>
  </si>
  <si>
    <t>Sauce Dish, 4 3/8" (5 oz.)</t>
  </si>
  <si>
    <t>Sauce Dish, 5 1/2" (12 oz.)</t>
  </si>
  <si>
    <t>Side Plate Triangle</t>
  </si>
  <si>
    <t>Plate - Triangle Flat</t>
  </si>
  <si>
    <t>Bowl Stadium (47 oz.)</t>
  </si>
  <si>
    <t>Northland Mug (9 oz.)</t>
  </si>
  <si>
    <t>Bowl Stadium (60 oz.)</t>
  </si>
  <si>
    <t>Tapas - Single handle ( 12 oz. )</t>
  </si>
  <si>
    <t xml:space="preserve">Cocktail Plate- Round </t>
  </si>
  <si>
    <t>Tapas Dish (16 oz.)</t>
  </si>
  <si>
    <t xml:space="preserve">Footed Ramekin </t>
  </si>
  <si>
    <t>Tapas Dish (23 1/2 oz.)</t>
  </si>
  <si>
    <t>Footed Ramekin (9 oz.)</t>
  </si>
  <si>
    <t>Tapas with handles (23 oz.)</t>
  </si>
  <si>
    <t>Footed Ramekin (14 oz.)</t>
  </si>
  <si>
    <t>Sushi Plate -  Narrow</t>
  </si>
  <si>
    <t>10 1/2  x 4 5/8</t>
  </si>
  <si>
    <t>Cotta 6 " Coupe Plate  (round)</t>
  </si>
  <si>
    <t>Cotta Plate</t>
  </si>
  <si>
    <t>Cotta 8 1/4" Coupe Plate (round)</t>
  </si>
  <si>
    <t>Cotta 10 1/4" Coupe Plate (round)</t>
  </si>
  <si>
    <t>Cotta 11 1/2" Coupe Plate (round)</t>
  </si>
  <si>
    <t xml:space="preserve">Cotta Platter - Serving </t>
  </si>
  <si>
    <t xml:space="preserve">Cotta 11" Coupe oval/round  Platter </t>
  </si>
  <si>
    <t xml:space="preserve">Cotta 13" Coupe oval/round Platter </t>
  </si>
  <si>
    <t>Cotta Appetizer Tray - Rectangle</t>
  </si>
  <si>
    <t>13 x 6 1/4</t>
  </si>
  <si>
    <t>Cotta Mug (11 oz. )</t>
  </si>
  <si>
    <t>Cotta Ramekin (2 oz.)</t>
  </si>
  <si>
    <t>Cotta Bowl (18.5 oz.)</t>
  </si>
  <si>
    <t>Cotta Pasta/Entrée Dish</t>
  </si>
  <si>
    <t>Cotta 8 ½" oval/round Bowl  (29.5 oz.)</t>
  </si>
  <si>
    <t>8 ½</t>
  </si>
  <si>
    <t>Cotta 10.5” oval/round Bowl (35 oz.)</t>
  </si>
  <si>
    <t>Cotta 12.5" oval/round Bowl  (52 oz.)</t>
  </si>
  <si>
    <t>Cotta Dish - Sauce  (4.25 oz.)</t>
  </si>
  <si>
    <t>Dusk 6 " Coupe Plate  (round)</t>
  </si>
  <si>
    <t>Dusk Plate</t>
  </si>
  <si>
    <t>Dusk 8 1/4" Coupe Plate (round)</t>
  </si>
  <si>
    <t>Dusk 10 1/4" Coupe Plate (round)</t>
  </si>
  <si>
    <t>Dusk 11 1/2" Coupe Plate (round)</t>
  </si>
  <si>
    <t xml:space="preserve">Dusk Platter - Serving </t>
  </si>
  <si>
    <t xml:space="preserve">Dusk 11" Coupe oval/round  Platter </t>
  </si>
  <si>
    <t xml:space="preserve">Dusk 13" Coupe oval/round Platter </t>
  </si>
  <si>
    <t>Dusk Appetizer Tray - Rectangle</t>
  </si>
  <si>
    <t>Dusk Mug (11 oz. )</t>
  </si>
  <si>
    <t>Dusk Ramekin (2 oz.)</t>
  </si>
  <si>
    <t>Dusk Bowl (18.5 oz.)</t>
  </si>
  <si>
    <t>Dusk Pasta/Entrée Dish</t>
  </si>
  <si>
    <t>Dusk 8 ½" oval/round Bowl  (29.5 oz.)</t>
  </si>
  <si>
    <t>Dusk 10.5” oval/round Bowl   (35 oz.)</t>
  </si>
  <si>
    <t>Dusk 12.5" oval/round Bowl  (52 oz.)</t>
  </si>
  <si>
    <t>Dusk Dish - Sauce  (4.25 oz.)</t>
  </si>
  <si>
    <t>Natural 6 " Coupe Plate  (round)</t>
  </si>
  <si>
    <t>Natural Plate</t>
  </si>
  <si>
    <t>Natural 8 1/4" Coupe Plate (round)</t>
  </si>
  <si>
    <t>Natural 10 1/4" Coupe Plate (round)</t>
  </si>
  <si>
    <t>Natural 11 1/2" Coupe Plate (round)</t>
  </si>
  <si>
    <t xml:space="preserve">Natural Platter - Serving </t>
  </si>
  <si>
    <t xml:space="preserve">Natural 11" Coupe oval/round  Platter </t>
  </si>
  <si>
    <t xml:space="preserve">Natural 13" Coupe oval/round Platter </t>
  </si>
  <si>
    <t>Natural Appetizer Tray - Rectangle</t>
  </si>
  <si>
    <t>Natural Mug (11 oz.)</t>
  </si>
  <si>
    <t>Natural Ramekin (2 oz.)</t>
  </si>
  <si>
    <t>Natural Bowl (18.5 oz.)</t>
  </si>
  <si>
    <t xml:space="preserve">Natural Pasta/Entrée Dish </t>
  </si>
  <si>
    <t>Natural 8 ½" oval/round Bowl (29.5 oz.)</t>
  </si>
  <si>
    <t>Natural 10.5” oval/round Bowl  (35 oz.)</t>
  </si>
  <si>
    <t>Natural 12.5" oval/round Bowl (52 oz.)</t>
  </si>
  <si>
    <t>Natural Dish - Sauce (4.25 oz.)</t>
  </si>
  <si>
    <t>8 X 6 1/4</t>
  </si>
  <si>
    <t>11 X 8 1/2</t>
  </si>
  <si>
    <t>13  X 10 3/8</t>
  </si>
  <si>
    <t>Saucer (Fits Cup - Stackable &amp; Tall: 530, 510)</t>
  </si>
  <si>
    <t>Cup Tall (10 oz.)</t>
  </si>
  <si>
    <t>Cup - Stackable (9 1/10 oz.)</t>
  </si>
  <si>
    <t xml:space="preserve">Mug - Stackable (11 3/8 oz.) </t>
  </si>
  <si>
    <t xml:space="preserve">Baker - Oval (12 oz.) </t>
  </si>
  <si>
    <t>Baker - Oval (20 oz.)</t>
  </si>
  <si>
    <t>Casserole Nesting (8 3/4 oz.)</t>
  </si>
  <si>
    <t>Rarebit (13 1/2 oz.)</t>
  </si>
  <si>
    <t>Rarebit (9 oz.)</t>
  </si>
  <si>
    <t>Shirred Egg (13  oz.)</t>
  </si>
  <si>
    <t xml:space="preserve">Shirred Egg  (Large) </t>
  </si>
  <si>
    <t xml:space="preserve">Bouillon (10 1/2 oz.) </t>
  </si>
  <si>
    <t xml:space="preserve">Fruit (5 5/8 oz.) </t>
  </si>
  <si>
    <t xml:space="preserve">Grapefruit (10 3/4 oz.) </t>
  </si>
  <si>
    <t>Bowl - Cereal (14 1/4 oz.)</t>
  </si>
  <si>
    <t>Bowl - Salad (24 oz.)</t>
  </si>
  <si>
    <t>Bowl - Salad (39 1/2 oz.)</t>
  </si>
  <si>
    <t>Bowl - Serving (58 oz.)</t>
  </si>
  <si>
    <t>Soup - Rim (19 oz.)</t>
  </si>
  <si>
    <t xml:space="preserve">Soup w/Handles - Stacking (9 1/2 oz.) </t>
  </si>
  <si>
    <t>Bowl - Pasta Small Well Deep (31 3/8 oz.)</t>
  </si>
  <si>
    <t xml:space="preserve">Bowl - Pasta Rim (44 3/8 oz.) </t>
  </si>
  <si>
    <t xml:space="preserve">Creamer (6 3/8 oz.) </t>
  </si>
  <si>
    <t xml:space="preserve">Creamer (10 oz.) </t>
  </si>
  <si>
    <t xml:space="preserve">Teapot (15 oz.) </t>
  </si>
  <si>
    <t xml:space="preserve">4 3/4 x 3 1/4 </t>
  </si>
  <si>
    <t xml:space="preserve">5 1/8" Curved Square Plate </t>
  </si>
  <si>
    <t>Plate Coupe, 6 1/8"</t>
  </si>
  <si>
    <t xml:space="preserve">7" Curved Square Plate </t>
  </si>
  <si>
    <t>Plate Coupe 8 1/8"</t>
  </si>
  <si>
    <t>9 1/2" Curved Square Plate</t>
  </si>
  <si>
    <t>Plate Coupe, 10 7/8"</t>
  </si>
  <si>
    <t>Saucer, 5 7/8" (fits: 520)</t>
  </si>
  <si>
    <t>Coffee Cup, (8 1/4 oz.)</t>
  </si>
  <si>
    <t>Mug, (13 1/2 oz.)</t>
  </si>
  <si>
    <t>Bowl, 5 3/4" (8 oz.)</t>
  </si>
  <si>
    <t>Bowl, 7 1/2" (15 oz.)</t>
  </si>
  <si>
    <t>Bowl, 9 1/2" (35 oz.)</t>
  </si>
  <si>
    <t>Bowl Pedestal, 7 1/8" (24 oz.)</t>
  </si>
  <si>
    <t>Bowl Pedestal, 9" (57 oz.)</t>
  </si>
  <si>
    <t>12 " Rectangular Sushi Plate</t>
  </si>
  <si>
    <t>9 1/2"Curved Square Plate</t>
  </si>
  <si>
    <t>Coupe Plate, 6 1/2"</t>
  </si>
  <si>
    <t>Plate, 7"</t>
  </si>
  <si>
    <t>Plate, 7 3/4"</t>
  </si>
  <si>
    <t>Coupe Plate, 8 1/2"</t>
  </si>
  <si>
    <t>Coupe Plate, 10 1/2"</t>
  </si>
  <si>
    <t>Oval Coupe Plate, 8 1/4"</t>
  </si>
  <si>
    <t>8 1/4 x 6</t>
  </si>
  <si>
    <t>Oval Platter, 9"</t>
  </si>
  <si>
    <t>9 x 6 1/4</t>
  </si>
  <si>
    <t>Oval Platter, 10 1/2"</t>
  </si>
  <si>
    <t>10 1/2 x 7 1/4</t>
  </si>
  <si>
    <t>Oval Coupe Plate, 10 3/4"</t>
  </si>
  <si>
    <t>10 3/4 x 7 1/2</t>
  </si>
  <si>
    <t>Oval Platter, 12"</t>
  </si>
  <si>
    <t>12 x 8 1/2</t>
  </si>
  <si>
    <t>Oval Coupe Plate, 12 3/4"</t>
  </si>
  <si>
    <t>12 3/4 x 9</t>
  </si>
  <si>
    <t>Coffee Saucer, 6" (fits: 510)</t>
  </si>
  <si>
    <t>Breakfast Saucer, 6 1/4" (fits: 520)</t>
  </si>
  <si>
    <t>Espresso Saucer, 4 1/4" (fits: 525)</t>
  </si>
  <si>
    <t>Breakfast Cup, 5" (9 3/4 oz.)</t>
  </si>
  <si>
    <t>Espresso Cup, 3 1/2" (3 1/2 oz.)</t>
  </si>
  <si>
    <t>Cappuccino Cup, 5" (11 1/2 oz.)</t>
  </si>
  <si>
    <t>Straight Mug, 4 3/4" (11 1/2 oz.)</t>
  </si>
  <si>
    <t>Soup Cup Saucer, 6 1/4" (fits: 570)</t>
  </si>
  <si>
    <t>Handled Soup Cup, 6" (9 1/2 oz.)</t>
  </si>
  <si>
    <t>Tumbler, 4 1/4" (10 oz.)</t>
  </si>
  <si>
    <t>Rim Soup, 8 3/4" (9 1/2 oz.)</t>
  </si>
  <si>
    <t>Rim Soup, 10 1/4" (24 1/4 oz.)</t>
  </si>
  <si>
    <t>Jung Bowl, 4 1/4" (10 1/4 oz.)</t>
  </si>
  <si>
    <t>Jung Bowl, 5" (16 1/4 oz.)</t>
  </si>
  <si>
    <t>Jung Bowl, 5 3/4" (29 3/4 oz.)</t>
  </si>
  <si>
    <t>Pasta/Entrée Plate, 12 1/4" (24 1/4 oz.)</t>
  </si>
  <si>
    <t>Creamer, 4 1/4" (3 1/4 oz.)</t>
  </si>
  <si>
    <t>4 1/4 x 2 1/4</t>
  </si>
  <si>
    <t>Creamer, 5" (6 3/4 oz.)</t>
  </si>
  <si>
    <t>5 x 3</t>
  </si>
  <si>
    <t>Sugar Bowl, 4 1/4" (11 1/4 oz .)</t>
  </si>
  <si>
    <t>Butter Dish, 2 1/2" (1 1/2 oz.)</t>
  </si>
  <si>
    <t>Platter - Square</t>
  </si>
  <si>
    <t>Platter - Triangle</t>
  </si>
  <si>
    <t xml:space="preserve">Cup - Tall (9 3/8 oz.) </t>
  </si>
  <si>
    <t>Mug (11 1/4 oz.)</t>
  </si>
  <si>
    <t xml:space="preserve">Fruit (6 3/8 oz.) </t>
  </si>
  <si>
    <t xml:space="preserve">Soup - Rim Deep (31 oz.) </t>
  </si>
  <si>
    <t>Bowl - Pasta (62 7/8 oz.)</t>
  </si>
  <si>
    <t>Dish - Sauce (2 oz.)</t>
  </si>
  <si>
    <t>Pedestal Bowl, 3 7/8" (4 3/8 oz.)</t>
  </si>
  <si>
    <t>Pedestal Bowl, 6 1/8" (16 1/4 oz.)</t>
  </si>
  <si>
    <t>Square Footed Bowl, 3 7/8" (9 1/2 oz.)</t>
  </si>
  <si>
    <t>Square Footed Bowl, 4 3/4" (17 1/4 oz.)</t>
  </si>
  <si>
    <t>Fusion Bowl, 4 3/8" (1 3/4 oz.)</t>
  </si>
  <si>
    <t>Fusion Bowl, 5 1/2" (3 3/8 oz.)</t>
  </si>
  <si>
    <t>Fusion Bowl, 6 3/4" (6 1/4 oz.)</t>
  </si>
  <si>
    <t>Fusion Bowl Oblong, 4 3/8" (1 3/4 oz.)</t>
  </si>
  <si>
    <t>Fusion Bowl Oblong, 5 1/2" (3 oz.)</t>
  </si>
  <si>
    <t>Fusion Bowl Oblong, 6 3/4" (5 7/8 oz.)</t>
  </si>
  <si>
    <t>Fusion Bowl Square, 3 1/8" (1 3/8 oz.)</t>
  </si>
  <si>
    <t>Fusion Bowl Square, 3 7/8" (3 oz.)</t>
  </si>
  <si>
    <t>Fusion Bowl Square, 5 3/4" (10 1/2 oz.)</t>
  </si>
  <si>
    <t>Creamer, 3 3/4" (4 oz.)</t>
  </si>
  <si>
    <t>Narrow Rectangle Platter, 12 3/8"</t>
  </si>
  <si>
    <t>Three Well Compartment Tray, 10 3/8" (1.9 oz.)</t>
  </si>
  <si>
    <t>Three Well Compartment Tray, 11 3/4"</t>
  </si>
  <si>
    <t>Square Sauce Dish, 2 3/4" (1 7/8 oz.)</t>
  </si>
  <si>
    <t>Square Sauce Dish Low, 3 1/8" (1 3/4 oz.)</t>
  </si>
  <si>
    <t>Tapas Spoon, 3 3/4" (5/8 oz.)</t>
  </si>
  <si>
    <t>Tapas Spoon, 3 3/8" (1 3/4 oz.)</t>
  </si>
  <si>
    <t xml:space="preserve">Cup - Low (7 1/2 oz.)     </t>
  </si>
  <si>
    <t xml:space="preserve">Cup - Tall (7 oz.)    </t>
  </si>
  <si>
    <t xml:space="preserve">Mug - Stackable (10 oz.)    </t>
  </si>
  <si>
    <t xml:space="preserve">Bouillon (8 1/10 oz.)    </t>
  </si>
  <si>
    <t xml:space="preserve">Bouillon - Lugs (10 oz.)     </t>
  </si>
  <si>
    <t>Fruit (4 1/2 oz.)</t>
  </si>
  <si>
    <t xml:space="preserve">Grapefruit (10 7/8 oz.)     </t>
  </si>
  <si>
    <t xml:space="preserve">Soup - Rim Deep (12 oz.)     </t>
  </si>
  <si>
    <t xml:space="preserve">Plate - Pasta/Salad (33 3/4 oz.)     </t>
  </si>
  <si>
    <t xml:space="preserve">Creamer (5 oz.)    </t>
  </si>
  <si>
    <t xml:space="preserve">Mug - Cafe (8 oz.)   </t>
  </si>
  <si>
    <t xml:space="preserve">Bouillon U/H (7 oz.)   </t>
  </si>
  <si>
    <t xml:space="preserve">Grapefruit (12 oz.)  </t>
  </si>
  <si>
    <t>Plate- Coupe</t>
  </si>
  <si>
    <t>8 x 6 1/4</t>
  </si>
  <si>
    <t>10 x 7 3/4</t>
  </si>
  <si>
    <t>11 1/2 x 8 3/4</t>
  </si>
  <si>
    <t>11 3/4 x 5 7/8</t>
  </si>
  <si>
    <t>13 x 10 3/8</t>
  </si>
  <si>
    <t>13 1/2 x 10 3/16</t>
  </si>
  <si>
    <t>Cake Tray</t>
  </si>
  <si>
    <t>13 3/4 x 6 1/4</t>
  </si>
  <si>
    <t>Cup - Mohawk (8 oz.)</t>
  </si>
  <si>
    <t>Mug - 'C' Handle (11 oz.)</t>
  </si>
  <si>
    <t>Cup - Euro Mug (12 oz.)</t>
  </si>
  <si>
    <t>Ramekin (1 3/4 oz.)</t>
  </si>
  <si>
    <t>Ramekin (3 1/2 oz.)</t>
  </si>
  <si>
    <t>Ramekin (2 3/4 oz.)</t>
  </si>
  <si>
    <t>Bowl - Fruit (4 1/2 oz.)</t>
  </si>
  <si>
    <t>Nappy (11 oz.)</t>
  </si>
  <si>
    <t>Nappy (13 1/2 oz.)</t>
  </si>
  <si>
    <t>Nappy (15 oz.)</t>
  </si>
  <si>
    <t>Creamer - Non-Handled (4 oz.)</t>
  </si>
  <si>
    <t>Creamer - Non-Handled (7 oz.)</t>
  </si>
  <si>
    <t>Plate - Footed Square</t>
  </si>
  <si>
    <t>Plate - Pasta Deep</t>
  </si>
  <si>
    <t>Plate - Euro</t>
  </si>
  <si>
    <t>7 x 4 5/8</t>
  </si>
  <si>
    <t>Platters - Rectangle Flat</t>
  </si>
  <si>
    <t>9 1/2 x 4 3/4</t>
  </si>
  <si>
    <t>9 5/8 x 6 3/4</t>
  </si>
  <si>
    <t>Shot Glass Tray - Rectangle</t>
  </si>
  <si>
    <t>10 5/8 x 7 1/2</t>
  </si>
  <si>
    <t>Platter - Rectangle Flat</t>
  </si>
  <si>
    <t>10 5/8 x 5 1/4</t>
  </si>
  <si>
    <t>Platter - Rectangle Euro</t>
  </si>
  <si>
    <t>11 3/4 x 8 5/16</t>
  </si>
  <si>
    <t>13 1/4 x 9</t>
  </si>
  <si>
    <t>13 1/4 x 9 1/2</t>
  </si>
  <si>
    <t>14 1/4 x 6 1/4</t>
  </si>
  <si>
    <t>14 1/2 x 6 3/4</t>
  </si>
  <si>
    <t>15 x 10 3/8</t>
  </si>
  <si>
    <t>Tray - Rectangle</t>
  </si>
  <si>
    <t>16 x 5 1/2</t>
  </si>
  <si>
    <t>Platter - Oval Slim</t>
  </si>
  <si>
    <t>19 1/2 x 11</t>
  </si>
  <si>
    <t>26 1/2 x 9 1/2</t>
  </si>
  <si>
    <t>Saucer - Staple</t>
  </si>
  <si>
    <t>Saucer - Jumbo</t>
  </si>
  <si>
    <t>Cup - Jose (7 oz.)</t>
  </si>
  <si>
    <t>Cup - Vassar (7 oz.)</t>
  </si>
  <si>
    <t>Cup - Jumbo (14 oz.)</t>
  </si>
  <si>
    <t>Oval Platter 13 x 8 1/4</t>
  </si>
  <si>
    <t>13 x 8 1/4</t>
  </si>
  <si>
    <t>Cup - Stacking (7 1/2 oz.)</t>
  </si>
  <si>
    <t>Mug - Stacking (11 oz.)</t>
  </si>
  <si>
    <t>Cup - Euro Mug (14 oz.)</t>
  </si>
  <si>
    <t>Cup - Chinese (4 1/2 oz.)</t>
  </si>
  <si>
    <t>Soufflé (5 oz.)</t>
  </si>
  <si>
    <t>Mini Au Gratin (1 oz.)</t>
  </si>
  <si>
    <t>3 1/4 x 2 5/8</t>
  </si>
  <si>
    <t>Soufflé (10 oz.)</t>
  </si>
  <si>
    <t>Ramekin - Fluted (1 3/4 oz.)</t>
  </si>
  <si>
    <t>Mini Ramekin (1 1/2 oz.)</t>
  </si>
  <si>
    <t>Ramekin - Fluted (2 1/2 oz.)</t>
  </si>
  <si>
    <t>Ramekin - Fluted (3 oz.)</t>
  </si>
  <si>
    <t>Mini Fry Pan (1 oz.)</t>
  </si>
  <si>
    <t>4 1/8 x 2 5/8</t>
  </si>
  <si>
    <t>Casserole - Covered (6 3/4 oz.)</t>
  </si>
  <si>
    <t>Platter - Welled</t>
  </si>
  <si>
    <t>10 x 5</t>
  </si>
  <si>
    <t>Snack Tray - Welled</t>
  </si>
  <si>
    <t>Shirred Egg (8 oz.)</t>
  </si>
  <si>
    <t>7 5/8 x 6 1/4</t>
  </si>
  <si>
    <t>Bowl - Square Small</t>
  </si>
  <si>
    <t xml:space="preserve">Bowl - Fruit Coupe </t>
  </si>
  <si>
    <t>Bowl (6 1/2 oz.)</t>
  </si>
  <si>
    <t>Bowl - Low Square (11 3/4 oz.)</t>
  </si>
  <si>
    <t>Bowl - Tall Square (15 1/2 oz.)</t>
  </si>
  <si>
    <t>Bowl - Side</t>
  </si>
  <si>
    <t>Bowl - Small Wave (16 1/4 oz.)</t>
  </si>
  <si>
    <t>Bowl - Medium Wave (41 1/2 oz.)</t>
  </si>
  <si>
    <t>Bowl - Large Wave (63 1/2 oz.)</t>
  </si>
  <si>
    <t>Bowl - Extra Large Wave (125 1/2 oz.)</t>
  </si>
  <si>
    <t>Bowl - Rectangle (125 1/2 oz.)</t>
  </si>
  <si>
    <t>5 3/4 x 4 1/4</t>
  </si>
  <si>
    <t>Bowl - Soup (15 oz.)</t>
  </si>
  <si>
    <t>Bowl - Soup (23 1/2 oz.)</t>
  </si>
  <si>
    <t>Bowl - Pasta Deep (32 oz.)</t>
  </si>
  <si>
    <t>Bowl - Pasta Deep (50 1/2 oz.)</t>
  </si>
  <si>
    <t>Bowl - Oval (17 oz.)</t>
  </si>
  <si>
    <t>Bowl - Oval (25 oz.)</t>
  </si>
  <si>
    <t>Bowl - Triangle (30 3/4 oz.)</t>
  </si>
  <si>
    <t>Bowl - Triangle (95 oz.)</t>
  </si>
  <si>
    <t>Bowl - Lion Head (15 1/2 oz.)</t>
  </si>
  <si>
    <t>Bowl - Mini Lion Head (1 3/4 oz.)</t>
  </si>
  <si>
    <t>Chinese Spoon</t>
  </si>
  <si>
    <t>Creamer - Handled (4 1/2 oz.)</t>
  </si>
  <si>
    <t>Creamer - Handled (7 oz.)</t>
  </si>
  <si>
    <t>Sauceboat (3 oz.)</t>
  </si>
  <si>
    <t>Sushi Platter</t>
  </si>
  <si>
    <t>11 x 5 1/4</t>
  </si>
  <si>
    <t>15 x 7 1/4</t>
  </si>
  <si>
    <t>Platter - 2 Compartment</t>
  </si>
  <si>
    <t>10 X 6</t>
  </si>
  <si>
    <t>11 3/4 x 7</t>
  </si>
  <si>
    <t>Dish - 3 Compartment</t>
  </si>
  <si>
    <t>12 x 4 3/4</t>
  </si>
  <si>
    <t>Plate - Pizza</t>
  </si>
  <si>
    <t>Platter - 4 Compartment</t>
  </si>
  <si>
    <t>Sauceboat - Canoe (2 oz.)</t>
  </si>
  <si>
    <t>4 1/4 x 2 1/8</t>
  </si>
  <si>
    <t>Dish - Sauce Square (4 oz.)</t>
  </si>
  <si>
    <t>Bowl - Triple</t>
  </si>
  <si>
    <t>9 1/2 x 3 3/8</t>
  </si>
  <si>
    <t>Cloche</t>
  </si>
  <si>
    <t>Bowl - Mark (12 1/2 oz.)</t>
  </si>
  <si>
    <t>7  7/8 x 6</t>
  </si>
  <si>
    <t>9  7/8 x 7 3/8</t>
  </si>
  <si>
    <t>11 5/8 x 8  7/8</t>
  </si>
  <si>
    <t>12 5/8 x 9 1/2</t>
  </si>
  <si>
    <t>Saucer (Fits Cup, Bouillon: 520, 700)</t>
  </si>
  <si>
    <t>Cup (7 1/4 oz.)</t>
  </si>
  <si>
    <t>Bouillon (8.5 oz.)</t>
  </si>
  <si>
    <t>Grapefruit (10 1/2 oz.)</t>
  </si>
  <si>
    <t>Soup - Rim Deep (18 1/2 oz.)</t>
  </si>
  <si>
    <t>Creamer - Non-Handled (3 oz.)</t>
  </si>
  <si>
    <t>Mug - Delmonico (8 oz.)</t>
  </si>
  <si>
    <t>Creamer - Non-Handled (5 oz.)</t>
  </si>
  <si>
    <t>Mug - Euro (12 oz.)</t>
  </si>
  <si>
    <t>Bowl - Fruit (7 1/2 oz.)</t>
  </si>
  <si>
    <t>Saucer - Rectangle (Fits Mug - Rect 560S)</t>
  </si>
  <si>
    <t>8 x 5</t>
  </si>
  <si>
    <t>Mug - Rectangle (10 oz.)</t>
  </si>
  <si>
    <t>Bowl - Square (15 1/4 oz.)</t>
  </si>
  <si>
    <t>Bowl - Triangle (12 1/4 oz.)</t>
  </si>
  <si>
    <t>Bowl - Square (33 oz.)</t>
  </si>
  <si>
    <t>12 5/8 x 10 3/4</t>
  </si>
  <si>
    <t>15 1/2x10 7/8</t>
  </si>
  <si>
    <t>4 ea.</t>
  </si>
  <si>
    <t>Plate - Compartments</t>
  </si>
  <si>
    <t>Bowl - Pasta Deep (45 1/2 oz.)</t>
  </si>
  <si>
    <t>7 1/8 x 4  7/8</t>
  </si>
  <si>
    <t>8 1/8 x 5 1/2</t>
  </si>
  <si>
    <t>9 1/2 x 6 3/8</t>
  </si>
  <si>
    <t>10 3/8 x 7 1/8</t>
  </si>
  <si>
    <t>11 1/2 x 7  7/8</t>
  </si>
  <si>
    <t>12 1/2 x 8 1/8</t>
  </si>
  <si>
    <t>13 5/8 x 9 1/8</t>
  </si>
  <si>
    <t>15 1/2 x 11</t>
  </si>
  <si>
    <t>6  1/8</t>
  </si>
  <si>
    <t xml:space="preserve">Cup - Stackable (8 oz.)   </t>
  </si>
  <si>
    <t>Mug - Park (8 oz.)</t>
  </si>
  <si>
    <t>Mug - Maritime (9 oz.)</t>
  </si>
  <si>
    <t>Mug - Empire (14 oz.)</t>
  </si>
  <si>
    <t xml:space="preserve">Bouillon (7 oz.)   </t>
  </si>
  <si>
    <t>Bowl - Fruit (3 3/4 oz.)</t>
  </si>
  <si>
    <t>Grapefruit (13 oz.)</t>
  </si>
  <si>
    <t>Nappy (12 oz.)</t>
  </si>
  <si>
    <t>Nappy (18 oz.)</t>
  </si>
  <si>
    <t>Bowl - Soup Rimmed (15 oz.)</t>
  </si>
  <si>
    <t>Bowl - Soup Rimmed (24 1/4 oz.)</t>
  </si>
  <si>
    <t>Bowl - Pasta Deep (39 1/2 oz.)</t>
  </si>
  <si>
    <t>Bowl - Pasta Deep (56 1/2 oz.)</t>
  </si>
  <si>
    <t>Bowl - Pasta Coupe (32 oz.)</t>
  </si>
  <si>
    <t>Bowl - Pasta Coupe (48 oz.)</t>
  </si>
  <si>
    <t>Bowl - Pasta Coupe (68 oz.)</t>
  </si>
  <si>
    <t>Bowl - Jung (9 1/2 oz.)</t>
  </si>
  <si>
    <t>Baker (4 1/2 oz.)</t>
  </si>
  <si>
    <t>5 1/4 x 3 3/4</t>
  </si>
  <si>
    <t>Baker (38 oz.)</t>
  </si>
  <si>
    <t>10 1/2 x 7 3/4</t>
  </si>
  <si>
    <t>Bowl - Wok (64 oz.)</t>
  </si>
  <si>
    <t>Bowl - Pasta (30 oz.)</t>
  </si>
  <si>
    <t>Bowl - Pasta (51 oz.)</t>
  </si>
  <si>
    <t>Sauceboat (3 1/2 oz.)</t>
  </si>
  <si>
    <t>Dish - Sauce Triangle (1 1/2 oz.)</t>
  </si>
  <si>
    <t>Bouillon (6 oz.)</t>
  </si>
  <si>
    <t>Soup - Rim (18 1/2 oz.)</t>
  </si>
  <si>
    <t>9 3/8 x 6 3/8</t>
  </si>
  <si>
    <t>Saucer - Fairview</t>
  </si>
  <si>
    <t>Saucer - Pacific</t>
  </si>
  <si>
    <t xml:space="preserve">Saucer A.D. </t>
  </si>
  <si>
    <t>Bouillon - Atlantic (7 1/4 oz.)</t>
  </si>
  <si>
    <t>Nappies (18 oz.)</t>
  </si>
  <si>
    <t>Soup - Rim Deep (15 oz.)</t>
  </si>
  <si>
    <t>Soup - Rim Deep (24 oz.)</t>
  </si>
  <si>
    <t>Creamer - Doric (5 oz.)</t>
  </si>
  <si>
    <t>12 1/2 x 8 3/16</t>
  </si>
  <si>
    <t>FLATWARE</t>
  </si>
  <si>
    <t>(Dominion, Windsor, Melinda and Econoline Steaks Knives  - must be ordered in MASTER PACKS.)</t>
  </si>
  <si>
    <t>BELLINI</t>
  </si>
  <si>
    <t xml:space="preserve">Inner Oneida UPC </t>
  </si>
  <si>
    <t>-</t>
  </si>
  <si>
    <t>T029SADF</t>
  </si>
  <si>
    <t>078737023128</t>
  </si>
  <si>
    <t>T029SFTF</t>
  </si>
  <si>
    <t>078737023166</t>
  </si>
  <si>
    <t>T029STSF</t>
  </si>
  <si>
    <t>078737023272</t>
  </si>
  <si>
    <t>T029FOYF</t>
  </si>
  <si>
    <t>078737022909</t>
  </si>
  <si>
    <t>T029SITF</t>
  </si>
  <si>
    <t>078737023180</t>
  </si>
  <si>
    <t>T029FDEF</t>
  </si>
  <si>
    <t>078737632337</t>
  </si>
  <si>
    <t>T029FFSF</t>
  </si>
  <si>
    <t>078737022893</t>
  </si>
  <si>
    <t>T029KBBF</t>
  </si>
  <si>
    <t>10078737022951</t>
  </si>
  <si>
    <t>T029SDEF</t>
  </si>
  <si>
    <t>078737023159</t>
  </si>
  <si>
    <t>T029SRBF</t>
  </si>
  <si>
    <t>078737023210</t>
  </si>
  <si>
    <t>T029KDEF</t>
  </si>
  <si>
    <t>078737081395</t>
  </si>
  <si>
    <t>T029KSBF</t>
  </si>
  <si>
    <t>078737023081</t>
  </si>
  <si>
    <t>T029FDIF</t>
  </si>
  <si>
    <t>078737022879</t>
  </si>
  <si>
    <t>T029KFSF</t>
  </si>
  <si>
    <t>078737022992</t>
  </si>
  <si>
    <t>T029STBF</t>
  </si>
  <si>
    <t>078737023227</t>
  </si>
  <si>
    <t>T029KPTF</t>
  </si>
  <si>
    <t>078737023036</t>
  </si>
  <si>
    <t>V029FDEF</t>
  </si>
  <si>
    <t>078737024934</t>
  </si>
  <si>
    <t>V029FDIF</t>
  </si>
  <si>
    <t>078737024941</t>
  </si>
  <si>
    <t>V029FFSF</t>
  </si>
  <si>
    <t>078737024965</t>
  </si>
  <si>
    <t>V029FOYF</t>
  </si>
  <si>
    <t>078737024972</t>
  </si>
  <si>
    <t>V029KBBF</t>
  </si>
  <si>
    <t>078737024989</t>
  </si>
  <si>
    <t>V029KDEF</t>
  </si>
  <si>
    <t>078737081401</t>
  </si>
  <si>
    <t>V029KFSF</t>
  </si>
  <si>
    <t>078737024996</t>
  </si>
  <si>
    <t>V029KPTF</t>
  </si>
  <si>
    <t>078737025023</t>
  </si>
  <si>
    <t>V029KSBF</t>
  </si>
  <si>
    <t>078737025030</t>
  </si>
  <si>
    <t>V029SADF</t>
  </si>
  <si>
    <t>078737025061</t>
  </si>
  <si>
    <t>V029SDEF</t>
  </si>
  <si>
    <t>078737025078</t>
  </si>
  <si>
    <t>V029SFTF</t>
  </si>
  <si>
    <t>078737025085</t>
  </si>
  <si>
    <t>V029SITF</t>
  </si>
  <si>
    <t>078737025092</t>
  </si>
  <si>
    <t>V029SRBF</t>
  </si>
  <si>
    <t>078737025108</t>
  </si>
  <si>
    <t>V029STBF</t>
  </si>
  <si>
    <t>078737025115</t>
  </si>
  <si>
    <t>V029STSF</t>
  </si>
  <si>
    <t>078737025122</t>
  </si>
  <si>
    <t>COLOSSEUM</t>
  </si>
  <si>
    <t>T061SADF</t>
  </si>
  <si>
    <t>10078737184109</t>
  </si>
  <si>
    <t>T061SFTF</t>
  </si>
  <si>
    <t>10078737184130</t>
  </si>
  <si>
    <t>T061STSF</t>
  </si>
  <si>
    <t>10078737183355</t>
  </si>
  <si>
    <t>T061FFSF</t>
  </si>
  <si>
    <t>10078737184024</t>
  </si>
  <si>
    <t>T061FOYF</t>
  </si>
  <si>
    <t>10078737184031</t>
  </si>
  <si>
    <t>T061SBLF</t>
  </si>
  <si>
    <t>078737194446</t>
  </si>
  <si>
    <t>10078737183331</t>
  </si>
  <si>
    <t>T061KDAF</t>
  </si>
  <si>
    <t>10078737198816</t>
  </si>
  <si>
    <t>T061FEUF</t>
  </si>
  <si>
    <t>10078737184017</t>
  </si>
  <si>
    <t>T061KBVF</t>
  </si>
  <si>
    <t>10078737184048</t>
  </si>
  <si>
    <t>T061KFSF</t>
  </si>
  <si>
    <t>10078737184062</t>
  </si>
  <si>
    <t>T061STBF</t>
  </si>
  <si>
    <t>10078737183348</t>
  </si>
  <si>
    <t>T061KDTF</t>
  </si>
  <si>
    <t>10078737184055</t>
  </si>
  <si>
    <t>T061KSSF</t>
  </si>
  <si>
    <t>10078737184079</t>
  </si>
  <si>
    <t>10078737184000</t>
  </si>
  <si>
    <t>CORELLI</t>
  </si>
  <si>
    <t>T168SADF</t>
  </si>
  <si>
    <t>078737024309</t>
  </si>
  <si>
    <t>T168STSF</t>
  </si>
  <si>
    <t>078737024262</t>
  </si>
  <si>
    <t>T168FOYF</t>
  </si>
  <si>
    <t>078737024279</t>
  </si>
  <si>
    <t>T168SITF</t>
  </si>
  <si>
    <t>078737024255</t>
  </si>
  <si>
    <t>T168FDEF</t>
  </si>
  <si>
    <t>078737024217</t>
  </si>
  <si>
    <t>T168FSLF</t>
  </si>
  <si>
    <t>078737024286</t>
  </si>
  <si>
    <t>T168KBBF</t>
  </si>
  <si>
    <t>078737024224</t>
  </si>
  <si>
    <t>T168SDEF</t>
  </si>
  <si>
    <t>078737024248</t>
  </si>
  <si>
    <t>T168SRBF</t>
  </si>
  <si>
    <t>078737024293</t>
  </si>
  <si>
    <t>T168KDEF</t>
  </si>
  <si>
    <t>078737024316</t>
  </si>
  <si>
    <t>T168KSBF</t>
  </si>
  <si>
    <t>078737024330</t>
  </si>
  <si>
    <t>T168FDIF</t>
  </si>
  <si>
    <t>078737024200</t>
  </si>
  <si>
    <t>T168KFSF</t>
  </si>
  <si>
    <t>078737024347</t>
  </si>
  <si>
    <t>T168STBF</t>
  </si>
  <si>
    <t>078737024354</t>
  </si>
  <si>
    <t>T168KPTF</t>
  </si>
  <si>
    <t>078737024231</t>
  </si>
  <si>
    <t>T168KSSF</t>
  </si>
  <si>
    <t>078737024323</t>
  </si>
  <si>
    <t>V168FDEF</t>
  </si>
  <si>
    <t>078737026433</t>
  </si>
  <si>
    <t>V168FDIF</t>
  </si>
  <si>
    <t>078737026358</t>
  </si>
  <si>
    <t>V168FOYF</t>
  </si>
  <si>
    <t>078737026457</t>
  </si>
  <si>
    <t>V168FSLF</t>
  </si>
  <si>
    <t>078737026686</t>
  </si>
  <si>
    <t>V168KBBF</t>
  </si>
  <si>
    <t>078737026501</t>
  </si>
  <si>
    <t>V168KDEF</t>
  </si>
  <si>
    <t>078737026464</t>
  </si>
  <si>
    <t>V168KFSF</t>
  </si>
  <si>
    <t>078737026518</t>
  </si>
  <si>
    <t>V168KPTF</t>
  </si>
  <si>
    <t>078737026471</t>
  </si>
  <si>
    <t>V168KSBF</t>
  </si>
  <si>
    <t>078737026495</t>
  </si>
  <si>
    <t>V168KSSF</t>
  </si>
  <si>
    <t>078737026488</t>
  </si>
  <si>
    <t>V168SADF</t>
  </si>
  <si>
    <t>078737026334</t>
  </si>
  <si>
    <t>V168SDEF</t>
  </si>
  <si>
    <t>078737026303</t>
  </si>
  <si>
    <t>V168SITF</t>
  </si>
  <si>
    <t>078737026327</t>
  </si>
  <si>
    <t>V168SRBF</t>
  </si>
  <si>
    <t>078737026310</t>
  </si>
  <si>
    <t>V168STBF</t>
  </si>
  <si>
    <t>078737026341</t>
  </si>
  <si>
    <t>V168STSF</t>
  </si>
  <si>
    <t>078737026297</t>
  </si>
  <si>
    <t>DONIZETTI</t>
  </si>
  <si>
    <t>T022SADF</t>
  </si>
  <si>
    <t>078737302537</t>
  </si>
  <si>
    <t>T022SFTF</t>
  </si>
  <si>
    <t>078737302483</t>
  </si>
  <si>
    <t>T022STSF</t>
  </si>
  <si>
    <t>078737302506</t>
  </si>
  <si>
    <t>T022FOYF</t>
  </si>
  <si>
    <t>078737303268</t>
  </si>
  <si>
    <t>T022SITF</t>
  </si>
  <si>
    <t>078737302629</t>
  </si>
  <si>
    <t>T022FFSF</t>
  </si>
  <si>
    <t>078737303312</t>
  </si>
  <si>
    <t>T022KBBF</t>
  </si>
  <si>
    <t>078737302612</t>
  </si>
  <si>
    <t>T022SRBF</t>
  </si>
  <si>
    <t>078737302650</t>
  </si>
  <si>
    <t>T022SDEF</t>
  </si>
  <si>
    <t>078737303251</t>
  </si>
  <si>
    <t>T022KDEF</t>
  </si>
  <si>
    <t>078737303336</t>
  </si>
  <si>
    <t>T022KSBF</t>
  </si>
  <si>
    <t>078737302582</t>
  </si>
  <si>
    <t>T022FDEF</t>
  </si>
  <si>
    <t>078737303299</t>
  </si>
  <si>
    <t>T022FDIF</t>
  </si>
  <si>
    <t>078737303282</t>
  </si>
  <si>
    <t>T022KFSF</t>
  </si>
  <si>
    <t>078737302544</t>
  </si>
  <si>
    <t>T022STBF</t>
  </si>
  <si>
    <t>078737302889</t>
  </si>
  <si>
    <t>T022KPTF</t>
  </si>
  <si>
    <t>078737303374</t>
  </si>
  <si>
    <t>T022KSSF</t>
  </si>
  <si>
    <t>078737223146</t>
  </si>
  <si>
    <t>V022FDEF</t>
  </si>
  <si>
    <t>078737665113</t>
  </si>
  <si>
    <t>V022FDIF</t>
  </si>
  <si>
    <t>078737665120</t>
  </si>
  <si>
    <t>V022FFSF</t>
  </si>
  <si>
    <t>078737665144</t>
  </si>
  <si>
    <t>V022FOYF</t>
  </si>
  <si>
    <t>078737665151</t>
  </si>
  <si>
    <t>V022KBBF</t>
  </si>
  <si>
    <t>078737665168</t>
  </si>
  <si>
    <t>V022KDEF</t>
  </si>
  <si>
    <t>078737665175</t>
  </si>
  <si>
    <t>V022KFSF</t>
  </si>
  <si>
    <t>078737665182</t>
  </si>
  <si>
    <t>V022KPTF</t>
  </si>
  <si>
    <t>078737665212</t>
  </si>
  <si>
    <t>V022KSBF</t>
  </si>
  <si>
    <t>078737665229</t>
  </si>
  <si>
    <t>V022KSSF</t>
  </si>
  <si>
    <t>078737223184</t>
  </si>
  <si>
    <t>V022SADF</t>
  </si>
  <si>
    <t>078737665243</t>
  </si>
  <si>
    <t>V022SDEF</t>
  </si>
  <si>
    <t>078737665250</t>
  </si>
  <si>
    <t>V022SFTF</t>
  </si>
  <si>
    <t>078737665267</t>
  </si>
  <si>
    <t>V022SITF</t>
  </si>
  <si>
    <t>078737665274</t>
  </si>
  <si>
    <t>V022SRBF</t>
  </si>
  <si>
    <t>078737665281</t>
  </si>
  <si>
    <t>V022STBF</t>
  </si>
  <si>
    <t>078737665298</t>
  </si>
  <si>
    <t>V022STSF</t>
  </si>
  <si>
    <t>078737665304</t>
  </si>
  <si>
    <t>ELEVATION</t>
  </si>
  <si>
    <t>T283005F</t>
  </si>
  <si>
    <t>T283SADF</t>
  </si>
  <si>
    <t>078737193135</t>
  </si>
  <si>
    <t>T283FOYF</t>
  </si>
  <si>
    <t>078737193180</t>
  </si>
  <si>
    <t>T283SFTF</t>
  </si>
  <si>
    <t>078737193098</t>
  </si>
  <si>
    <t>T283STSF</t>
  </si>
  <si>
    <t>078737192978</t>
  </si>
  <si>
    <t>T283FDEF</t>
  </si>
  <si>
    <t>078737193173</t>
  </si>
  <si>
    <t>T283FFSF</t>
  </si>
  <si>
    <t>078737193197</t>
  </si>
  <si>
    <t>T283KBVF</t>
  </si>
  <si>
    <t>078737193234</t>
  </si>
  <si>
    <t>T283KDAF</t>
  </si>
  <si>
    <t>078737193227</t>
  </si>
  <si>
    <t>T283KFSF</t>
  </si>
  <si>
    <t>078737193241</t>
  </si>
  <si>
    <t>T283SDEF</t>
  </si>
  <si>
    <t>078737193104</t>
  </si>
  <si>
    <t>T283SRBF</t>
  </si>
  <si>
    <t>078737193111</t>
  </si>
  <si>
    <t>T283SITF</t>
  </si>
  <si>
    <t>078737193128</t>
  </si>
  <si>
    <t>T283FDNF</t>
  </si>
  <si>
    <t>078737193166</t>
  </si>
  <si>
    <t>T283KSSF</t>
  </si>
  <si>
    <t>078737212546</t>
  </si>
  <si>
    <t>T283FEUF</t>
  </si>
  <si>
    <t>078737193159</t>
  </si>
  <si>
    <t>T283KDTF</t>
  </si>
  <si>
    <t>078737193210</t>
  </si>
  <si>
    <t>T283STBF</t>
  </si>
  <si>
    <t>078737193142</t>
  </si>
  <si>
    <t>V283FDEF</t>
  </si>
  <si>
    <t>078737207016</t>
  </si>
  <si>
    <t>V283FDNF</t>
  </si>
  <si>
    <t>078737206996</t>
  </si>
  <si>
    <t>V283FEUF</t>
  </si>
  <si>
    <t>078737206989</t>
  </si>
  <si>
    <t>V283FFSF</t>
  </si>
  <si>
    <t>078737207030</t>
  </si>
  <si>
    <t>V283FOYF</t>
  </si>
  <si>
    <t>10749956102495</t>
  </si>
  <si>
    <t>V283KBVF</t>
  </si>
  <si>
    <t>078737207061</t>
  </si>
  <si>
    <t>V283KDAF</t>
  </si>
  <si>
    <t xml:space="preserve">078737207054  </t>
  </si>
  <si>
    <t>V283KDTF</t>
  </si>
  <si>
    <t>078737207047</t>
  </si>
  <si>
    <t>V283KFSF</t>
  </si>
  <si>
    <t>078737207078</t>
  </si>
  <si>
    <t>V283KSSF</t>
  </si>
  <si>
    <t xml:space="preserve">078737212553 </t>
  </si>
  <si>
    <t>V283SADF</t>
  </si>
  <si>
    <t>078737206965</t>
  </si>
  <si>
    <t>V283SDEF</t>
  </si>
  <si>
    <t>078737206934</t>
  </si>
  <si>
    <t>V283SFTF</t>
  </si>
  <si>
    <t>078737206927</t>
  </si>
  <si>
    <t>V283SITF</t>
  </si>
  <si>
    <t>078737206958</t>
  </si>
  <si>
    <t>V283SRBF</t>
  </si>
  <si>
    <t>078737206941</t>
  </si>
  <si>
    <t>V283STBF</t>
  </si>
  <si>
    <t xml:space="preserve">078737206972  </t>
  </si>
  <si>
    <t>V283STSF</t>
  </si>
  <si>
    <t>078737206897</t>
  </si>
  <si>
    <t>FULCRUM</t>
  </si>
  <si>
    <t>T657005F</t>
  </si>
  <si>
    <t>T657SADF</t>
  </si>
  <si>
    <t>078737205180</t>
  </si>
  <si>
    <t>T657SFTF</t>
  </si>
  <si>
    <t>078737205128</t>
  </si>
  <si>
    <t>T657STSF</t>
  </si>
  <si>
    <t>078737205135</t>
  </si>
  <si>
    <t>T657FDEF</t>
  </si>
  <si>
    <t>078737205234</t>
  </si>
  <si>
    <t>T657FFSF</t>
  </si>
  <si>
    <t>078737205258</t>
  </si>
  <si>
    <t>T657FOYF</t>
  </si>
  <si>
    <t>078737205241</t>
  </si>
  <si>
    <t>T657SBLF</t>
  </si>
  <si>
    <t>078737205159</t>
  </si>
  <si>
    <t>T657SDEF</t>
  </si>
  <si>
    <t>078737205142</t>
  </si>
  <si>
    <t>T657SITF</t>
  </si>
  <si>
    <t>078737205173</t>
  </si>
  <si>
    <t>T657KDAF</t>
  </si>
  <si>
    <t>078737205296</t>
  </si>
  <si>
    <t>T657FDNF</t>
  </si>
  <si>
    <t>078737205227</t>
  </si>
  <si>
    <t>T657FEUF</t>
  </si>
  <si>
    <t>078737205210</t>
  </si>
  <si>
    <t>T657KBVF</t>
  </si>
  <si>
    <t>078737205319</t>
  </si>
  <si>
    <t>T657KFSF</t>
  </si>
  <si>
    <t>078737205326</t>
  </si>
  <si>
    <t>T657STBF</t>
  </si>
  <si>
    <t>078737205197</t>
  </si>
  <si>
    <t>T657KPVF</t>
  </si>
  <si>
    <t>078737205289</t>
  </si>
  <si>
    <t>T657KSSF</t>
  </si>
  <si>
    <t>078737205302</t>
  </si>
  <si>
    <t>T657FCMF</t>
  </si>
  <si>
    <t>078737205333</t>
  </si>
  <si>
    <t>T657MSLF</t>
  </si>
  <si>
    <t>078737205340</t>
  </si>
  <si>
    <t>T657SPTF</t>
  </si>
  <si>
    <t>078737205357</t>
  </si>
  <si>
    <t>T657SBNF</t>
  </si>
  <si>
    <t>10078737223334</t>
  </si>
  <si>
    <t>10078737223327</t>
  </si>
  <si>
    <t>10078737223341</t>
  </si>
  <si>
    <t>078737223351</t>
  </si>
  <si>
    <t>V657FCMF</t>
  </si>
  <si>
    <t>078737205869</t>
  </si>
  <si>
    <t>V657FDEF</t>
  </si>
  <si>
    <t>078737205746</t>
  </si>
  <si>
    <t>V657FDNF</t>
  </si>
  <si>
    <t>078737205739</t>
  </si>
  <si>
    <t>V657FFSF</t>
  </si>
  <si>
    <t>078737205760</t>
  </si>
  <si>
    <t>V657FOYF</t>
  </si>
  <si>
    <t>078737205753</t>
  </si>
  <si>
    <t>V657KBVF</t>
  </si>
  <si>
    <t>078737205845</t>
  </si>
  <si>
    <t>V657KDAF</t>
  </si>
  <si>
    <t>078737205821</t>
  </si>
  <si>
    <t>V657KFSF</t>
  </si>
  <si>
    <t>078737205852</t>
  </si>
  <si>
    <t>V657KPVF</t>
  </si>
  <si>
    <t>078737205807</t>
  </si>
  <si>
    <t>V657KSSF</t>
  </si>
  <si>
    <t>078737205838</t>
  </si>
  <si>
    <t>V657MSLF</t>
  </si>
  <si>
    <t>078737205876</t>
  </si>
  <si>
    <t>V657SADF</t>
  </si>
  <si>
    <t>078737205449</t>
  </si>
  <si>
    <t>V657SBLF</t>
  </si>
  <si>
    <t>078737205401</t>
  </si>
  <si>
    <t>V657SBNF</t>
  </si>
  <si>
    <t>078737223368</t>
  </si>
  <si>
    <t>078737223375</t>
  </si>
  <si>
    <t>V657SDEF</t>
  </si>
  <si>
    <t>078737205395</t>
  </si>
  <si>
    <t>V657SFTF</t>
  </si>
  <si>
    <t>078737205371</t>
  </si>
  <si>
    <t>V657SITF</t>
  </si>
  <si>
    <t>078737205432</t>
  </si>
  <si>
    <t>V657SPTF</t>
  </si>
  <si>
    <t>078737205883</t>
  </si>
  <si>
    <t>V657STBF</t>
  </si>
  <si>
    <t xml:space="preserve">078737205456 </t>
  </si>
  <si>
    <t>V657STSF</t>
  </si>
  <si>
    <t>078737205418</t>
  </si>
  <si>
    <t>MASCAGNI</t>
  </si>
  <si>
    <t>B023005F</t>
  </si>
  <si>
    <t>T023SADF</t>
  </si>
  <si>
    <t>078737397458</t>
  </si>
  <si>
    <t>T023SFTF</t>
  </si>
  <si>
    <t>078737398097</t>
  </si>
  <si>
    <t>T023STSF</t>
  </si>
  <si>
    <t>078737717515</t>
  </si>
  <si>
    <t>T023FOYF</t>
  </si>
  <si>
    <t>078737397410</t>
  </si>
  <si>
    <t>T023SITF</t>
  </si>
  <si>
    <t>078737397380</t>
  </si>
  <si>
    <t>T023FDEF</t>
  </si>
  <si>
    <t>078737397496</t>
  </si>
  <si>
    <t>T023FFSF</t>
  </si>
  <si>
    <t>078737397526</t>
  </si>
  <si>
    <t>T023KBBF</t>
  </si>
  <si>
    <t>078737397335</t>
  </si>
  <si>
    <t>T023SDEF</t>
  </si>
  <si>
    <t>078737397502</t>
  </si>
  <si>
    <t>T023SRBF</t>
  </si>
  <si>
    <t>078737397465</t>
  </si>
  <si>
    <t>T023KDEF</t>
  </si>
  <si>
    <t>078737397519</t>
  </si>
  <si>
    <t>T023KSBF</t>
  </si>
  <si>
    <t>078737397434</t>
  </si>
  <si>
    <t>T023FDIF</t>
  </si>
  <si>
    <t>078737397472</t>
  </si>
  <si>
    <t>T023KFSF</t>
  </si>
  <si>
    <t>078737397373</t>
  </si>
  <si>
    <t>T023STBF</t>
  </si>
  <si>
    <t>078737397533</t>
  </si>
  <si>
    <t>T023KPTF</t>
  </si>
  <si>
    <t>078737397489</t>
  </si>
  <si>
    <t>T023KSSF</t>
  </si>
  <si>
    <t>078737978909</t>
  </si>
  <si>
    <t>V023FDEF</t>
  </si>
  <si>
    <t>078737398813</t>
  </si>
  <si>
    <t>V023FDIF</t>
  </si>
  <si>
    <t>078737398776</t>
  </si>
  <si>
    <t>V023FFSF</t>
  </si>
  <si>
    <t>078737398837</t>
  </si>
  <si>
    <t>V023FOYF</t>
  </si>
  <si>
    <t>078737398905</t>
  </si>
  <si>
    <t>V023KBBF</t>
  </si>
  <si>
    <t>078737398950</t>
  </si>
  <si>
    <t>V023KDEF</t>
  </si>
  <si>
    <t>078737399803</t>
  </si>
  <si>
    <t>V023KFSF</t>
  </si>
  <si>
    <t>078737398844</t>
  </si>
  <si>
    <t>V023KPTF</t>
  </si>
  <si>
    <t>078737398783</t>
  </si>
  <si>
    <t>V023KSBF</t>
  </si>
  <si>
    <t>078737398936</t>
  </si>
  <si>
    <t>V023KSSF</t>
  </si>
  <si>
    <t>V023SADF</t>
  </si>
  <si>
    <t>078737398875</t>
  </si>
  <si>
    <t>V023SDEF</t>
  </si>
  <si>
    <t>078737398806</t>
  </si>
  <si>
    <t>V023SFTF</t>
  </si>
  <si>
    <t>078737398851</t>
  </si>
  <si>
    <t>V023SITF</t>
  </si>
  <si>
    <t>078737398868</t>
  </si>
  <si>
    <t>V023SRBF</t>
  </si>
  <si>
    <t>078737398882</t>
  </si>
  <si>
    <t>V023STBF</t>
  </si>
  <si>
    <t>078737398769</t>
  </si>
  <si>
    <t>V023STSF</t>
  </si>
  <si>
    <t>078737906421</t>
  </si>
  <si>
    <t>PUCCINI</t>
  </si>
  <si>
    <t>T030005F</t>
  </si>
  <si>
    <t>T030SADF</t>
  </si>
  <si>
    <t>078737023487</t>
  </si>
  <si>
    <t>T030SFTF</t>
  </si>
  <si>
    <t>078737023531</t>
  </si>
  <si>
    <t>T030STSF</t>
  </si>
  <si>
    <t>078737024545</t>
  </si>
  <si>
    <t>T030FOYF</t>
  </si>
  <si>
    <t>078737023418</t>
  </si>
  <si>
    <t>T030SITF</t>
  </si>
  <si>
    <t>078737023548</t>
  </si>
  <si>
    <t>T030FDEF</t>
  </si>
  <si>
    <t>078737023289</t>
  </si>
  <si>
    <t>T030FFSF</t>
  </si>
  <si>
    <t>078737023401</t>
  </si>
  <si>
    <t>T030KBBF</t>
  </si>
  <si>
    <t>078737023425</t>
  </si>
  <si>
    <t>T030SDEF</t>
  </si>
  <si>
    <t>078737059592</t>
  </si>
  <si>
    <t>T030SRBF</t>
  </si>
  <si>
    <t>078737024040</t>
  </si>
  <si>
    <t>T030KDEF</t>
  </si>
  <si>
    <t>078737085867</t>
  </si>
  <si>
    <t>T030KSBF</t>
  </si>
  <si>
    <t>078737023463</t>
  </si>
  <si>
    <t>T030FDIF</t>
  </si>
  <si>
    <t>078737023333</t>
  </si>
  <si>
    <t>T030KFSF</t>
  </si>
  <si>
    <t>078737023432</t>
  </si>
  <si>
    <t>T030STBF</t>
  </si>
  <si>
    <t>078737024071</t>
  </si>
  <si>
    <t>T030KPTF</t>
  </si>
  <si>
    <t>078737023456</t>
  </si>
  <si>
    <t>V030FDEF</t>
  </si>
  <si>
    <t>078737025153</t>
  </si>
  <si>
    <t>V030FDIF</t>
  </si>
  <si>
    <t>078737025160</t>
  </si>
  <si>
    <t>V030FFSF</t>
  </si>
  <si>
    <t>078737025238</t>
  </si>
  <si>
    <t>V030FOYF</t>
  </si>
  <si>
    <t>078737025245</t>
  </si>
  <si>
    <t>V030KBBF</t>
  </si>
  <si>
    <t>078737025252</t>
  </si>
  <si>
    <t>V030KDEF</t>
  </si>
  <si>
    <t>078737085935</t>
  </si>
  <si>
    <t>V030KFSF</t>
  </si>
  <si>
    <t>078737025276</t>
  </si>
  <si>
    <t>V030KPTF</t>
  </si>
  <si>
    <t>078737025368</t>
  </si>
  <si>
    <t>V030KSBF</t>
  </si>
  <si>
    <t>078737025382</t>
  </si>
  <si>
    <t>V030SADF</t>
  </si>
  <si>
    <t>078737025511</t>
  </si>
  <si>
    <t>V030SDEF</t>
  </si>
  <si>
    <t>078737025610</t>
  </si>
  <si>
    <t>V030SFTF</t>
  </si>
  <si>
    <t>078737025627</t>
  </si>
  <si>
    <t>V030SITF</t>
  </si>
  <si>
    <t>078737025641</t>
  </si>
  <si>
    <t>V030SRBF</t>
  </si>
  <si>
    <t>078737025658</t>
  </si>
  <si>
    <t>V030STBF</t>
  </si>
  <si>
    <t>078737025665</t>
  </si>
  <si>
    <t>V030STSF</t>
  </si>
  <si>
    <t>078737025672</t>
  </si>
  <si>
    <t>QUANTUM</t>
  </si>
  <si>
    <t>T673005C</t>
  </si>
  <si>
    <t>T673SADF</t>
  </si>
  <si>
    <t>10078737068560</t>
  </si>
  <si>
    <t>T673SFTF</t>
  </si>
  <si>
    <t>10078737068539</t>
  </si>
  <si>
    <t>T673STSF</t>
  </si>
  <si>
    <t>078737075196</t>
  </si>
  <si>
    <t>T673FDEF</t>
  </si>
  <si>
    <t>10078737068492</t>
  </si>
  <si>
    <t>T673FFSF</t>
  </si>
  <si>
    <t>10078737089695</t>
  </si>
  <si>
    <t>T673FSLF</t>
  </si>
  <si>
    <t>10078737068553</t>
  </si>
  <si>
    <t>T673SDEF</t>
  </si>
  <si>
    <t>10078737068515</t>
  </si>
  <si>
    <t>T673SITF</t>
  </si>
  <si>
    <t>10078737089626</t>
  </si>
  <si>
    <t>T673SRBF</t>
  </si>
  <si>
    <t>10078737068546</t>
  </si>
  <si>
    <t>T673KDEF</t>
  </si>
  <si>
    <t>10078737068485</t>
  </si>
  <si>
    <t>T673FDIF</t>
  </si>
  <si>
    <t>10078737068461</t>
  </si>
  <si>
    <t>T673KFSF</t>
  </si>
  <si>
    <t>10078737089664</t>
  </si>
  <si>
    <t>T673KSBF</t>
  </si>
  <si>
    <t>10078737089633</t>
  </si>
  <si>
    <t>T673STBF</t>
  </si>
  <si>
    <t>10078737068478</t>
  </si>
  <si>
    <t>T673SDIF</t>
  </si>
  <si>
    <t>10078737068522</t>
  </si>
  <si>
    <t>T673KDTF</t>
  </si>
  <si>
    <t>10078737181542</t>
  </si>
  <si>
    <t>T673KPTF</t>
  </si>
  <si>
    <t>10078737068447</t>
  </si>
  <si>
    <t>V673FDEF</t>
  </si>
  <si>
    <t>078737132097</t>
  </si>
  <si>
    <t>V673FDIF</t>
  </si>
  <si>
    <t>078737132080</t>
  </si>
  <si>
    <t>V673FFSF</t>
  </si>
  <si>
    <t xml:space="preserve">078737132110  </t>
  </si>
  <si>
    <t>V673FSLF</t>
  </si>
  <si>
    <t>078737132103</t>
  </si>
  <si>
    <t>V673KDEF</t>
  </si>
  <si>
    <t>078737132134</t>
  </si>
  <si>
    <t>V673KDTF</t>
  </si>
  <si>
    <t>10078737181559</t>
  </si>
  <si>
    <t>V673KFSF</t>
  </si>
  <si>
    <t>078737132158</t>
  </si>
  <si>
    <t>V673KPTF</t>
  </si>
  <si>
    <t>078737132127</t>
  </si>
  <si>
    <t>V673KSBF</t>
  </si>
  <si>
    <t>078737132141</t>
  </si>
  <si>
    <t>V673SADF</t>
  </si>
  <si>
    <t>078737132066</t>
  </si>
  <si>
    <t>V673SDEF</t>
  </si>
  <si>
    <t xml:space="preserve">078737132028 </t>
  </si>
  <si>
    <t>V673SDIF</t>
  </si>
  <si>
    <t>078737144441</t>
  </si>
  <si>
    <t>V673SFTF</t>
  </si>
  <si>
    <t>078737143345</t>
  </si>
  <si>
    <t>V673SITF</t>
  </si>
  <si>
    <t>078737132042</t>
  </si>
  <si>
    <t>V673SRBF</t>
  </si>
  <si>
    <t>078737132035</t>
  </si>
  <si>
    <t>V673STBF</t>
  </si>
  <si>
    <t>078737132073</t>
  </si>
  <si>
    <t>V673STSF</t>
  </si>
  <si>
    <t>078737132004</t>
  </si>
  <si>
    <t>REFLECTIONS</t>
  </si>
  <si>
    <t>T672005C</t>
  </si>
  <si>
    <t>T672SADF</t>
  </si>
  <si>
    <t>10078737068362</t>
  </si>
  <si>
    <t>T672SFTF</t>
  </si>
  <si>
    <t>10078737068331</t>
  </si>
  <si>
    <t>T672STSF</t>
  </si>
  <si>
    <t>10078737069482</t>
  </si>
  <si>
    <t>T672FDEF</t>
  </si>
  <si>
    <t>10078737068300</t>
  </si>
  <si>
    <t>T672FFSF</t>
  </si>
  <si>
    <t>10078737068386</t>
  </si>
  <si>
    <t>T672FSLF</t>
  </si>
  <si>
    <t>10078737068355</t>
  </si>
  <si>
    <t>T672SDEF</t>
  </si>
  <si>
    <t>10078737068317</t>
  </si>
  <si>
    <t>T672SITF</t>
  </si>
  <si>
    <t>10078737068393</t>
  </si>
  <si>
    <t>T672SRBF</t>
  </si>
  <si>
    <t>078737068341</t>
  </si>
  <si>
    <t>T672KDEF</t>
  </si>
  <si>
    <t>10078737068294</t>
  </si>
  <si>
    <t>T672FDIF</t>
  </si>
  <si>
    <t>10078737068256</t>
  </si>
  <si>
    <t>T672KFSF</t>
  </si>
  <si>
    <t>10078737068379</t>
  </si>
  <si>
    <t>T672KSBF</t>
  </si>
  <si>
    <t>10078737069499</t>
  </si>
  <si>
    <t>T672STBF</t>
  </si>
  <si>
    <t>10078737068287</t>
  </si>
  <si>
    <t>T672SDIF</t>
  </si>
  <si>
    <t>10078737068324</t>
  </si>
  <si>
    <t>T672KPTF</t>
  </si>
  <si>
    <t>10078737068232</t>
  </si>
  <si>
    <t>T672KSSF</t>
  </si>
  <si>
    <t>078737199472</t>
  </si>
  <si>
    <t>V672FDEF</t>
  </si>
  <si>
    <t>078737102847</t>
  </si>
  <si>
    <t>V672FDIF</t>
  </si>
  <si>
    <t>078737102830</t>
  </si>
  <si>
    <t>V672FFSF</t>
  </si>
  <si>
    <t>078737102861</t>
  </si>
  <si>
    <t>V672FSLF</t>
  </si>
  <si>
    <t>078737102854</t>
  </si>
  <si>
    <t>V672KDEF</t>
  </si>
  <si>
    <t>078737102885</t>
  </si>
  <si>
    <t>V672KFSF</t>
  </si>
  <si>
    <t>078737102946</t>
  </si>
  <si>
    <t>V672KPTF</t>
  </si>
  <si>
    <t>078737102878</t>
  </si>
  <si>
    <t>V672KSBF</t>
  </si>
  <si>
    <t>078737102922</t>
  </si>
  <si>
    <t>V672KSSF</t>
  </si>
  <si>
    <t>078737199489</t>
  </si>
  <si>
    <t>V672SADF</t>
  </si>
  <si>
    <t>078737102793</t>
  </si>
  <si>
    <t>V672SDEF</t>
  </si>
  <si>
    <t>078737102762</t>
  </si>
  <si>
    <t>V672SFTF</t>
  </si>
  <si>
    <t>078737102755</t>
  </si>
  <si>
    <t>V672SITF</t>
  </si>
  <si>
    <t>078737102786</t>
  </si>
  <si>
    <t>V672SRBF</t>
  </si>
  <si>
    <t>078737102779</t>
  </si>
  <si>
    <t>V672STBF</t>
  </si>
  <si>
    <t>078737102823</t>
  </si>
  <si>
    <t>V672STSF</t>
  </si>
  <si>
    <t>078737102748</t>
  </si>
  <si>
    <t>ROSSINI</t>
  </si>
  <si>
    <t>T314005B</t>
  </si>
  <si>
    <t>T314SADF</t>
  </si>
  <si>
    <t>078737775942</t>
  </si>
  <si>
    <t>T314SFTF</t>
  </si>
  <si>
    <t>078737775966</t>
  </si>
  <si>
    <t>T314STSF</t>
  </si>
  <si>
    <t>078737776017</t>
  </si>
  <si>
    <t>T314FOYF</t>
  </si>
  <si>
    <t>078737775904</t>
  </si>
  <si>
    <t>T314SITF</t>
  </si>
  <si>
    <t>078737775980</t>
  </si>
  <si>
    <t>T314FDEF</t>
  </si>
  <si>
    <t>078737775881</t>
  </si>
  <si>
    <t>T314KBBF</t>
  </si>
  <si>
    <t>078737776079</t>
  </si>
  <si>
    <t>T314SDEF</t>
  </si>
  <si>
    <t>078737775959</t>
  </si>
  <si>
    <t>T314SRBF</t>
  </si>
  <si>
    <t>078737775997</t>
  </si>
  <si>
    <t>T314KDEF</t>
  </si>
  <si>
    <t>078737776086</t>
  </si>
  <si>
    <t>T314KSBF</t>
  </si>
  <si>
    <t>078737776055</t>
  </si>
  <si>
    <t>T314FDIF</t>
  </si>
  <si>
    <t>078737775898</t>
  </si>
  <si>
    <t>T314STBF</t>
  </si>
  <si>
    <t>078737776000</t>
  </si>
  <si>
    <t>T314KPTF</t>
  </si>
  <si>
    <t>078737776024</t>
  </si>
  <si>
    <t>T314KSSF</t>
  </si>
  <si>
    <t>10749956110834</t>
  </si>
  <si>
    <t>V314FDEF</t>
  </si>
  <si>
    <t>078737780281</t>
  </si>
  <si>
    <t>V314FDIF</t>
  </si>
  <si>
    <t>078737780298</t>
  </si>
  <si>
    <t>V314KBBF</t>
  </si>
  <si>
    <t>078737780472</t>
  </si>
  <si>
    <t>V314KDEF</t>
  </si>
  <si>
    <t>078737780489</t>
  </si>
  <si>
    <t>V314KFSF</t>
  </si>
  <si>
    <t>078737780465</t>
  </si>
  <si>
    <t>V314KPTF</t>
  </si>
  <si>
    <t>078737780427</t>
  </si>
  <si>
    <t>V314SADF</t>
  </si>
  <si>
    <t>078737780342</t>
  </si>
  <si>
    <t>V314SDEF</t>
  </si>
  <si>
    <t>078737780359</t>
  </si>
  <si>
    <t>V314SITF</t>
  </si>
  <si>
    <t>078737780380</t>
  </si>
  <si>
    <t>V314SRBF</t>
  </si>
  <si>
    <t>078737780397</t>
  </si>
  <si>
    <t>V314STSF</t>
  </si>
  <si>
    <t>078737780410</t>
  </si>
  <si>
    <t>SATIN FULCRUM</t>
  </si>
  <si>
    <t>T812005F</t>
  </si>
  <si>
    <t>T812SADF</t>
  </si>
  <si>
    <t>078737205951</t>
  </si>
  <si>
    <t>T812SFTF</t>
  </si>
  <si>
    <t>078737205890</t>
  </si>
  <si>
    <t>T812STSF</t>
  </si>
  <si>
    <t>078737205906</t>
  </si>
  <si>
    <t>T812FDEF</t>
  </si>
  <si>
    <t>078737206002</t>
  </si>
  <si>
    <t>T812FFSF</t>
  </si>
  <si>
    <t>078737206026</t>
  </si>
  <si>
    <t>T812FOYF</t>
  </si>
  <si>
    <t>078737206019</t>
  </si>
  <si>
    <t>T812SBLF</t>
  </si>
  <si>
    <t>078737205920</t>
  </si>
  <si>
    <t>T812SDEF</t>
  </si>
  <si>
    <t>078737205913</t>
  </si>
  <si>
    <t>T812SITF</t>
  </si>
  <si>
    <t>078737205944</t>
  </si>
  <si>
    <t>T812KDAF</t>
  </si>
  <si>
    <t>078737206071</t>
  </si>
  <si>
    <t>T812FDNF</t>
  </si>
  <si>
    <t>078737205999</t>
  </si>
  <si>
    <t>T812FEUF</t>
  </si>
  <si>
    <t>078737205982</t>
  </si>
  <si>
    <t>T812KBVF</t>
  </si>
  <si>
    <t>078737206095</t>
  </si>
  <si>
    <t>T812KFSF</t>
  </si>
  <si>
    <t>078737206101</t>
  </si>
  <si>
    <t>T812STBF</t>
  </si>
  <si>
    <t>078737205968</t>
  </si>
  <si>
    <t>T812KPVF</t>
  </si>
  <si>
    <t>078737206064</t>
  </si>
  <si>
    <t>T812KSSF</t>
  </si>
  <si>
    <t>078737206088</t>
  </si>
  <si>
    <t>T812FCMF</t>
  </si>
  <si>
    <t>078737206118</t>
  </si>
  <si>
    <t>T812MSLF</t>
  </si>
  <si>
    <t>078737206125</t>
  </si>
  <si>
    <t>T812SPTF</t>
  </si>
  <si>
    <t>078737206132</t>
  </si>
  <si>
    <t>SATIN REFLECTIONS</t>
  </si>
  <si>
    <t>T528005F</t>
  </si>
  <si>
    <t>T528SADF</t>
  </si>
  <si>
    <t>T528STSF</t>
  </si>
  <si>
    <t>T528FDEF</t>
  </si>
  <si>
    <t>T528SDEF</t>
  </si>
  <si>
    <t>T528SRBF</t>
  </si>
  <si>
    <t>T528KDEF</t>
  </si>
  <si>
    <t>T528FDIF</t>
  </si>
  <si>
    <t>T528KSBF</t>
  </si>
  <si>
    <t>T528FSLF</t>
  </si>
  <si>
    <t>T528KPTF</t>
  </si>
  <si>
    <t>SCARLATTI</t>
  </si>
  <si>
    <t>T018005A</t>
  </si>
  <si>
    <t>T018SADF</t>
  </si>
  <si>
    <t>078737687634</t>
  </si>
  <si>
    <t>T018SFTF</t>
  </si>
  <si>
    <t>078737687627</t>
  </si>
  <si>
    <t>T018STSF</t>
  </si>
  <si>
    <t>078737687597</t>
  </si>
  <si>
    <t>T018FOYF</t>
  </si>
  <si>
    <t>078737687610</t>
  </si>
  <si>
    <t>T018SITF</t>
  </si>
  <si>
    <t>078737687658</t>
  </si>
  <si>
    <t>T018KBFF</t>
  </si>
  <si>
    <t>078737054979</t>
  </si>
  <si>
    <t>T018FDEF</t>
  </si>
  <si>
    <t>078737687566</t>
  </si>
  <si>
    <t>T018FFSF</t>
  </si>
  <si>
    <t>078737687733</t>
  </si>
  <si>
    <t>T018SDEF</t>
  </si>
  <si>
    <t>078737687580</t>
  </si>
  <si>
    <t>T018SRBF</t>
  </si>
  <si>
    <t>078737687740</t>
  </si>
  <si>
    <t>T018KDEF</t>
  </si>
  <si>
    <t>078737687719</t>
  </si>
  <si>
    <t>T018KSBF</t>
  </si>
  <si>
    <t>078737687665</t>
  </si>
  <si>
    <t>T018FDIF</t>
  </si>
  <si>
    <t>078737687559</t>
  </si>
  <si>
    <t>T018KFSF</t>
  </si>
  <si>
    <t>078737687726</t>
  </si>
  <si>
    <t>T018STBF</t>
  </si>
  <si>
    <t>078737687641</t>
  </si>
  <si>
    <t>T018KPTF</t>
  </si>
  <si>
    <t>078737687573</t>
  </si>
  <si>
    <t>T018KSSF</t>
  </si>
  <si>
    <t>10078737945786</t>
  </si>
  <si>
    <t>V018FDEF</t>
  </si>
  <si>
    <t>078737687801</t>
  </si>
  <si>
    <t>V018FDIF</t>
  </si>
  <si>
    <t>078737687795</t>
  </si>
  <si>
    <t>V018FFSF</t>
  </si>
  <si>
    <t>078737687979</t>
  </si>
  <si>
    <t>V018FOYF</t>
  </si>
  <si>
    <t>078737687856</t>
  </si>
  <si>
    <t>V018KBFF</t>
  </si>
  <si>
    <t>078737208327</t>
  </si>
  <si>
    <t>V018KDEF</t>
  </si>
  <si>
    <t>078737687955</t>
  </si>
  <si>
    <t>V018KFSF</t>
  </si>
  <si>
    <t>078737687962</t>
  </si>
  <si>
    <t>V018KPTF</t>
  </si>
  <si>
    <t>078737687818</t>
  </si>
  <si>
    <t>V018KSBF</t>
  </si>
  <si>
    <t>078737687900</t>
  </si>
  <si>
    <t>V018KSSF</t>
  </si>
  <si>
    <t>10078737950858</t>
  </si>
  <si>
    <t>V018SADF</t>
  </si>
  <si>
    <t>078737687870</t>
  </si>
  <si>
    <t>V018SDEF</t>
  </si>
  <si>
    <t>078737687825</t>
  </si>
  <si>
    <t>V018SFTF</t>
  </si>
  <si>
    <t>078737687863</t>
  </si>
  <si>
    <t>V018SITF</t>
  </si>
  <si>
    <t>078737687894</t>
  </si>
  <si>
    <t>V018SRBF</t>
  </si>
  <si>
    <t>078737687986</t>
  </si>
  <si>
    <t>V018STBF</t>
  </si>
  <si>
    <t>078737687887</t>
  </si>
  <si>
    <t>V018STSF</t>
  </si>
  <si>
    <t>078737687832</t>
  </si>
  <si>
    <t>VASARI</t>
  </si>
  <si>
    <t>T009005F</t>
  </si>
  <si>
    <t>T009KSSF</t>
  </si>
  <si>
    <t>T009KDTF</t>
  </si>
  <si>
    <t>T009FDNF</t>
  </si>
  <si>
    <t>T009FEUF</t>
  </si>
  <si>
    <t>T009FDEF</t>
  </si>
  <si>
    <t>T009FOYF</t>
  </si>
  <si>
    <t>T009SDEF</t>
  </si>
  <si>
    <t>T009STSF</t>
  </si>
  <si>
    <t>T009SITF</t>
  </si>
  <si>
    <t>T009SRBF</t>
  </si>
  <si>
    <t>T009SADF</t>
  </si>
  <si>
    <t>T009STBF</t>
  </si>
  <si>
    <t>T009KBVF</t>
  </si>
  <si>
    <t>VERDI</t>
  </si>
  <si>
    <t>T031005A</t>
  </si>
  <si>
    <t>T031SADF</t>
  </si>
  <si>
    <t>078737095521</t>
  </si>
  <si>
    <t>T031SFTF</t>
  </si>
  <si>
    <t>078737095682</t>
  </si>
  <si>
    <t>T031STSF</t>
  </si>
  <si>
    <t>078737095774</t>
  </si>
  <si>
    <t>T031FOYF</t>
  </si>
  <si>
    <t>078737095194</t>
  </si>
  <si>
    <t>T031SITF</t>
  </si>
  <si>
    <t>078737095712</t>
  </si>
  <si>
    <t>T031FDEF</t>
  </si>
  <si>
    <t>078737095149</t>
  </si>
  <si>
    <t>T031FFSF</t>
  </si>
  <si>
    <t>078737095217</t>
  </si>
  <si>
    <t>T031KBBF</t>
  </si>
  <si>
    <t>078737095309</t>
  </si>
  <si>
    <t>T031SDEF</t>
  </si>
  <si>
    <t>078737095576</t>
  </si>
  <si>
    <t>T031SRBF</t>
  </si>
  <si>
    <t>078737095750</t>
  </si>
  <si>
    <t>T031KDEF</t>
  </si>
  <si>
    <t>078737095057</t>
  </si>
  <si>
    <t>T031FDIF</t>
  </si>
  <si>
    <t>078737095187</t>
  </si>
  <si>
    <t>T031KFSF</t>
  </si>
  <si>
    <t>078737095101</t>
  </si>
  <si>
    <t>T031STBF</t>
  </si>
  <si>
    <t>078737095767</t>
  </si>
  <si>
    <t>T031KPTF</t>
  </si>
  <si>
    <t>078737094708</t>
  </si>
  <si>
    <t>V031FDEF</t>
  </si>
  <si>
    <t>078737096290</t>
  </si>
  <si>
    <t>V031FDIF</t>
  </si>
  <si>
    <t>078737096245</t>
  </si>
  <si>
    <t>V031FFSF</t>
  </si>
  <si>
    <t>078737096191</t>
  </si>
  <si>
    <t>V031FOYF</t>
  </si>
  <si>
    <t>078737096252</t>
  </si>
  <si>
    <t>V031KBBF</t>
  </si>
  <si>
    <t>078737906438</t>
  </si>
  <si>
    <t>V031KDEF</t>
  </si>
  <si>
    <t>078737096146</t>
  </si>
  <si>
    <t>V031KFSF</t>
  </si>
  <si>
    <t>078737094845</t>
  </si>
  <si>
    <t>V031KPTF</t>
  </si>
  <si>
    <t>078737096542</t>
  </si>
  <si>
    <t>V031SADF</t>
  </si>
  <si>
    <t>078737096108</t>
  </si>
  <si>
    <t>V031SDEF</t>
  </si>
  <si>
    <t>078737096078</t>
  </si>
  <si>
    <t>V031SFTF</t>
  </si>
  <si>
    <t>078737096054</t>
  </si>
  <si>
    <t>V031SITF</t>
  </si>
  <si>
    <t>078737095873</t>
  </si>
  <si>
    <t>V031SRBF</t>
  </si>
  <si>
    <t>078737095842</t>
  </si>
  <si>
    <t>V031STBF</t>
  </si>
  <si>
    <t>078737095835</t>
  </si>
  <si>
    <t>V031STSF</t>
  </si>
  <si>
    <t>078737095781</t>
  </si>
  <si>
    <t>VIOTTI</t>
  </si>
  <si>
    <t>T024005F</t>
  </si>
  <si>
    <t>T024SADF</t>
  </si>
  <si>
    <t>078737022763</t>
  </si>
  <si>
    <t>T024SFTF</t>
  </si>
  <si>
    <t>078737022817</t>
  </si>
  <si>
    <t>T024STSF</t>
  </si>
  <si>
    <t>078737022855</t>
  </si>
  <si>
    <t>T024FOYF</t>
  </si>
  <si>
    <t>078737022565</t>
  </si>
  <si>
    <t>T024SITF</t>
  </si>
  <si>
    <t>078737022824</t>
  </si>
  <si>
    <t>T024FFSF</t>
  </si>
  <si>
    <t>078737022558</t>
  </si>
  <si>
    <t>T024KBBF</t>
  </si>
  <si>
    <t>078737022596</t>
  </si>
  <si>
    <t>T024SDEF</t>
  </si>
  <si>
    <t>078737022787</t>
  </si>
  <si>
    <t>T024SRBF</t>
  </si>
  <si>
    <t>078737022831</t>
  </si>
  <si>
    <t>T024KDEF</t>
  </si>
  <si>
    <t>078737065500</t>
  </si>
  <si>
    <t>T024KSBF</t>
  </si>
  <si>
    <t>078737022701</t>
  </si>
  <si>
    <t>T024FDEF</t>
  </si>
  <si>
    <t>078737022435</t>
  </si>
  <si>
    <t>T024FDIF</t>
  </si>
  <si>
    <t>078737022497</t>
  </si>
  <si>
    <t>T024KFSF</t>
  </si>
  <si>
    <t>078737022626</t>
  </si>
  <si>
    <t>T024STBF</t>
  </si>
  <si>
    <t>078737022848</t>
  </si>
  <si>
    <t>T024KPTF</t>
  </si>
  <si>
    <t>078737022695</t>
  </si>
  <si>
    <t>T024KSSF</t>
  </si>
  <si>
    <t>10078737215377</t>
  </si>
  <si>
    <t>V024FDEF</t>
  </si>
  <si>
    <t>078737024682</t>
  </si>
  <si>
    <t>V024FDIF</t>
  </si>
  <si>
    <t>078737024675</t>
  </si>
  <si>
    <t>V024FFSF</t>
  </si>
  <si>
    <t>078737024699</t>
  </si>
  <si>
    <t>V024FOYF</t>
  </si>
  <si>
    <t>078737024705</t>
  </si>
  <si>
    <t>V024KBBF</t>
  </si>
  <si>
    <t>078737632467</t>
  </si>
  <si>
    <t>V024KDEF</t>
  </si>
  <si>
    <t>078737085904</t>
  </si>
  <si>
    <t>V024KFSF</t>
  </si>
  <si>
    <t>078737024712</t>
  </si>
  <si>
    <t>V024KPTF</t>
  </si>
  <si>
    <t>078737024736</t>
  </si>
  <si>
    <t>V024KSBF</t>
  </si>
  <si>
    <t>078737024743</t>
  </si>
  <si>
    <t>V024KSSF</t>
  </si>
  <si>
    <t>078737215387</t>
  </si>
  <si>
    <t>V024SADF</t>
  </si>
  <si>
    <t>078737024767</t>
  </si>
  <si>
    <t>V024SDEF</t>
  </si>
  <si>
    <t xml:space="preserve">078737024866  </t>
  </si>
  <si>
    <t>V024SFTF</t>
  </si>
  <si>
    <t>078737024873</t>
  </si>
  <si>
    <t>V024SITF</t>
  </si>
  <si>
    <t>078737024880</t>
  </si>
  <si>
    <t>V024SRBF</t>
  </si>
  <si>
    <t>078737024897</t>
  </si>
  <si>
    <t>V024STBF</t>
  </si>
  <si>
    <t>078737024903</t>
  </si>
  <si>
    <t>V024STSF</t>
  </si>
  <si>
    <t>078737024910</t>
  </si>
  <si>
    <t>APEX</t>
  </si>
  <si>
    <t>T483005F</t>
  </si>
  <si>
    <t>T483SADF</t>
  </si>
  <si>
    <t>078737148173</t>
  </si>
  <si>
    <t>T483SFTF</t>
  </si>
  <si>
    <t>10078737183379</t>
  </si>
  <si>
    <t>T483STSF</t>
  </si>
  <si>
    <t>078737148029</t>
  </si>
  <si>
    <t>T483FOYF</t>
  </si>
  <si>
    <t>078737148166</t>
  </si>
  <si>
    <t>T483SITF</t>
  </si>
  <si>
    <t>078737184935</t>
  </si>
  <si>
    <t>T483FDEF</t>
  </si>
  <si>
    <t>078737207467</t>
  </si>
  <si>
    <t>T483FSLF</t>
  </si>
  <si>
    <t>078737148036</t>
  </si>
  <si>
    <t>T483SDEF</t>
  </si>
  <si>
    <t>078737150961</t>
  </si>
  <si>
    <t>T483SRBF</t>
  </si>
  <si>
    <t>078737148012</t>
  </si>
  <si>
    <t>T483FFSF</t>
  </si>
  <si>
    <t>078737199434</t>
  </si>
  <si>
    <t>T483FEUF</t>
  </si>
  <si>
    <t>10078737148392</t>
  </si>
  <si>
    <t>T483KFSF</t>
  </si>
  <si>
    <t>078737199441</t>
  </si>
  <si>
    <t>T483STBF</t>
  </si>
  <si>
    <t>078737148043</t>
  </si>
  <si>
    <t>T483KSBG</t>
  </si>
  <si>
    <t>078737148142</t>
  </si>
  <si>
    <t>T483KPKF</t>
  </si>
  <si>
    <t>078737162728</t>
  </si>
  <si>
    <t>T483KPTF</t>
  </si>
  <si>
    <t>078737147992</t>
  </si>
  <si>
    <t>T483KSSF</t>
  </si>
  <si>
    <t>078737148128</t>
  </si>
  <si>
    <t>078737207474</t>
  </si>
  <si>
    <t>078737148067</t>
  </si>
  <si>
    <t>078737207481</t>
  </si>
  <si>
    <t>ARBOR ROSE</t>
  </si>
  <si>
    <t>2552005G</t>
  </si>
  <si>
    <t>2552STSF</t>
  </si>
  <si>
    <t>078737099017</t>
  </si>
  <si>
    <t>2552FOYF</t>
  </si>
  <si>
    <t>10078737186868</t>
  </si>
  <si>
    <t>2552SITF</t>
  </si>
  <si>
    <t>10078737187032</t>
  </si>
  <si>
    <t>2552FRSF</t>
  </si>
  <si>
    <t>078737186823</t>
  </si>
  <si>
    <t>2552FSLF</t>
  </si>
  <si>
    <t>078737186908</t>
  </si>
  <si>
    <t>2552SBLF</t>
  </si>
  <si>
    <t>10078737186967</t>
  </si>
  <si>
    <t>2552SPLF</t>
  </si>
  <si>
    <t>10078737186998</t>
  </si>
  <si>
    <t>2552STBF</t>
  </si>
  <si>
    <t>078737187103</t>
  </si>
  <si>
    <t>2552KPVF</t>
  </si>
  <si>
    <t>078737186724</t>
  </si>
  <si>
    <t>ASTRAGAL</t>
  </si>
  <si>
    <t>T119005A</t>
  </si>
  <si>
    <t>T119SADF</t>
  </si>
  <si>
    <t>078737805625</t>
  </si>
  <si>
    <t>T119STSF</t>
  </si>
  <si>
    <t>078737805663</t>
  </si>
  <si>
    <t>T119FOYF</t>
  </si>
  <si>
    <t>078737805618</t>
  </si>
  <si>
    <t>T119SITF</t>
  </si>
  <si>
    <t>078737805632</t>
  </si>
  <si>
    <t>T119FDEF</t>
  </si>
  <si>
    <t>078737805595</t>
  </si>
  <si>
    <t>T119FDNF</t>
  </si>
  <si>
    <t>078737839446</t>
  </si>
  <si>
    <t>T119FSLF</t>
  </si>
  <si>
    <t>078737028307</t>
  </si>
  <si>
    <t>T119SDEF</t>
  </si>
  <si>
    <t>078737891628</t>
  </si>
  <si>
    <t>T119SRBF</t>
  </si>
  <si>
    <t>078737805649</t>
  </si>
  <si>
    <t>T119KSBF</t>
  </si>
  <si>
    <t>078737805694</t>
  </si>
  <si>
    <t>T119STBF</t>
  </si>
  <si>
    <t>078737805656</t>
  </si>
  <si>
    <t>T119FDIF</t>
  </si>
  <si>
    <t>078737987642</t>
  </si>
  <si>
    <t>T119KPTF</t>
  </si>
  <si>
    <t>078737805670</t>
  </si>
  <si>
    <t>T119KSSF</t>
  </si>
  <si>
    <t>078737805687</t>
  </si>
  <si>
    <t>1119SADF</t>
  </si>
  <si>
    <t>10078737688638</t>
  </si>
  <si>
    <t>1119FOYF</t>
  </si>
  <si>
    <t>10078737688584</t>
  </si>
  <si>
    <t>1119STSF</t>
  </si>
  <si>
    <t>10078737688539</t>
  </si>
  <si>
    <t>1119SITF</t>
  </si>
  <si>
    <t>10078737688553</t>
  </si>
  <si>
    <t>1119FSLF</t>
  </si>
  <si>
    <t>10078737688577</t>
  </si>
  <si>
    <t>1119SDEF</t>
  </si>
  <si>
    <t>10078737688560</t>
  </si>
  <si>
    <t>1119FDEF</t>
  </si>
  <si>
    <t>10078737688645</t>
  </si>
  <si>
    <t>1119FDNF</t>
  </si>
  <si>
    <t>10078737688591</t>
  </si>
  <si>
    <t>1119FDLF</t>
  </si>
  <si>
    <t>078737878339</t>
  </si>
  <si>
    <t>1119SRBF</t>
  </si>
  <si>
    <t>10078737688621</t>
  </si>
  <si>
    <t>1119STBF</t>
  </si>
  <si>
    <t>078737688549</t>
  </si>
  <si>
    <t>1119KBTF</t>
  </si>
  <si>
    <t>10078737688485</t>
  </si>
  <si>
    <t>1119KDNF</t>
  </si>
  <si>
    <t>10078737688492</t>
  </si>
  <si>
    <t>BAGUETTE</t>
  </si>
  <si>
    <t>T148005F</t>
  </si>
  <si>
    <t>T148STSF</t>
  </si>
  <si>
    <t>078737099116</t>
  </si>
  <si>
    <t>T148SADF</t>
  </si>
  <si>
    <t>078737098980</t>
  </si>
  <si>
    <t>T148SFTF</t>
  </si>
  <si>
    <t>078737099048</t>
  </si>
  <si>
    <t>T148KSBF</t>
  </si>
  <si>
    <t>078737098751</t>
  </si>
  <si>
    <t>T148FOYF</t>
  </si>
  <si>
    <t>078737098867</t>
  </si>
  <si>
    <t>T148SITF</t>
  </si>
  <si>
    <t>078737099079</t>
  </si>
  <si>
    <t>T148FDEF</t>
  </si>
  <si>
    <t>078737098799</t>
  </si>
  <si>
    <t>T148FSLF</t>
  </si>
  <si>
    <t>078737098881</t>
  </si>
  <si>
    <t>T148SBLF</t>
  </si>
  <si>
    <t>078737099000</t>
  </si>
  <si>
    <t>T148SDEF</t>
  </si>
  <si>
    <t>078737099024</t>
  </si>
  <si>
    <t>T148FFSG</t>
  </si>
  <si>
    <t>078737098935</t>
  </si>
  <si>
    <t>T148FDIF</t>
  </si>
  <si>
    <t>078737098812</t>
  </si>
  <si>
    <t>T148STBF</t>
  </si>
  <si>
    <t>078737099093</t>
  </si>
  <si>
    <t>T148KFSF</t>
  </si>
  <si>
    <t>078737098775</t>
  </si>
  <si>
    <t>T148KDVF</t>
  </si>
  <si>
    <t>078737682073</t>
  </si>
  <si>
    <t>T148KDVG</t>
  </si>
  <si>
    <t>078737682080</t>
  </si>
  <si>
    <t>T148KBBF</t>
  </si>
  <si>
    <t>078737098973</t>
  </si>
  <si>
    <t>T148KPSF</t>
  </si>
  <si>
    <t>078737098713</t>
  </si>
  <si>
    <t>T148KPSG</t>
  </si>
  <si>
    <t>078737098720</t>
  </si>
  <si>
    <t>T148KSHF</t>
  </si>
  <si>
    <t>078737098744</t>
  </si>
  <si>
    <t>V148FDEF</t>
  </si>
  <si>
    <t>078737107347</t>
  </si>
  <si>
    <t>V148FDIF</t>
  </si>
  <si>
    <t>078737107361</t>
  </si>
  <si>
    <t>V148FFSG</t>
  </si>
  <si>
    <t>078737107477</t>
  </si>
  <si>
    <t>V148FOYF</t>
  </si>
  <si>
    <t>078737107408</t>
  </si>
  <si>
    <t>V148FSLF</t>
  </si>
  <si>
    <t>078737107422</t>
  </si>
  <si>
    <t>V148KDVF</t>
  </si>
  <si>
    <t>078737682103</t>
  </si>
  <si>
    <t>V148KDVG</t>
  </si>
  <si>
    <t>078737682097</t>
  </si>
  <si>
    <t>V148KFSF</t>
  </si>
  <si>
    <t>078737107323</t>
  </si>
  <si>
    <t>V148KSBF</t>
  </si>
  <si>
    <t>078737107309</t>
  </si>
  <si>
    <t>V148SADF</t>
  </si>
  <si>
    <t>078737107521</t>
  </si>
  <si>
    <t>V148SBLF</t>
  </si>
  <si>
    <t>078737107545</t>
  </si>
  <si>
    <t>V148SDEF</t>
  </si>
  <si>
    <t>078737107569</t>
  </si>
  <si>
    <t>V148SFTF</t>
  </si>
  <si>
    <t>078737107583</t>
  </si>
  <si>
    <t>V148SITF</t>
  </si>
  <si>
    <t>078737107613</t>
  </si>
  <si>
    <t>V148STBF</t>
  </si>
  <si>
    <t>078737107637</t>
  </si>
  <si>
    <t>V148STSF</t>
  </si>
  <si>
    <t>078737107651</t>
  </si>
  <si>
    <t>BECKET</t>
  </si>
  <si>
    <t>1336005F</t>
  </si>
  <si>
    <t>1336SADF</t>
  </si>
  <si>
    <t>10078737162886</t>
  </si>
  <si>
    <t>1336FOYF</t>
  </si>
  <si>
    <t>10078737162848</t>
  </si>
  <si>
    <t>1336STSF</t>
  </si>
  <si>
    <t>078737162919</t>
  </si>
  <si>
    <t>1336SITF</t>
  </si>
  <si>
    <t>10078737162893</t>
  </si>
  <si>
    <t>1336SRBF</t>
  </si>
  <si>
    <t>0749956108490</t>
  </si>
  <si>
    <t>1336FSLF</t>
  </si>
  <si>
    <t>10078737162855</t>
  </si>
  <si>
    <t>1336SSGF</t>
  </si>
  <si>
    <t>10078737162909</t>
  </si>
  <si>
    <t>1336FDNF</t>
  </si>
  <si>
    <t>10078737162831</t>
  </si>
  <si>
    <t>1336SDIF</t>
  </si>
  <si>
    <t>10078737162930</t>
  </si>
  <si>
    <t>1336STBF</t>
  </si>
  <si>
    <t>10078737162923</t>
  </si>
  <si>
    <t>1336FEUF</t>
  </si>
  <si>
    <t>10078737134074</t>
  </si>
  <si>
    <t>1336KSBF</t>
  </si>
  <si>
    <t>10078737003219</t>
  </si>
  <si>
    <t>1336KDVF</t>
  </si>
  <si>
    <t>10078737003196</t>
  </si>
  <si>
    <t>CABRIA</t>
  </si>
  <si>
    <t>T958005F</t>
  </si>
  <si>
    <t>T958STSF</t>
  </si>
  <si>
    <t>T958KBVF</t>
  </si>
  <si>
    <t>T958SITF</t>
  </si>
  <si>
    <t>T958FDEF</t>
  </si>
  <si>
    <t>T958SBLF</t>
  </si>
  <si>
    <t>T958SDEF</t>
  </si>
  <si>
    <t>T958FDNF</t>
  </si>
  <si>
    <t>T958KDTF</t>
  </si>
  <si>
    <t>T958STBF</t>
  </si>
  <si>
    <t>T958FCMF</t>
  </si>
  <si>
    <t>T958SADF</t>
  </si>
  <si>
    <t>T958FOYF</t>
  </si>
  <si>
    <t>T958FDIF</t>
  </si>
  <si>
    <t>T958KDAF</t>
  </si>
  <si>
    <t>T958KSSF</t>
  </si>
  <si>
    <t>CHATEAU</t>
  </si>
  <si>
    <t>2610005F</t>
  </si>
  <si>
    <t>2610FCHF</t>
  </si>
  <si>
    <t>10749956111947</t>
  </si>
  <si>
    <t>2610KCVF</t>
  </si>
  <si>
    <t>10749956111954</t>
  </si>
  <si>
    <t>2610STSF</t>
  </si>
  <si>
    <t>10078737106583</t>
  </si>
  <si>
    <t>2610FOYF</t>
  </si>
  <si>
    <t>10078737106484</t>
  </si>
  <si>
    <t>2610FSLF</t>
  </si>
  <si>
    <t>10078737106491</t>
  </si>
  <si>
    <t>2610KSBF</t>
  </si>
  <si>
    <t>078737046929</t>
  </si>
  <si>
    <t>2610FRSF</t>
  </si>
  <si>
    <t>10078737106460</t>
  </si>
  <si>
    <t>2610SBLF</t>
  </si>
  <si>
    <t>10078737047169</t>
  </si>
  <si>
    <t>2610SITF</t>
  </si>
  <si>
    <t>10078737106545</t>
  </si>
  <si>
    <t>2610SPLF</t>
  </si>
  <si>
    <t>10078737106521</t>
  </si>
  <si>
    <t>2610KBFF</t>
  </si>
  <si>
    <t>078737106456</t>
  </si>
  <si>
    <t>2610STBF</t>
  </si>
  <si>
    <t>078737047216</t>
  </si>
  <si>
    <t>2610KPVF</t>
  </si>
  <si>
    <t>10078737046834</t>
  </si>
  <si>
    <t>10749956111930</t>
  </si>
  <si>
    <t>CHEVIOT</t>
  </si>
  <si>
    <t>T389005F</t>
  </si>
  <si>
    <t>10749956145966</t>
  </si>
  <si>
    <t>10749956145973</t>
  </si>
  <si>
    <t>10749956145997</t>
  </si>
  <si>
    <t>10749956146000</t>
  </si>
  <si>
    <t>10749956146017</t>
  </si>
  <si>
    <t>10749956146024</t>
  </si>
  <si>
    <t>10749956146031</t>
  </si>
  <si>
    <t>10749956146048</t>
  </si>
  <si>
    <t>10749956146055</t>
  </si>
  <si>
    <t>10749956146062</t>
  </si>
  <si>
    <t>10749956146079</t>
  </si>
  <si>
    <t>10749956146086</t>
  </si>
  <si>
    <t>10749956146093</t>
  </si>
  <si>
    <t>10749956146116</t>
  </si>
  <si>
    <t>10749956146123</t>
  </si>
  <si>
    <t>10749956146130</t>
  </si>
  <si>
    <t>CITYSCAPE</t>
  </si>
  <si>
    <t>2507005F</t>
  </si>
  <si>
    <t>2507SADF</t>
  </si>
  <si>
    <t>10078737042959</t>
  </si>
  <si>
    <t>2507STSF</t>
  </si>
  <si>
    <t>10078737043062</t>
  </si>
  <si>
    <t>2507FOYF</t>
  </si>
  <si>
    <t>10078737042812</t>
  </si>
  <si>
    <t>2507SITF</t>
  </si>
  <si>
    <t>10078737043000</t>
  </si>
  <si>
    <t>2507FDNF</t>
  </si>
  <si>
    <t>10078737042799</t>
  </si>
  <si>
    <t>2507FSLF</t>
  </si>
  <si>
    <t>10078737042836</t>
  </si>
  <si>
    <t>2507SBLF</t>
  </si>
  <si>
    <t>10078737042966</t>
  </si>
  <si>
    <t>2507SDEF</t>
  </si>
  <si>
    <t>10078737042980</t>
  </si>
  <si>
    <t>2507FEUF</t>
  </si>
  <si>
    <t>10078737042805</t>
  </si>
  <si>
    <t>2507SRBF</t>
  </si>
  <si>
    <t>10078737638046</t>
  </si>
  <si>
    <t>2507STBF</t>
  </si>
  <si>
    <t>078737043058</t>
  </si>
  <si>
    <t>2507KBVF</t>
  </si>
  <si>
    <t>078737145981</t>
  </si>
  <si>
    <t>2507KSBF</t>
  </si>
  <si>
    <t>078737152026</t>
  </si>
  <si>
    <t>2507KPVF</t>
  </si>
  <si>
    <t>10078737293825</t>
  </si>
  <si>
    <t>CLASSIC SHELL</t>
  </si>
  <si>
    <t>2496005F</t>
  </si>
  <si>
    <t>2496SADF</t>
  </si>
  <si>
    <t>10078737108228</t>
  </si>
  <si>
    <t>2496STSF</t>
  </si>
  <si>
    <t>078737208105</t>
  </si>
  <si>
    <t>2496FOYF</t>
  </si>
  <si>
    <t>10078737042522</t>
  </si>
  <si>
    <t>2496SITF</t>
  </si>
  <si>
    <t>10078737042591</t>
  </si>
  <si>
    <t>2496FDNF</t>
  </si>
  <si>
    <t>10078737042416</t>
  </si>
  <si>
    <t>2496FSLF</t>
  </si>
  <si>
    <t>10078737042546</t>
  </si>
  <si>
    <t>2496SBLF</t>
  </si>
  <si>
    <t>10078737108242</t>
  </si>
  <si>
    <t>2496SPLF</t>
  </si>
  <si>
    <t>078737042723</t>
  </si>
  <si>
    <t>2496STBF</t>
  </si>
  <si>
    <t>078737042730</t>
  </si>
  <si>
    <t>2496KSBF</t>
  </si>
  <si>
    <t>078737152019</t>
  </si>
  <si>
    <t>2496KPTF</t>
  </si>
  <si>
    <t>078737146063</t>
  </si>
  <si>
    <t>COOPER</t>
  </si>
  <si>
    <t>T416005F</t>
  </si>
  <si>
    <t>T416STSF</t>
  </si>
  <si>
    <t>T416SDEF</t>
  </si>
  <si>
    <t>T416FDEF</t>
  </si>
  <si>
    <t>T416FDNF</t>
  </si>
  <si>
    <t>T416SITF</t>
  </si>
  <si>
    <t>T416SADF</t>
  </si>
  <si>
    <t>T416SBLF</t>
  </si>
  <si>
    <t>T416FOYF</t>
  </si>
  <si>
    <t>T416KDTF</t>
  </si>
  <si>
    <t>T416KSSF</t>
  </si>
  <si>
    <t>T416FBNF</t>
  </si>
  <si>
    <t>T416SBNF</t>
  </si>
  <si>
    <t>T416MSPF</t>
  </si>
  <si>
    <t>T416MTRF</t>
  </si>
  <si>
    <t>CROYDON</t>
  </si>
  <si>
    <t>1312005F</t>
  </si>
  <si>
    <t>1312SADF</t>
  </si>
  <si>
    <t>10078737141072</t>
  </si>
  <si>
    <t>1312FOYF</t>
  </si>
  <si>
    <t>10078737140792</t>
  </si>
  <si>
    <t>1312STSF</t>
  </si>
  <si>
    <t>078737141259</t>
  </si>
  <si>
    <t>1312KSBF</t>
  </si>
  <si>
    <t>078737140702</t>
  </si>
  <si>
    <t>1312FSLF</t>
  </si>
  <si>
    <t>078737140818</t>
  </si>
  <si>
    <t>1312SBLF</t>
  </si>
  <si>
    <t>10078737141096</t>
  </si>
  <si>
    <t>1312FRSF</t>
  </si>
  <si>
    <t>078737140771</t>
  </si>
  <si>
    <t>1312SPLF</t>
  </si>
  <si>
    <t>078737141143</t>
  </si>
  <si>
    <t>1312STBF</t>
  </si>
  <si>
    <t>10078737141232</t>
  </si>
  <si>
    <t>1312KPVF</t>
  </si>
  <si>
    <t>078737140658</t>
  </si>
  <si>
    <t>1312KSBG</t>
  </si>
  <si>
    <t>10078737104985</t>
  </si>
  <si>
    <t>1312KDVF</t>
  </si>
  <si>
    <t>10078737140679</t>
  </si>
  <si>
    <t>078737146094</t>
  </si>
  <si>
    <t>DEAUVILLE</t>
  </si>
  <si>
    <t>T433005F</t>
  </si>
  <si>
    <t>T433STSF</t>
  </si>
  <si>
    <t>T433SDEF</t>
  </si>
  <si>
    <t>T433KDTF</t>
  </si>
  <si>
    <t>T433FDNF</t>
  </si>
  <si>
    <t>T433FSLF</t>
  </si>
  <si>
    <t>T433FOYF</t>
  </si>
  <si>
    <t>T433KSSF</t>
  </si>
  <si>
    <t>T433SADF</t>
  </si>
  <si>
    <t>T433SBLF</t>
  </si>
  <si>
    <t>T433SITF</t>
  </si>
  <si>
    <t>ETON</t>
  </si>
  <si>
    <t>1305005F</t>
  </si>
  <si>
    <t>1305SADF</t>
  </si>
  <si>
    <t>10078737144653</t>
  </si>
  <si>
    <t>1305FOYF</t>
  </si>
  <si>
    <t>10078737144554</t>
  </si>
  <si>
    <t>1305SITF</t>
  </si>
  <si>
    <t>10078737144684</t>
  </si>
  <si>
    <t>1305STSF</t>
  </si>
  <si>
    <t>10078737144707</t>
  </si>
  <si>
    <t>1305FSLF</t>
  </si>
  <si>
    <t>10078737144561</t>
  </si>
  <si>
    <t>1305KSBF</t>
  </si>
  <si>
    <t>10078737144516</t>
  </si>
  <si>
    <t>1305SDEF</t>
  </si>
  <si>
    <t>10078737144677</t>
  </si>
  <si>
    <t>1305FRSF</t>
  </si>
  <si>
    <t>10078737144547</t>
  </si>
  <si>
    <t>1305SBLF</t>
  </si>
  <si>
    <t>10078737144660</t>
  </si>
  <si>
    <t>1305FDLF</t>
  </si>
  <si>
    <t>10078737144578</t>
  </si>
  <si>
    <t>1305KDVF</t>
  </si>
  <si>
    <t>10078737144431</t>
  </si>
  <si>
    <t>1305STBF</t>
  </si>
  <si>
    <t>10078737144691</t>
  </si>
  <si>
    <t>1305KSBG</t>
  </si>
  <si>
    <t>10078737030604</t>
  </si>
  <si>
    <t>1305KBVF</t>
  </si>
  <si>
    <t>078737151982</t>
  </si>
  <si>
    <t>1305KDVG</t>
  </si>
  <si>
    <t>10078737030567</t>
  </si>
  <si>
    <t>1305KSSF</t>
  </si>
  <si>
    <t>10078737144424</t>
  </si>
  <si>
    <t>FLIGHT</t>
  </si>
  <si>
    <t>2865005F</t>
  </si>
  <si>
    <t>2865STSF</t>
  </si>
  <si>
    <t>10078737104558</t>
  </si>
  <si>
    <t>2865FRSF</t>
  </si>
  <si>
    <t>10078737104428</t>
  </si>
  <si>
    <t>2865FSLF</t>
  </si>
  <si>
    <t>10078737222993</t>
  </si>
  <si>
    <t>2865SBLF</t>
  </si>
  <si>
    <t>10078737638060</t>
  </si>
  <si>
    <t>2865SPLF</t>
  </si>
  <si>
    <t>10078737223044</t>
  </si>
  <si>
    <t>2865STBF</t>
  </si>
  <si>
    <t>10078737223122</t>
  </si>
  <si>
    <t>2865KPVF</t>
  </si>
  <si>
    <t>10078737222900</t>
  </si>
  <si>
    <t>INN CLASSIC</t>
  </si>
  <si>
    <t>2305005F</t>
  </si>
  <si>
    <t>2305FDLF</t>
  </si>
  <si>
    <t>2305FDNF</t>
  </si>
  <si>
    <t>2305FSLF</t>
  </si>
  <si>
    <t>2305KDVG</t>
  </si>
  <si>
    <t>2305KSBG</t>
  </si>
  <si>
    <t>2305KSSF</t>
  </si>
  <si>
    <t>2305SADF</t>
  </si>
  <si>
    <t>2305SBLF</t>
  </si>
  <si>
    <t>2305SDEF</t>
  </si>
  <si>
    <t>2305STSF</t>
  </si>
  <si>
    <t>2305FCMF</t>
  </si>
  <si>
    <t>2305FOYF</t>
  </si>
  <si>
    <t>2305SITF</t>
  </si>
  <si>
    <t>2305STBF</t>
  </si>
  <si>
    <t xml:space="preserve">IVY FLOURISH
</t>
  </si>
  <si>
    <t>T638005F</t>
  </si>
  <si>
    <t>T638STSF</t>
  </si>
  <si>
    <t>T638SDEF</t>
  </si>
  <si>
    <t>T638FDEF</t>
  </si>
  <si>
    <t>T638FDNF</t>
  </si>
  <si>
    <t>T638KDTF</t>
  </si>
  <si>
    <t>T638KBVF</t>
  </si>
  <si>
    <t>T638SADF</t>
  </si>
  <si>
    <t>T638SBLF</t>
  </si>
  <si>
    <t>T638FOYF</t>
  </si>
  <si>
    <t>T638SITF</t>
  </si>
  <si>
    <t>T638STBF</t>
  </si>
  <si>
    <t>T638KDAF</t>
  </si>
  <si>
    <t>T638KSSF</t>
  </si>
  <si>
    <t>T638SFTF</t>
  </si>
  <si>
    <t>T638FDIF</t>
  </si>
  <si>
    <t>JADE</t>
  </si>
  <si>
    <t>T057005F</t>
  </si>
  <si>
    <t>T057SADF</t>
  </si>
  <si>
    <t>T057SFTF</t>
  </si>
  <si>
    <t>T057STSF</t>
  </si>
  <si>
    <t>T057FOYF</t>
  </si>
  <si>
    <t>T057KBVF</t>
  </si>
  <si>
    <t>T057SITF</t>
  </si>
  <si>
    <t>T057FDEF</t>
  </si>
  <si>
    <t>T057SDEF</t>
  </si>
  <si>
    <t>T057SRBF</t>
  </si>
  <si>
    <t>T057FDIF</t>
  </si>
  <si>
    <t>T057FDNF</t>
  </si>
  <si>
    <t>T057KDEF</t>
  </si>
  <si>
    <t>T057KPTF</t>
  </si>
  <si>
    <t>T057STBF</t>
  </si>
  <si>
    <t>T057KSSF</t>
  </si>
  <si>
    <t>JUILLIARD</t>
  </si>
  <si>
    <t>2273005F</t>
  </si>
  <si>
    <t>2273SADF</t>
  </si>
  <si>
    <t>10078737107931</t>
  </si>
  <si>
    <t>2273STSF</t>
  </si>
  <si>
    <t>10078737245800</t>
  </si>
  <si>
    <t>2273FOYF</t>
  </si>
  <si>
    <t>10078737041297</t>
  </si>
  <si>
    <t>2273SITF</t>
  </si>
  <si>
    <t>10078737041341</t>
  </si>
  <si>
    <t>2273FSLF</t>
  </si>
  <si>
    <t>10078737245770</t>
  </si>
  <si>
    <t>2273SBLF</t>
  </si>
  <si>
    <t>10078737107955</t>
  </si>
  <si>
    <t>2273SDEF</t>
  </si>
  <si>
    <t>10078737041334</t>
  </si>
  <si>
    <t>2273FDLF</t>
  </si>
  <si>
    <t>10078737878312</t>
  </si>
  <si>
    <t>2273FEUF</t>
  </si>
  <si>
    <t>078737245766</t>
  </si>
  <si>
    <t>2273SRBF</t>
  </si>
  <si>
    <t>10078737638053</t>
  </si>
  <si>
    <t>2273STBF</t>
  </si>
  <si>
    <t>078737243694</t>
  </si>
  <si>
    <t>2273KBVF</t>
  </si>
  <si>
    <t>078737152200</t>
  </si>
  <si>
    <t>2273KSBF</t>
  </si>
  <si>
    <t>078737152002</t>
  </si>
  <si>
    <t>2273KPVF</t>
  </si>
  <si>
    <t>10078737008733</t>
  </si>
  <si>
    <t>2273KDSF</t>
  </si>
  <si>
    <t>078737245759</t>
  </si>
  <si>
    <t>2273KSHF</t>
  </si>
  <si>
    <t>078737107804</t>
  </si>
  <si>
    <t>LEXIA</t>
  </si>
  <si>
    <t>LIBRA</t>
  </si>
  <si>
    <t>T922005F</t>
  </si>
  <si>
    <t>T922FFSF</t>
  </si>
  <si>
    <t>T922SRBF</t>
  </si>
  <si>
    <t>T922SDEF</t>
  </si>
  <si>
    <t>T922KDEF</t>
  </si>
  <si>
    <t>T922FDNF</t>
  </si>
  <si>
    <t>T922KFSF</t>
  </si>
  <si>
    <t>T922KSSF</t>
  </si>
  <si>
    <t>LIDO</t>
  </si>
  <si>
    <t>T246005F</t>
  </si>
  <si>
    <t>T246SADF</t>
  </si>
  <si>
    <t>078737101284</t>
  </si>
  <si>
    <t>T246SFTF</t>
  </si>
  <si>
    <t>078737101314</t>
  </si>
  <si>
    <t>T246STSF</t>
  </si>
  <si>
    <t>078737101352</t>
  </si>
  <si>
    <t>T246FOYF</t>
  </si>
  <si>
    <t>078737101239</t>
  </si>
  <si>
    <t>T246SITF</t>
  </si>
  <si>
    <t>078737101321</t>
  </si>
  <si>
    <t>T246FDNF</t>
  </si>
  <si>
    <t>078737101215</t>
  </si>
  <si>
    <t>T246FSLF</t>
  </si>
  <si>
    <t>078737101246</t>
  </si>
  <si>
    <t>T246SBLF</t>
  </si>
  <si>
    <t>078737101291</t>
  </si>
  <si>
    <t>T246SDEF</t>
  </si>
  <si>
    <t>078737101307</t>
  </si>
  <si>
    <t>T246KSBF</t>
  </si>
  <si>
    <t>078737024576</t>
  </si>
  <si>
    <t>T246STBF</t>
  </si>
  <si>
    <t>078737101345</t>
  </si>
  <si>
    <t>T246FDIF</t>
  </si>
  <si>
    <t>078737101222</t>
  </si>
  <si>
    <t>T246KSBG</t>
  </si>
  <si>
    <t>078737101192</t>
  </si>
  <si>
    <t>T246KDVF</t>
  </si>
  <si>
    <t>10078737101182</t>
  </si>
  <si>
    <t>T246KPVF</t>
  </si>
  <si>
    <t>078737101178</t>
  </si>
  <si>
    <t>T246KSSF</t>
  </si>
  <si>
    <t>078737101161</t>
  </si>
  <si>
    <t>V246FDIF</t>
  </si>
  <si>
    <t>078737110309</t>
  </si>
  <si>
    <t>V246FDNF</t>
  </si>
  <si>
    <t>078737110293</t>
  </si>
  <si>
    <t>V246FOYF</t>
  </si>
  <si>
    <t>078737110316</t>
  </si>
  <si>
    <t>V246FSLF</t>
  </si>
  <si>
    <t>078737110323</t>
  </si>
  <si>
    <t>V246KDVF</t>
  </si>
  <si>
    <t>078737110255</t>
  </si>
  <si>
    <t>V246KPVF</t>
  </si>
  <si>
    <t>078737110248</t>
  </si>
  <si>
    <t>V246KSBF</t>
  </si>
  <si>
    <t>V246KSBG</t>
  </si>
  <si>
    <t>078737110279</t>
  </si>
  <si>
    <t>V246KSSF</t>
  </si>
  <si>
    <t>078737110231</t>
  </si>
  <si>
    <t>V246SADF</t>
  </si>
  <si>
    <t>078737110361</t>
  </si>
  <si>
    <t>V246SBLF</t>
  </si>
  <si>
    <t>078737110378</t>
  </si>
  <si>
    <t>V246SDEF</t>
  </si>
  <si>
    <t>078737110385</t>
  </si>
  <si>
    <t>V246SFTF</t>
  </si>
  <si>
    <t>078737110392</t>
  </si>
  <si>
    <t>V246SITF</t>
  </si>
  <si>
    <t>078737110408</t>
  </si>
  <si>
    <t>V246STBF</t>
  </si>
  <si>
    <t>078737110422</t>
  </si>
  <si>
    <t>V246STSF</t>
  </si>
  <si>
    <t>078737110439</t>
  </si>
  <si>
    <t>MARQUETTE</t>
  </si>
  <si>
    <t>2272005F</t>
  </si>
  <si>
    <t>2272STSF</t>
  </si>
  <si>
    <t>10078737111174</t>
  </si>
  <si>
    <t>2272FOYF</t>
  </si>
  <si>
    <t>10078737110825</t>
  </si>
  <si>
    <t>2272SITF</t>
  </si>
  <si>
    <t>10078737110924</t>
  </si>
  <si>
    <t>2272FSLF</t>
  </si>
  <si>
    <t>10078737110849</t>
  </si>
  <si>
    <t>2272SBLF</t>
  </si>
  <si>
    <t>10078737040962</t>
  </si>
  <si>
    <t>2272SPLF</t>
  </si>
  <si>
    <t>10078737110917</t>
  </si>
  <si>
    <t>2272FDIF</t>
  </si>
  <si>
    <t>10078737110801</t>
  </si>
  <si>
    <t>2272STBF</t>
  </si>
  <si>
    <t>10078737041266</t>
  </si>
  <si>
    <t>2272KBVF</t>
  </si>
  <si>
    <t>10078737156816</t>
  </si>
  <si>
    <t>2272KPVF</t>
  </si>
  <si>
    <t>10078737040849</t>
  </si>
  <si>
    <t>MICHELANGELO</t>
  </si>
  <si>
    <t>2765005G</t>
  </si>
  <si>
    <t>2765STSF</t>
  </si>
  <si>
    <t>10749956148516</t>
  </si>
  <si>
    <t>2765SPLF</t>
  </si>
  <si>
    <t>10749956148509</t>
  </si>
  <si>
    <t>2765FSLF</t>
  </si>
  <si>
    <t>10749956148462</t>
  </si>
  <si>
    <t>2765FPLF</t>
  </si>
  <si>
    <t>10749956148479</t>
  </si>
  <si>
    <t>2765KBTF</t>
  </si>
  <si>
    <t>10749956148486</t>
  </si>
  <si>
    <t>2765KSHF</t>
  </si>
  <si>
    <t>10749956148493</t>
  </si>
  <si>
    <t>2765SADF</t>
  </si>
  <si>
    <t>10749956148523</t>
  </si>
  <si>
    <t>2765KPSF</t>
  </si>
  <si>
    <t>10749956151455</t>
  </si>
  <si>
    <t>NEEDLEPOINT</t>
  </si>
  <si>
    <t>2544005F</t>
  </si>
  <si>
    <t>2544STSF</t>
  </si>
  <si>
    <t>10078737098833</t>
  </si>
  <si>
    <t>2544FOYF</t>
  </si>
  <si>
    <t>10078737270840</t>
  </si>
  <si>
    <t>2544SITF</t>
  </si>
  <si>
    <t>10078737271014</t>
  </si>
  <si>
    <t>2544FRSF</t>
  </si>
  <si>
    <t>10078737043420</t>
  </si>
  <si>
    <t>2544FSLF</t>
  </si>
  <si>
    <t>10078737270888</t>
  </si>
  <si>
    <t>2544SBLF</t>
  </si>
  <si>
    <t>10078737270949</t>
  </si>
  <si>
    <t>2544SPLF</t>
  </si>
  <si>
    <t>10078737270987</t>
  </si>
  <si>
    <t>2544KBFF</t>
  </si>
  <si>
    <t>078737043447</t>
  </si>
  <si>
    <t>2544STBF</t>
  </si>
  <si>
    <t>078737271079</t>
  </si>
  <si>
    <t>2544KPVF</t>
  </si>
  <si>
    <t>10078737270697</t>
  </si>
  <si>
    <t>NEW RIM</t>
  </si>
  <si>
    <t>T015005F</t>
  </si>
  <si>
    <t>T015SADF</t>
  </si>
  <si>
    <t>078737101758</t>
  </si>
  <si>
    <t>T015SFTF</t>
  </si>
  <si>
    <t>078737685302</t>
  </si>
  <si>
    <t>T015STSF</t>
  </si>
  <si>
    <t>078737101857</t>
  </si>
  <si>
    <t>T015KSBF</t>
  </si>
  <si>
    <t>078737101529</t>
  </si>
  <si>
    <t>T015FESF</t>
  </si>
  <si>
    <t>078737101666</t>
  </si>
  <si>
    <t>T015FOYF</t>
  </si>
  <si>
    <t>078737101628</t>
  </si>
  <si>
    <t>T015SITF</t>
  </si>
  <si>
    <t>078737101819</t>
  </si>
  <si>
    <t>T015FDEF</t>
  </si>
  <si>
    <t>078737101574</t>
  </si>
  <si>
    <t>T015FFSF</t>
  </si>
  <si>
    <t>078737101680</t>
  </si>
  <si>
    <t>T015FSLF</t>
  </si>
  <si>
    <t>078737101642</t>
  </si>
  <si>
    <t>T015SBLF</t>
  </si>
  <si>
    <t>078737101772</t>
  </si>
  <si>
    <t>T015SDEF</t>
  </si>
  <si>
    <t>078737101796</t>
  </si>
  <si>
    <t>T015SRBF</t>
  </si>
  <si>
    <t>078737972853</t>
  </si>
  <si>
    <t>T015FDIF</t>
  </si>
  <si>
    <t>078737101604</t>
  </si>
  <si>
    <t>T015STBF</t>
  </si>
  <si>
    <t>078737101833</t>
  </si>
  <si>
    <t>T015KDVF</t>
  </si>
  <si>
    <t>078737101512</t>
  </si>
  <si>
    <t>T015KFSF</t>
  </si>
  <si>
    <t>078737101550</t>
  </si>
  <si>
    <t>T015KSBG</t>
  </si>
  <si>
    <t>078737101543</t>
  </si>
  <si>
    <t>T015KDEF</t>
  </si>
  <si>
    <t>078737101710</t>
  </si>
  <si>
    <t>T015KSSF</t>
  </si>
  <si>
    <t>078737101482</t>
  </si>
  <si>
    <t>V015FDEF</t>
  </si>
  <si>
    <t>078737110576</t>
  </si>
  <si>
    <t>V015FDIF</t>
  </si>
  <si>
    <t>078737696209</t>
  </si>
  <si>
    <t>V015FESF</t>
  </si>
  <si>
    <t>078737110668</t>
  </si>
  <si>
    <t>V015FFSF</t>
  </si>
  <si>
    <t>078737110682</t>
  </si>
  <si>
    <t>V015FOYF</t>
  </si>
  <si>
    <t>078737110620</t>
  </si>
  <si>
    <t>V015FSLF</t>
  </si>
  <si>
    <t>078737110644</t>
  </si>
  <si>
    <t>V015KDEF</t>
  </si>
  <si>
    <t>078737110712</t>
  </si>
  <si>
    <t>V015KDVF</t>
  </si>
  <si>
    <t>078737110514</t>
  </si>
  <si>
    <t>V015KFSF</t>
  </si>
  <si>
    <t>078737110552</t>
  </si>
  <si>
    <t>V015KSBF</t>
  </si>
  <si>
    <t>078737110521</t>
  </si>
  <si>
    <t>V015KSBG</t>
  </si>
  <si>
    <t>078737110545</t>
  </si>
  <si>
    <t>V015KSSF</t>
  </si>
  <si>
    <t>078737110484</t>
  </si>
  <si>
    <t>V015SADF</t>
  </si>
  <si>
    <t>078737110750</t>
  </si>
  <si>
    <t>V015SBLF</t>
  </si>
  <si>
    <t>078737110774</t>
  </si>
  <si>
    <t>V015SDEF</t>
  </si>
  <si>
    <t>078737110798</t>
  </si>
  <si>
    <t>V015SFTF</t>
  </si>
  <si>
    <t>078737685944</t>
  </si>
  <si>
    <t>V015SITF</t>
  </si>
  <si>
    <t>078737110811</t>
  </si>
  <si>
    <t>V015SRBF</t>
  </si>
  <si>
    <t>10078737981685</t>
  </si>
  <si>
    <t>V015STBF</t>
  </si>
  <si>
    <t>078737110835</t>
  </si>
  <si>
    <t>V015STSF</t>
  </si>
  <si>
    <t>078737110859</t>
  </si>
  <si>
    <t>NEW YORK</t>
  </si>
  <si>
    <t>T131005F</t>
  </si>
  <si>
    <t>T131SADF</t>
  </si>
  <si>
    <t>078737102663</t>
  </si>
  <si>
    <t>T131STSF</t>
  </si>
  <si>
    <t>078737102694</t>
  </si>
  <si>
    <t>T131KSBF</t>
  </si>
  <si>
    <t>078737102199</t>
  </si>
  <si>
    <t>T131FOYF</t>
  </si>
  <si>
    <t>078737102311</t>
  </si>
  <si>
    <t>T131SITF</t>
  </si>
  <si>
    <t>078737102618</t>
  </si>
  <si>
    <t>T131FDNF</t>
  </si>
  <si>
    <t>078737102250</t>
  </si>
  <si>
    <t>T131FSLF</t>
  </si>
  <si>
    <t>078737102342</t>
  </si>
  <si>
    <t>T131SBLF</t>
  </si>
  <si>
    <t>078737102540</t>
  </si>
  <si>
    <t>T131SDEF</t>
  </si>
  <si>
    <t>078737102588</t>
  </si>
  <si>
    <t>T131FDIF</t>
  </si>
  <si>
    <t>078737102281</t>
  </si>
  <si>
    <t>T131STBF</t>
  </si>
  <si>
    <t>T131KSBG</t>
  </si>
  <si>
    <t>078737102212</t>
  </si>
  <si>
    <t>T131KDVF</t>
  </si>
  <si>
    <t>078737102175</t>
  </si>
  <si>
    <t>T131KSSF</t>
  </si>
  <si>
    <t>078737102137</t>
  </si>
  <si>
    <t>T131KPSF</t>
  </si>
  <si>
    <t>078737102120</t>
  </si>
  <si>
    <t>V131FDIF</t>
  </si>
  <si>
    <t>078737111047</t>
  </si>
  <si>
    <t>V131FDNF</t>
  </si>
  <si>
    <t>078737111009</t>
  </si>
  <si>
    <t>V131FOYF</t>
  </si>
  <si>
    <t>078737111078</t>
  </si>
  <si>
    <t>V131FSLF</t>
  </si>
  <si>
    <t>078737111092</t>
  </si>
  <si>
    <t>V131KDVF</t>
  </si>
  <si>
    <t>078737110934</t>
  </si>
  <si>
    <t>V131KSBF</t>
  </si>
  <si>
    <t>078737110958</t>
  </si>
  <si>
    <t>V131KSBG</t>
  </si>
  <si>
    <t>078737110972</t>
  </si>
  <si>
    <t>V131KSSF</t>
  </si>
  <si>
    <t>078737110903</t>
  </si>
  <si>
    <t>V131SADF</t>
  </si>
  <si>
    <t>078737111238</t>
  </si>
  <si>
    <t>V131SBLF</t>
  </si>
  <si>
    <t>078737111252</t>
  </si>
  <si>
    <t>V131SDEF</t>
  </si>
  <si>
    <t>078737111276</t>
  </si>
  <si>
    <t>V131SITF</t>
  </si>
  <si>
    <t>078737111290</t>
  </si>
  <si>
    <t>V131STBF</t>
  </si>
  <si>
    <t>078737111337</t>
  </si>
  <si>
    <t>V131STSF</t>
  </si>
  <si>
    <t>078737111351</t>
  </si>
  <si>
    <t xml:space="preserve">PATRICIAN
</t>
  </si>
  <si>
    <t>T322005F</t>
  </si>
  <si>
    <t>T322STSF</t>
  </si>
  <si>
    <t>T322SDEF</t>
  </si>
  <si>
    <t>T322FSLF</t>
  </si>
  <si>
    <t>T322FDNF</t>
  </si>
  <si>
    <t>T322KDTF</t>
  </si>
  <si>
    <t>T322KBVF</t>
  </si>
  <si>
    <t>T322SADF</t>
  </si>
  <si>
    <t>T322SBLF</t>
  </si>
  <si>
    <t>T322FOYF</t>
  </si>
  <si>
    <t>T322SITF</t>
  </si>
  <si>
    <t>T322SDIF</t>
  </si>
  <si>
    <t>T322KDAF</t>
  </si>
  <si>
    <t>T322KSSF</t>
  </si>
  <si>
    <t>T322SFTF</t>
  </si>
  <si>
    <t>T322FDIF</t>
  </si>
  <si>
    <t>PEARL</t>
  </si>
  <si>
    <t>T163005F</t>
  </si>
  <si>
    <t>T163SADF</t>
  </si>
  <si>
    <t>078737104094</t>
  </si>
  <si>
    <t>T163STSF</t>
  </si>
  <si>
    <t>078737104285</t>
  </si>
  <si>
    <t>T163KSBF</t>
  </si>
  <si>
    <t>078737103745</t>
  </si>
  <si>
    <t>T163FOYF</t>
  </si>
  <si>
    <t>078737103851</t>
  </si>
  <si>
    <t>T163SITF</t>
  </si>
  <si>
    <t>078737104193</t>
  </si>
  <si>
    <t>T163FDEF</t>
  </si>
  <si>
    <t>078737103806</t>
  </si>
  <si>
    <t>T163FSLF</t>
  </si>
  <si>
    <t>078737103875</t>
  </si>
  <si>
    <t>T163SBLF</t>
  </si>
  <si>
    <t>078737104117</t>
  </si>
  <si>
    <t>T163SDEF</t>
  </si>
  <si>
    <t>078737104131</t>
  </si>
  <si>
    <t>T163FDIF</t>
  </si>
  <si>
    <t>078737103820</t>
  </si>
  <si>
    <t>T163STBF</t>
  </si>
  <si>
    <t>078737104254</t>
  </si>
  <si>
    <t>T163KSBG</t>
  </si>
  <si>
    <t>078737103769</t>
  </si>
  <si>
    <t>T163KDVF</t>
  </si>
  <si>
    <t>078737103721</t>
  </si>
  <si>
    <t>T163KSSF</t>
  </si>
  <si>
    <t>078737103684</t>
  </si>
  <si>
    <t>V163FDEF</t>
  </si>
  <si>
    <t>078737116035</t>
  </si>
  <si>
    <t>V163FDIF</t>
  </si>
  <si>
    <t>078737116066</t>
  </si>
  <si>
    <t>V163FOYF</t>
  </si>
  <si>
    <t>078737116080</t>
  </si>
  <si>
    <t>V163FSLF</t>
  </si>
  <si>
    <t>078737116103</t>
  </si>
  <si>
    <t>V163KDVF</t>
  </si>
  <si>
    <t>078737115939</t>
  </si>
  <si>
    <t>V163KSBF</t>
  </si>
  <si>
    <t>078737115953</t>
  </si>
  <si>
    <t>V163KSBG</t>
  </si>
  <si>
    <t>078737115977</t>
  </si>
  <si>
    <t>V163KSSF</t>
  </si>
  <si>
    <t>078737115908</t>
  </si>
  <si>
    <t>V163SADF</t>
  </si>
  <si>
    <t>078737116271</t>
  </si>
  <si>
    <t>V163SBLF</t>
  </si>
  <si>
    <t>078737116295</t>
  </si>
  <si>
    <t>V163SDEF</t>
  </si>
  <si>
    <t>078737116325</t>
  </si>
  <si>
    <t>V163SITF</t>
  </si>
  <si>
    <t>078737116370</t>
  </si>
  <si>
    <t>V163STBF</t>
  </si>
  <si>
    <t>078737116417</t>
  </si>
  <si>
    <t>V163STSF</t>
  </si>
  <si>
    <t>078737116431</t>
  </si>
  <si>
    <t>T936005F</t>
  </si>
  <si>
    <t>T936SADF</t>
  </si>
  <si>
    <t>T936SFTF</t>
  </si>
  <si>
    <t>T936STSF</t>
  </si>
  <si>
    <t>T936SITF</t>
  </si>
  <si>
    <t>T936FOYF</t>
  </si>
  <si>
    <t>T936FFSF</t>
  </si>
  <si>
    <t>T936KBVF</t>
  </si>
  <si>
    <t>T936KFSF</t>
  </si>
  <si>
    <t>T936FDEF</t>
  </si>
  <si>
    <t>T936FDNF</t>
  </si>
  <si>
    <t>T936SDEF</t>
  </si>
  <si>
    <t>T936FDIF</t>
  </si>
  <si>
    <t>T936STBF</t>
  </si>
  <si>
    <t>T936KSSF</t>
  </si>
  <si>
    <t>T936KDEF</t>
  </si>
  <si>
    <t>T936KDTF</t>
  </si>
  <si>
    <t>V936FDEF</t>
  </si>
  <si>
    <t>V936FDIF</t>
  </si>
  <si>
    <t>V936FDNF</t>
  </si>
  <si>
    <t>V936FFSF</t>
  </si>
  <si>
    <t>V936FOYF</t>
  </si>
  <si>
    <t>V936KBVF</t>
  </si>
  <si>
    <t>V936KDEF</t>
  </si>
  <si>
    <t>V936KDTF</t>
  </si>
  <si>
    <t>V936KFSF</t>
  </si>
  <si>
    <t>V936KSSF</t>
  </si>
  <si>
    <t>V936SADF</t>
  </si>
  <si>
    <t>V936SDEF</t>
  </si>
  <si>
    <t>V936SFTF</t>
  </si>
  <si>
    <t>V936SITF</t>
  </si>
  <si>
    <t>V936STBF</t>
  </si>
  <si>
    <t>V936STSF</t>
  </si>
  <si>
    <t>REGIS</t>
  </si>
  <si>
    <t>1364005F</t>
  </si>
  <si>
    <t>1364SADF</t>
  </si>
  <si>
    <t>10078737164354</t>
  </si>
  <si>
    <t>1364FOYF</t>
  </si>
  <si>
    <t>078737164272</t>
  </si>
  <si>
    <t>1364SITF</t>
  </si>
  <si>
    <t>10078737164385</t>
  </si>
  <si>
    <t>1364STSF</t>
  </si>
  <si>
    <t>10078737164415</t>
  </si>
  <si>
    <t>1364FSLF</t>
  </si>
  <si>
    <t>078737164289</t>
  </si>
  <si>
    <t>1364KSBF</t>
  </si>
  <si>
    <t>10078737164231</t>
  </si>
  <si>
    <t>1364SBLF</t>
  </si>
  <si>
    <t>10078737164361</t>
  </si>
  <si>
    <t>1364FRSF</t>
  </si>
  <si>
    <t>078737164265</t>
  </si>
  <si>
    <t>1364SDEF</t>
  </si>
  <si>
    <t>10078737164378</t>
  </si>
  <si>
    <t>1364FEUF</t>
  </si>
  <si>
    <t>078737164258</t>
  </si>
  <si>
    <t>1364KPTF</t>
  </si>
  <si>
    <t>078737146056</t>
  </si>
  <si>
    <t>1364SRBF</t>
  </si>
  <si>
    <t>10078737164392</t>
  </si>
  <si>
    <t>1364STBF</t>
  </si>
  <si>
    <t>10078737164408</t>
  </si>
  <si>
    <t>1364KDVG</t>
  </si>
  <si>
    <t>10078737164217</t>
  </si>
  <si>
    <t>RIO</t>
  </si>
  <si>
    <t>2621005F</t>
  </si>
  <si>
    <t>2621STSF</t>
  </si>
  <si>
    <t>10078737291579</t>
  </si>
  <si>
    <t>2621SITF</t>
  </si>
  <si>
    <t>10078737291524</t>
  </si>
  <si>
    <t>2621FRSF</t>
  </si>
  <si>
    <t>10078737291401</t>
  </si>
  <si>
    <t>2621FSLF</t>
  </si>
  <si>
    <t>10078737291432</t>
  </si>
  <si>
    <t>2621SPLF</t>
  </si>
  <si>
    <t>10078737291500</t>
  </si>
  <si>
    <t>2621SSGF</t>
  </si>
  <si>
    <t>10078737291548</t>
  </si>
  <si>
    <t>2621STBF</t>
  </si>
  <si>
    <t>078737291565</t>
  </si>
  <si>
    <t>2621KPVF</t>
  </si>
  <si>
    <t>10078737291357</t>
  </si>
  <si>
    <t>SATIN ASTRAGAL</t>
  </si>
  <si>
    <t>T045005D</t>
  </si>
  <si>
    <t>T045STSF</t>
  </si>
  <si>
    <t>078737949060</t>
  </si>
  <si>
    <t>T045SADF</t>
  </si>
  <si>
    <t>078737949107</t>
  </si>
  <si>
    <t>T045FOYF</t>
  </si>
  <si>
    <t>078737949145</t>
  </si>
  <si>
    <t>T045SITF</t>
  </si>
  <si>
    <t>078737949091</t>
  </si>
  <si>
    <t>T045FDEF</t>
  </si>
  <si>
    <t>078737987666</t>
  </si>
  <si>
    <t>T045FDNF</t>
  </si>
  <si>
    <t>078737987659</t>
  </si>
  <si>
    <t>T045SDEF</t>
  </si>
  <si>
    <t>078737949077</t>
  </si>
  <si>
    <t>T045SRBF</t>
  </si>
  <si>
    <t>078737949084</t>
  </si>
  <si>
    <t>T045FDIF</t>
  </si>
  <si>
    <t>078737949121</t>
  </si>
  <si>
    <t>T045KSBF</t>
  </si>
  <si>
    <t>078737987673</t>
  </si>
  <si>
    <t>T045KPTF</t>
  </si>
  <si>
    <t>078737949152</t>
  </si>
  <si>
    <t>SATINIQUE</t>
  </si>
  <si>
    <t>2599005F</t>
  </si>
  <si>
    <t>2599STSF</t>
  </si>
  <si>
    <t>10078737111525</t>
  </si>
  <si>
    <t>2599FOYF</t>
  </si>
  <si>
    <t>10078737111372</t>
  </si>
  <si>
    <t>2599FRSF</t>
  </si>
  <si>
    <t>10078737111228</t>
  </si>
  <si>
    <t>2599FSLF</t>
  </si>
  <si>
    <t>10078737111396</t>
  </si>
  <si>
    <t>2599SBLF</t>
  </si>
  <si>
    <t>10078737046483</t>
  </si>
  <si>
    <t>2599SPLF</t>
  </si>
  <si>
    <t>10078737111426</t>
  </si>
  <si>
    <t>2599STBF</t>
  </si>
  <si>
    <t>078737046554</t>
  </si>
  <si>
    <t>2599KPVF</t>
  </si>
  <si>
    <t>10078737046391</t>
  </si>
  <si>
    <t>SAUMUR</t>
  </si>
  <si>
    <t>T010005F</t>
  </si>
  <si>
    <t>T010SADF</t>
  </si>
  <si>
    <t>078737105886</t>
  </si>
  <si>
    <t>T010SFTF</t>
  </si>
  <si>
    <t>078737105961</t>
  </si>
  <si>
    <t>T010FOYF</t>
  </si>
  <si>
    <t>078737105749</t>
  </si>
  <si>
    <t>T010SITF</t>
  </si>
  <si>
    <t>078737105992</t>
  </si>
  <si>
    <t>T010FDEF</t>
  </si>
  <si>
    <t>078737105695</t>
  </si>
  <si>
    <t>T010FSLF</t>
  </si>
  <si>
    <t>078737105763</t>
  </si>
  <si>
    <t>T010SBLF</t>
  </si>
  <si>
    <t>078737105916</t>
  </si>
  <si>
    <t>T010SDEG</t>
  </si>
  <si>
    <t>078737105947</t>
  </si>
  <si>
    <t>T010FDIF</t>
  </si>
  <si>
    <t>078737105718</t>
  </si>
  <si>
    <t>T010KDEF</t>
  </si>
  <si>
    <t>T010STBF</t>
  </si>
  <si>
    <t>078737106043</t>
  </si>
  <si>
    <t>T010KSBG</t>
  </si>
  <si>
    <t>078737105640</t>
  </si>
  <si>
    <t>T010KDVF</t>
  </si>
  <si>
    <t>078737105602</t>
  </si>
  <si>
    <t>V010FDEF</t>
  </si>
  <si>
    <t>078737117926</t>
  </si>
  <si>
    <t>V010FDIF</t>
  </si>
  <si>
    <t>078737117940</t>
  </si>
  <si>
    <t>V010FOYF</t>
  </si>
  <si>
    <t>078737117971</t>
  </si>
  <si>
    <t>V010FSLF</t>
  </si>
  <si>
    <t>078737117995</t>
  </si>
  <si>
    <t>V010KDEF</t>
  </si>
  <si>
    <t>078737220862</t>
  </si>
  <si>
    <t>V010KDVF</t>
  </si>
  <si>
    <t>078737117803</t>
  </si>
  <si>
    <t>V010KSBG</t>
  </si>
  <si>
    <t>078737117889</t>
  </si>
  <si>
    <t>V010SADF</t>
  </si>
  <si>
    <t>078737118107</t>
  </si>
  <si>
    <t>V010SBLF</t>
  </si>
  <si>
    <t>078737118121</t>
  </si>
  <si>
    <t>V010SDEF</t>
  </si>
  <si>
    <t>078737118145</t>
  </si>
  <si>
    <t>V010SFTF</t>
  </si>
  <si>
    <t>078737118169</t>
  </si>
  <si>
    <t>V010SITF</t>
  </si>
  <si>
    <t>078737118183</t>
  </si>
  <si>
    <t>V010STBF</t>
  </si>
  <si>
    <t>078737118206</t>
  </si>
  <si>
    <t>SCROLL</t>
  </si>
  <si>
    <t>2201005F</t>
  </si>
  <si>
    <t>2201STSF</t>
  </si>
  <si>
    <t>10078737110740</t>
  </si>
  <si>
    <t>2201FOYF</t>
  </si>
  <si>
    <t>10078737006234</t>
  </si>
  <si>
    <t>2201SITF</t>
  </si>
  <si>
    <t>10078737110696</t>
  </si>
  <si>
    <t>2201FSLF</t>
  </si>
  <si>
    <t>10078737110658</t>
  </si>
  <si>
    <t>2201SBLF</t>
  </si>
  <si>
    <t>10078737006265</t>
  </si>
  <si>
    <t>2201SDEF</t>
  </si>
  <si>
    <t>10078737110672</t>
  </si>
  <si>
    <t>2201FDNF</t>
  </si>
  <si>
    <t>10078737110634</t>
  </si>
  <si>
    <t>2201KBFF</t>
  </si>
  <si>
    <t>078737110613</t>
  </si>
  <si>
    <t>2201STBF</t>
  </si>
  <si>
    <t>078737110736</t>
  </si>
  <si>
    <t>2201KPVF</t>
  </si>
  <si>
    <t>10078737038792</t>
  </si>
  <si>
    <t>10078737181757</t>
  </si>
  <si>
    <t>SENECA</t>
  </si>
  <si>
    <t>1315005F</t>
  </si>
  <si>
    <t>1315SADF</t>
  </si>
  <si>
    <t>10078737165962</t>
  </si>
  <si>
    <t>1315FOYF</t>
  </si>
  <si>
    <t>10078737165825</t>
  </si>
  <si>
    <t>1315FSLF</t>
  </si>
  <si>
    <t>10078737165856</t>
  </si>
  <si>
    <t>1315KSBF</t>
  </si>
  <si>
    <t>10078737165719</t>
  </si>
  <si>
    <t>1315SBLF</t>
  </si>
  <si>
    <t>10078737166013</t>
  </si>
  <si>
    <t>1315STSF</t>
  </si>
  <si>
    <t>10078737166174</t>
  </si>
  <si>
    <t>1315SDEF</t>
  </si>
  <si>
    <t>10078737166044</t>
  </si>
  <si>
    <t>1315FRSF</t>
  </si>
  <si>
    <t>10078737165801</t>
  </si>
  <si>
    <t>1315STBF</t>
  </si>
  <si>
    <t>10078737166167</t>
  </si>
  <si>
    <t>1315KDVG</t>
  </si>
  <si>
    <t>10078737002304</t>
  </si>
  <si>
    <t>1315KSBG</t>
  </si>
  <si>
    <t>078737170358</t>
  </si>
  <si>
    <t>SESTINA</t>
  </si>
  <si>
    <t>T301005F</t>
  </si>
  <si>
    <t>T301SFTF</t>
  </si>
  <si>
    <t>10078737182792</t>
  </si>
  <si>
    <t>T301STSF</t>
  </si>
  <si>
    <t>10078737163210</t>
  </si>
  <si>
    <t>T301SITF</t>
  </si>
  <si>
    <t>10078737163241</t>
  </si>
  <si>
    <t>T301SBLF</t>
  </si>
  <si>
    <t>078737203698</t>
  </si>
  <si>
    <t>T301SDEF</t>
  </si>
  <si>
    <t>10078737163203</t>
  </si>
  <si>
    <t>T301FEUF</t>
  </si>
  <si>
    <t>10078737182808</t>
  </si>
  <si>
    <t>T301STBF</t>
  </si>
  <si>
    <t>10078737163258</t>
  </si>
  <si>
    <t>T301FDIF</t>
  </si>
  <si>
    <t>10078737163173</t>
  </si>
  <si>
    <t>T301KBTF</t>
  </si>
  <si>
    <t>10078737163227</t>
  </si>
  <si>
    <t>T301KDTF</t>
  </si>
  <si>
    <t>10078737182280</t>
  </si>
  <si>
    <t>T301KPSF</t>
  </si>
  <si>
    <t>10078737163197</t>
  </si>
  <si>
    <t>10078737163180</t>
  </si>
  <si>
    <t>SILVER SHELL</t>
  </si>
  <si>
    <t>1046005F</t>
  </si>
  <si>
    <t>1046SADF</t>
  </si>
  <si>
    <t>10078737170782</t>
  </si>
  <si>
    <t>1046STSF</t>
  </si>
  <si>
    <t>10078737028410</t>
  </si>
  <si>
    <t>1046FSLF</t>
  </si>
  <si>
    <t>10078737632365</t>
  </si>
  <si>
    <t>1046SBLF</t>
  </si>
  <si>
    <t>10078737170799</t>
  </si>
  <si>
    <t>1046SPLF</t>
  </si>
  <si>
    <t>10078737028274</t>
  </si>
  <si>
    <t>1046FDNF</t>
  </si>
  <si>
    <t>10078737027581</t>
  </si>
  <si>
    <t>1046KSBF</t>
  </si>
  <si>
    <t>10078737000683</t>
  </si>
  <si>
    <t>1046KDVF</t>
  </si>
  <si>
    <t>10078737000669</t>
  </si>
  <si>
    <t>STILETTO</t>
  </si>
  <si>
    <t>2972005B</t>
  </si>
  <si>
    <t>2972STSF</t>
  </si>
  <si>
    <t>10078737919275</t>
  </si>
  <si>
    <t>2972FOYF</t>
  </si>
  <si>
    <t>10078737915321</t>
  </si>
  <si>
    <t>2972SITF</t>
  </si>
  <si>
    <t>10078737915369</t>
  </si>
  <si>
    <t>2972KSBF</t>
  </si>
  <si>
    <t>10078737915390</t>
  </si>
  <si>
    <t>2972FSLF</t>
  </si>
  <si>
    <t>10078737915338</t>
  </si>
  <si>
    <t>2972SBLF</t>
  </si>
  <si>
    <t>10078737921414</t>
  </si>
  <si>
    <t>2972SDEF</t>
  </si>
  <si>
    <t>10078737915352</t>
  </si>
  <si>
    <t>2972FDLF</t>
  </si>
  <si>
    <t>10078737915345</t>
  </si>
  <si>
    <t>2972FEUF</t>
  </si>
  <si>
    <t>10078737915314</t>
  </si>
  <si>
    <t>2972STBF</t>
  </si>
  <si>
    <t>10078737915383</t>
  </si>
  <si>
    <t>2972KPVF</t>
  </si>
  <si>
    <t>10078737915437</t>
  </si>
  <si>
    <t>2972KSSF</t>
  </si>
  <si>
    <t>10078737915420</t>
  </si>
  <si>
    <t>2972KDSF</t>
  </si>
  <si>
    <t>10078737915406</t>
  </si>
  <si>
    <t>10078737188749</t>
  </si>
  <si>
    <t>UNITY</t>
  </si>
  <si>
    <t>2347005F</t>
  </si>
  <si>
    <t>2347STBF</t>
  </si>
  <si>
    <t>078737636175</t>
  </si>
  <si>
    <t>2347STSF</t>
  </si>
  <si>
    <t>10078737636189</t>
  </si>
  <si>
    <t>2347FOYF</t>
  </si>
  <si>
    <t>10078737636059</t>
  </si>
  <si>
    <t>2347SITF</t>
  </si>
  <si>
    <t>10078737636141</t>
  </si>
  <si>
    <t>2347FPLF</t>
  </si>
  <si>
    <t>10078737636035</t>
  </si>
  <si>
    <t>2347FSLF</t>
  </si>
  <si>
    <t>10078737636066</t>
  </si>
  <si>
    <t>2347SDEF</t>
  </si>
  <si>
    <t>10078737636103</t>
  </si>
  <si>
    <t>2347SRBF</t>
  </si>
  <si>
    <t>10078737636158</t>
  </si>
  <si>
    <t>2347FDIF</t>
  </si>
  <si>
    <t>10078737636042</t>
  </si>
  <si>
    <t>2347KBVF</t>
  </si>
  <si>
    <t>078737145974</t>
  </si>
  <si>
    <t>2347KDTF</t>
  </si>
  <si>
    <t>078737146025</t>
  </si>
  <si>
    <t>2347KPVF</t>
  </si>
  <si>
    <t>10078737653759</t>
  </si>
  <si>
    <t>2347KSSF</t>
  </si>
  <si>
    <t>078737146117</t>
  </si>
  <si>
    <t>T947005F</t>
  </si>
  <si>
    <t>T947SADF</t>
  </si>
  <si>
    <t>T947STSF</t>
  </si>
  <si>
    <t>T947FDEF</t>
  </si>
  <si>
    <t>T947SDEF</t>
  </si>
  <si>
    <t>T947FDNF</t>
  </si>
  <si>
    <t>T947KBVF</t>
  </si>
  <si>
    <t>T947STBF</t>
  </si>
  <si>
    <t>T947KDTF</t>
  </si>
  <si>
    <t>T947SITF</t>
  </si>
  <si>
    <t>T947SBLF</t>
  </si>
  <si>
    <t>T947KSSF</t>
  </si>
  <si>
    <t>T947FOYF</t>
  </si>
  <si>
    <t>WYATT</t>
  </si>
  <si>
    <t>B582005F</t>
  </si>
  <si>
    <t>B582STSF</t>
  </si>
  <si>
    <t>20749956178206</t>
  </si>
  <si>
    <t>B582SDEF</t>
  </si>
  <si>
    <t>20749956178213</t>
  </si>
  <si>
    <t>B582FDEF</t>
  </si>
  <si>
    <t>20749956178220</t>
  </si>
  <si>
    <t>B582FDNF</t>
  </si>
  <si>
    <t>20749956178237</t>
  </si>
  <si>
    <t>B582KDTF</t>
  </si>
  <si>
    <t>20749956178244</t>
  </si>
  <si>
    <t>B582KBVF</t>
  </si>
  <si>
    <t>20749956178299</t>
  </si>
  <si>
    <t>B582SADF</t>
  </si>
  <si>
    <t>20749956178268</t>
  </si>
  <si>
    <t>B582SBLF</t>
  </si>
  <si>
    <t>20749956178282</t>
  </si>
  <si>
    <t>B582FOYF</t>
  </si>
  <si>
    <t>20749956178305</t>
  </si>
  <si>
    <t>B582SITF</t>
  </si>
  <si>
    <t>20749956178336</t>
  </si>
  <si>
    <t>B582STBF</t>
  </si>
  <si>
    <t>20749956178251</t>
  </si>
  <si>
    <t>B582KDAF</t>
  </si>
  <si>
    <t>20749956178329</t>
  </si>
  <si>
    <t>B582KSSF</t>
  </si>
  <si>
    <t>20749956178343</t>
  </si>
  <si>
    <t>B582SFTF</t>
  </si>
  <si>
    <t>20749956178312</t>
  </si>
  <si>
    <t>B582FDIF</t>
  </si>
  <si>
    <t>20749956178275</t>
  </si>
  <si>
    <t>ACCLIVITY</t>
  </si>
  <si>
    <t xml:space="preserve">B882005F </t>
  </si>
  <si>
    <t>B882SADF</t>
  </si>
  <si>
    <t>B882SFTF</t>
  </si>
  <si>
    <t>B882FOYF</t>
  </si>
  <si>
    <t>B882SBLF</t>
  </si>
  <si>
    <t>B882STSF</t>
  </si>
  <si>
    <t>B882KBVF</t>
  </si>
  <si>
    <t>B882SITF</t>
  </si>
  <si>
    <t>B882SDEF</t>
  </si>
  <si>
    <t>B882KDAF</t>
  </si>
  <si>
    <t>B882FDEF</t>
  </si>
  <si>
    <t>B882FDNF</t>
  </si>
  <si>
    <t>B882KDTF</t>
  </si>
  <si>
    <t>B882FDIF</t>
  </si>
  <si>
    <t>B882STBF</t>
  </si>
  <si>
    <t>ATHENA</t>
  </si>
  <si>
    <t>B986005F</t>
  </si>
  <si>
    <t>B986STSF</t>
  </si>
  <si>
    <t>10078737951015</t>
  </si>
  <si>
    <t>B986FDNF</t>
  </si>
  <si>
    <t>10078737951077</t>
  </si>
  <si>
    <t>B986SBLF</t>
  </si>
  <si>
    <t>10078737951039</t>
  </si>
  <si>
    <t>B986SDEF</t>
  </si>
  <si>
    <t>10078737951022</t>
  </si>
  <si>
    <t>B986SITF</t>
  </si>
  <si>
    <t>10078737951046</t>
  </si>
  <si>
    <t>B986FEUF</t>
  </si>
  <si>
    <t>10078737951084</t>
  </si>
  <si>
    <t>B986STBF</t>
  </si>
  <si>
    <t>10078737951060</t>
  </si>
  <si>
    <t>B986KPVF</t>
  </si>
  <si>
    <t>10078737951114</t>
  </si>
  <si>
    <t>B986KSSF</t>
  </si>
  <si>
    <t>10078737951121</t>
  </si>
  <si>
    <t>BAGUE</t>
  </si>
  <si>
    <t>B735005F</t>
  </si>
  <si>
    <t>B735STSF</t>
  </si>
  <si>
    <t>10078737952463</t>
  </si>
  <si>
    <t>B735FDEF</t>
  </si>
  <si>
    <t>10078737952524</t>
  </si>
  <si>
    <t>B735SDEF</t>
  </si>
  <si>
    <t>10078737952470</t>
  </si>
  <si>
    <t>B735SITF</t>
  </si>
  <si>
    <t>10078737952494</t>
  </si>
  <si>
    <t>B735SRBF</t>
  </si>
  <si>
    <t>10078737952487</t>
  </si>
  <si>
    <t>B735FEUF</t>
  </si>
  <si>
    <t>10078737952517</t>
  </si>
  <si>
    <t>B735KPVF</t>
  </si>
  <si>
    <t>10078737952548</t>
  </si>
  <si>
    <t>BARCELONA</t>
  </si>
  <si>
    <t>B169005F</t>
  </si>
  <si>
    <t>B169SADF</t>
  </si>
  <si>
    <t>10078737954603</t>
  </si>
  <si>
    <t>B169STSF</t>
  </si>
  <si>
    <t>10078737704857</t>
  </si>
  <si>
    <t>B169FDEF</t>
  </si>
  <si>
    <t>10078737704802</t>
  </si>
  <si>
    <t>B169FOYF</t>
  </si>
  <si>
    <t>10078737704864</t>
  </si>
  <si>
    <t>B169SDEF</t>
  </si>
  <si>
    <t>10078737704819</t>
  </si>
  <si>
    <t>B169SITF</t>
  </si>
  <si>
    <t>10078737726132</t>
  </si>
  <si>
    <t>B169SRBF</t>
  </si>
  <si>
    <t>10078737704840</t>
  </si>
  <si>
    <t>B169FDIF</t>
  </si>
  <si>
    <t>10078737010125</t>
  </si>
  <si>
    <t>B169FDNF</t>
  </si>
  <si>
    <t>10078737704772</t>
  </si>
  <si>
    <t>B169SDIF</t>
  </si>
  <si>
    <t>10078737704789</t>
  </si>
  <si>
    <t>B169KBFF</t>
  </si>
  <si>
    <t>10078737726118</t>
  </si>
  <si>
    <t>B169KDAF</t>
  </si>
  <si>
    <t>10078737704826</t>
  </si>
  <si>
    <t>B169KPTF</t>
  </si>
  <si>
    <t>10078737704796</t>
  </si>
  <si>
    <t>CHEF'S TABLE</t>
  </si>
  <si>
    <t>B678005F</t>
  </si>
  <si>
    <t>B678SADF</t>
  </si>
  <si>
    <t>B678SFTF</t>
  </si>
  <si>
    <t>B678STSF</t>
  </si>
  <si>
    <t>B678FOYF</t>
  </si>
  <si>
    <t>B678SBLF</t>
  </si>
  <si>
    <t>B678SITF</t>
  </si>
  <si>
    <t>B678FDEF</t>
  </si>
  <si>
    <t>B678SDEF</t>
  </si>
  <si>
    <t>B678FDNF</t>
  </si>
  <si>
    <t>B678KBVF</t>
  </si>
  <si>
    <t>B678KDAF</t>
  </si>
  <si>
    <t>B678KDTF</t>
  </si>
  <si>
    <t>B678FDIF</t>
  </si>
  <si>
    <t>B678STBF</t>
  </si>
  <si>
    <t>B678FCMF</t>
  </si>
  <si>
    <t>B678SPTF</t>
  </si>
  <si>
    <t>B678MGLF</t>
  </si>
  <si>
    <t>B678FPAF</t>
  </si>
  <si>
    <t>B678MPDF</t>
  </si>
  <si>
    <t>B678MTRF</t>
  </si>
  <si>
    <t>B678STBFXL</t>
  </si>
  <si>
    <t>B678FBNF</t>
  </si>
  <si>
    <t>B678SBNF</t>
  </si>
  <si>
    <t>B678SBSF</t>
  </si>
  <si>
    <t>B678MSPF</t>
  </si>
  <si>
    <t>B678MTLF</t>
  </si>
  <si>
    <t>CHEF'S TABLE SATIN</t>
  </si>
  <si>
    <t>B449005F</t>
  </si>
  <si>
    <t>B449SADF</t>
  </si>
  <si>
    <t>B449SFTF</t>
  </si>
  <si>
    <t>B449STSF</t>
  </si>
  <si>
    <t>B449FOYF</t>
  </si>
  <si>
    <t>B449SBLF</t>
  </si>
  <si>
    <t>B449SITF</t>
  </si>
  <si>
    <t>B449FDEF</t>
  </si>
  <si>
    <t>B449SDEF</t>
  </si>
  <si>
    <t>B449FDNF</t>
  </si>
  <si>
    <t>B449KBVF</t>
  </si>
  <si>
    <t>B449KDAF</t>
  </si>
  <si>
    <t>B449KDTF</t>
  </si>
  <si>
    <t>B449FDIF</t>
  </si>
  <si>
    <t>B449STBF</t>
  </si>
  <si>
    <t>B449FCMF</t>
  </si>
  <si>
    <t>B449SPTF</t>
  </si>
  <si>
    <t>B449MGLF</t>
  </si>
  <si>
    <t>B327005F</t>
  </si>
  <si>
    <t>B327STSF</t>
  </si>
  <si>
    <t>B327SDEF</t>
  </si>
  <si>
    <t>B327FDEF</t>
  </si>
  <si>
    <t>B327FDNF</t>
  </si>
  <si>
    <t>B327KDTF</t>
  </si>
  <si>
    <t>B327KBVF</t>
  </si>
  <si>
    <t>B327SADF</t>
  </si>
  <si>
    <t>B327SBLF</t>
  </si>
  <si>
    <t>B327FOYF</t>
  </si>
  <si>
    <t>B327SITF</t>
  </si>
  <si>
    <t>B327STBF</t>
  </si>
  <si>
    <t>B327KDAF</t>
  </si>
  <si>
    <t>B327KSSF</t>
  </si>
  <si>
    <t>B327SFTF</t>
  </si>
  <si>
    <t>B327FDIF</t>
  </si>
  <si>
    <t>B327SBSF</t>
  </si>
  <si>
    <t>B327SBNF</t>
  </si>
  <si>
    <t>B327FBNF</t>
  </si>
  <si>
    <t>B327MSPF</t>
  </si>
  <si>
    <t>B327MTLF</t>
  </si>
  <si>
    <t>GLISSADE</t>
  </si>
  <si>
    <t>B636005F</t>
  </si>
  <si>
    <t>B636SADF</t>
  </si>
  <si>
    <t>10749956101245</t>
  </si>
  <si>
    <t>B636SFTF</t>
  </si>
  <si>
    <t>10749956100514</t>
  </si>
  <si>
    <t>B636STSF</t>
  </si>
  <si>
    <t>10749956100545</t>
  </si>
  <si>
    <t>B636KBVF</t>
  </si>
  <si>
    <t>10749956100521</t>
  </si>
  <si>
    <t>B636FOYF</t>
  </si>
  <si>
    <t>10749956100637</t>
  </si>
  <si>
    <t>B636SBLF</t>
  </si>
  <si>
    <t>10749956100569</t>
  </si>
  <si>
    <t>B636SITF</t>
  </si>
  <si>
    <t>10749956100538</t>
  </si>
  <si>
    <t>B636FDEF</t>
  </si>
  <si>
    <t>10749956100606</t>
  </si>
  <si>
    <t>B636SDEF</t>
  </si>
  <si>
    <t>10749956100552</t>
  </si>
  <si>
    <t>B636FDNF</t>
  </si>
  <si>
    <t>10749956100583</t>
  </si>
  <si>
    <t>B636KDAF</t>
  </si>
  <si>
    <t>10749956100576</t>
  </si>
  <si>
    <t>B636KDTF</t>
  </si>
  <si>
    <t>10749956100620</t>
  </si>
  <si>
    <t>B636FDIF</t>
  </si>
  <si>
    <t>10749956100613</t>
  </si>
  <si>
    <t>B636STBF</t>
  </si>
  <si>
    <t>10749956100590</t>
  </si>
  <si>
    <t>LONSDALE</t>
  </si>
  <si>
    <t>B740005F</t>
  </si>
  <si>
    <t>B740STSF</t>
  </si>
  <si>
    <t>10078737952814</t>
  </si>
  <si>
    <t>B740FSLF</t>
  </si>
  <si>
    <t>10078737952906</t>
  </si>
  <si>
    <t>B740SDEF</t>
  </si>
  <si>
    <t>10078737952821</t>
  </si>
  <si>
    <t>B740SITF</t>
  </si>
  <si>
    <t>10078737952852</t>
  </si>
  <si>
    <t>B740SRBF</t>
  </si>
  <si>
    <t>10078737176821</t>
  </si>
  <si>
    <t>B740FDNF</t>
  </si>
  <si>
    <t>10078737952890</t>
  </si>
  <si>
    <t>B740KPVF</t>
  </si>
  <si>
    <t>10078737952937</t>
  </si>
  <si>
    <t>MASCAGNI II</t>
  </si>
  <si>
    <t>B023SADF</t>
  </si>
  <si>
    <t>10749956101108</t>
  </si>
  <si>
    <t>B023SFTF</t>
  </si>
  <si>
    <t>10749956101054</t>
  </si>
  <si>
    <t>B023KSBF</t>
  </si>
  <si>
    <t>10749956101207</t>
  </si>
  <si>
    <t>B023STSF</t>
  </si>
  <si>
    <t>10749956101061</t>
  </si>
  <si>
    <t>B023FOYF</t>
  </si>
  <si>
    <t>10749956101146</t>
  </si>
  <si>
    <t>B023FFSF</t>
  </si>
  <si>
    <t>10749956101153</t>
  </si>
  <si>
    <t>B023FDEF</t>
  </si>
  <si>
    <t>10749956101139</t>
  </si>
  <si>
    <t>B023SITF</t>
  </si>
  <si>
    <t>10749956101092</t>
  </si>
  <si>
    <t>B023SRBF</t>
  </si>
  <si>
    <t>10749956101085</t>
  </si>
  <si>
    <t>B023KFSF</t>
  </si>
  <si>
    <t>10749956101214</t>
  </si>
  <si>
    <t>B023SDEF</t>
  </si>
  <si>
    <t>10749956101078</t>
  </si>
  <si>
    <t>B023FDIF</t>
  </si>
  <si>
    <t>10749956101122</t>
  </si>
  <si>
    <t>B023KBBF</t>
  </si>
  <si>
    <t>10749956101191</t>
  </si>
  <si>
    <t>B023KDEF</t>
  </si>
  <si>
    <t>10749956101184</t>
  </si>
  <si>
    <t>B023STBF</t>
  </si>
  <si>
    <t>10749956101115</t>
  </si>
  <si>
    <t>B023KSSF</t>
  </si>
  <si>
    <t>10749956101177</t>
  </si>
  <si>
    <t>B023KPTF</t>
  </si>
  <si>
    <t>10749956101160</t>
  </si>
  <si>
    <t>NEW RIM II</t>
  </si>
  <si>
    <t>B914005F</t>
  </si>
  <si>
    <t>B914SADF</t>
  </si>
  <si>
    <t>10749956100767</t>
  </si>
  <si>
    <t>B914SFTF</t>
  </si>
  <si>
    <t>10749956100705</t>
  </si>
  <si>
    <t>B914KSBF</t>
  </si>
  <si>
    <t>10749956100897</t>
  </si>
  <si>
    <t>B914STSF</t>
  </si>
  <si>
    <t>10749956100712</t>
  </si>
  <si>
    <t>B914FESF</t>
  </si>
  <si>
    <t>10749956100828</t>
  </si>
  <si>
    <t>B914FOYF</t>
  </si>
  <si>
    <t>10749956100811</t>
  </si>
  <si>
    <t>B914FFSF</t>
  </si>
  <si>
    <t>10749956100835</t>
  </si>
  <si>
    <t>B914FSLF</t>
  </si>
  <si>
    <t>10749956100804</t>
  </si>
  <si>
    <t>B914SITF</t>
  </si>
  <si>
    <t>10749956100750</t>
  </si>
  <si>
    <t>B914SBLF</t>
  </si>
  <si>
    <t>10749956100736</t>
  </si>
  <si>
    <t>B914SRBF</t>
  </si>
  <si>
    <t>10749956100743</t>
  </si>
  <si>
    <t>B914KFSF</t>
  </si>
  <si>
    <t>10749956100903</t>
  </si>
  <si>
    <t>B914FDEF</t>
  </si>
  <si>
    <t>10749956100798</t>
  </si>
  <si>
    <t>B914SDEF</t>
  </si>
  <si>
    <t>10749956100729</t>
  </si>
  <si>
    <t>B914FDIF</t>
  </si>
  <si>
    <t>10749956100781</t>
  </si>
  <si>
    <t>B914KSBG</t>
  </si>
  <si>
    <t>10749956100880</t>
  </si>
  <si>
    <t>B914KDEF</t>
  </si>
  <si>
    <t>10749956100866</t>
  </si>
  <si>
    <t>B914STBF</t>
  </si>
  <si>
    <t>10749956100774</t>
  </si>
  <si>
    <t>B914KSSF</t>
  </si>
  <si>
    <t>10749956100873</t>
  </si>
  <si>
    <t>B914KDVFWO</t>
  </si>
  <si>
    <t>10749956110117</t>
  </si>
  <si>
    <t>PARK PLACE</t>
  </si>
  <si>
    <t>B723005F</t>
  </si>
  <si>
    <t>B723FOYF</t>
  </si>
  <si>
    <t>10078737898655</t>
  </si>
  <si>
    <t>B723FPLF</t>
  </si>
  <si>
    <t>10078737898662</t>
  </si>
  <si>
    <t>B723FSLF</t>
  </si>
  <si>
    <t>10078737898778</t>
  </si>
  <si>
    <t>B723KBBF</t>
  </si>
  <si>
    <t>10078737898679</t>
  </si>
  <si>
    <t>B723KPVF</t>
  </si>
  <si>
    <t>10078737898643</t>
  </si>
  <si>
    <t>B723KSSF</t>
  </si>
  <si>
    <t>10078737898709</t>
  </si>
  <si>
    <t>B723SBLF</t>
  </si>
  <si>
    <t>10078737898723</t>
  </si>
  <si>
    <t>B723SPLF</t>
  </si>
  <si>
    <t>B723STSF</t>
  </si>
  <si>
    <t>10078737898761</t>
  </si>
  <si>
    <t>B723STBF</t>
  </si>
  <si>
    <t>10749956152704</t>
  </si>
  <si>
    <t>ROSEWOOD</t>
  </si>
  <si>
    <t>B990005F</t>
  </si>
  <si>
    <t>B990SADF</t>
  </si>
  <si>
    <t>10078737975288</t>
  </si>
  <si>
    <t>B990STSF</t>
  </si>
  <si>
    <t>10078737975332</t>
  </si>
  <si>
    <t>B990FDNF</t>
  </si>
  <si>
    <t>10078737975233</t>
  </si>
  <si>
    <t>B990FOYF</t>
  </si>
  <si>
    <t>10078737975240</t>
  </si>
  <si>
    <t>B990FSLF</t>
  </si>
  <si>
    <t>10078737975257</t>
  </si>
  <si>
    <t>B990SBLF</t>
  </si>
  <si>
    <t>10078737975295</t>
  </si>
  <si>
    <t>B990SDEF</t>
  </si>
  <si>
    <t>10078737975301</t>
  </si>
  <si>
    <t>B990KPVF</t>
  </si>
  <si>
    <t>10078737975271</t>
  </si>
  <si>
    <t>SHAKER</t>
  </si>
  <si>
    <t>B600005F</t>
  </si>
  <si>
    <t>B600SADF</t>
  </si>
  <si>
    <t>10749956100446</t>
  </si>
  <si>
    <t>B600SFTF</t>
  </si>
  <si>
    <t>10749956100330</t>
  </si>
  <si>
    <t>B600STSF</t>
  </si>
  <si>
    <t>10749956100354</t>
  </si>
  <si>
    <t>B600KBVF</t>
  </si>
  <si>
    <t>10749956100347</t>
  </si>
  <si>
    <t>B600FOYF</t>
  </si>
  <si>
    <t>10749956100385</t>
  </si>
  <si>
    <t>B600SBLF</t>
  </si>
  <si>
    <t>10749956100460</t>
  </si>
  <si>
    <t>B600SITF</t>
  </si>
  <si>
    <t>10749956100453</t>
  </si>
  <si>
    <t>B600FDEF</t>
  </si>
  <si>
    <t>10749956100415</t>
  </si>
  <si>
    <t>B600SDEF</t>
  </si>
  <si>
    <t>10749956100392</t>
  </si>
  <si>
    <t>B600FDNF</t>
  </si>
  <si>
    <t>10749956100422</t>
  </si>
  <si>
    <t>B600KDAF</t>
  </si>
  <si>
    <t>10749956100361</t>
  </si>
  <si>
    <t>B600KDTF</t>
  </si>
  <si>
    <t>10749956100378</t>
  </si>
  <si>
    <t>B600FDIF</t>
  </si>
  <si>
    <t>10749956100408</t>
  </si>
  <si>
    <t>B600STBF</t>
  </si>
  <si>
    <t>10749956100439</t>
  </si>
  <si>
    <t>SHUI</t>
  </si>
  <si>
    <t>B523CXSF</t>
  </si>
  <si>
    <t>1074995650687</t>
  </si>
  <si>
    <t>STANFORD</t>
  </si>
  <si>
    <t>B167005F</t>
  </si>
  <si>
    <t>B167KSBF</t>
  </si>
  <si>
    <t>10078737971242</t>
  </si>
  <si>
    <t>B167SADF</t>
  </si>
  <si>
    <t>10078737971228</t>
  </si>
  <si>
    <t>B167STSF</t>
  </si>
  <si>
    <t>10078737704031</t>
  </si>
  <si>
    <t>B167SRBF</t>
  </si>
  <si>
    <t>10078737704024</t>
  </si>
  <si>
    <t>B167SITF</t>
  </si>
  <si>
    <t>10078737971235</t>
  </si>
  <si>
    <t>B167SDEF</t>
  </si>
  <si>
    <t>10078737703997</t>
  </si>
  <si>
    <t>B167FDEF</t>
  </si>
  <si>
    <t>10078737703980</t>
  </si>
  <si>
    <t>B167FOYF</t>
  </si>
  <si>
    <t>B167SDIF</t>
  </si>
  <si>
    <t>10078737703966</t>
  </si>
  <si>
    <t>B167FDNF</t>
  </si>
  <si>
    <t>10078737703959</t>
  </si>
  <si>
    <t>B167KPTF</t>
  </si>
  <si>
    <t>10078737703973</t>
  </si>
  <si>
    <t>TITIAN</t>
  </si>
  <si>
    <t>B022005F</t>
  </si>
  <si>
    <t>B022SADF</t>
  </si>
  <si>
    <t>10749956103072</t>
  </si>
  <si>
    <t>B022SFTF</t>
  </si>
  <si>
    <t>10749956103157</t>
  </si>
  <si>
    <t>B022KSBF</t>
  </si>
  <si>
    <t>10749956103195</t>
  </si>
  <si>
    <t>B022STSF</t>
  </si>
  <si>
    <t>10749956103010</t>
  </si>
  <si>
    <t>B022FOYF</t>
  </si>
  <si>
    <t>10749956103126</t>
  </si>
  <si>
    <t>B022FFSF</t>
  </si>
  <si>
    <t>10749956103164</t>
  </si>
  <si>
    <t>B022FDEF</t>
  </si>
  <si>
    <t>10749956103119</t>
  </si>
  <si>
    <t>B022SITF</t>
  </si>
  <si>
    <t>10749956103065</t>
  </si>
  <si>
    <t>B022SRBF</t>
  </si>
  <si>
    <t>10749956103058</t>
  </si>
  <si>
    <t>B022KFSF</t>
  </si>
  <si>
    <t>10749956103201</t>
  </si>
  <si>
    <t>B022SDEF</t>
  </si>
  <si>
    <t>10749956103041</t>
  </si>
  <si>
    <t>B022FDIF</t>
  </si>
  <si>
    <t>10749956103102</t>
  </si>
  <si>
    <t>B022KBBF</t>
  </si>
  <si>
    <t>10749956103140</t>
  </si>
  <si>
    <t>B022KDEF</t>
  </si>
  <si>
    <t>10749956103171</t>
  </si>
  <si>
    <t>B022STBF</t>
  </si>
  <si>
    <t>10749956103089</t>
  </si>
  <si>
    <t>B022KSSF</t>
  </si>
  <si>
    <t>10749956103188</t>
  </si>
  <si>
    <t>B022KPTF</t>
  </si>
  <si>
    <t>10749956103133</t>
  </si>
  <si>
    <t>TIDAL</t>
  </si>
  <si>
    <t>B443005</t>
  </si>
  <si>
    <t>B443SADF</t>
  </si>
  <si>
    <t>B443SFTF</t>
  </si>
  <si>
    <t>B443FOYF</t>
  </si>
  <si>
    <t>B443STSF</t>
  </si>
  <si>
    <t>B443KBVF</t>
  </si>
  <si>
    <t>B443SITF</t>
  </si>
  <si>
    <t>B443SDEF</t>
  </si>
  <si>
    <t>B443SRBF</t>
  </si>
  <si>
    <t>B443KDEF</t>
  </si>
  <si>
    <t>B443FDEF</t>
  </si>
  <si>
    <t>B443FDNF</t>
  </si>
  <si>
    <t>B443KPTF</t>
  </si>
  <si>
    <t>B443FDIF</t>
  </si>
  <si>
    <t>B443KSSF</t>
  </si>
  <si>
    <t>B443STBF</t>
  </si>
  <si>
    <t>STEAK KNIVES</t>
  </si>
  <si>
    <t>B907KSSC</t>
  </si>
  <si>
    <t>B907KSSKR</t>
  </si>
  <si>
    <t>B907KSSF</t>
  </si>
  <si>
    <t>0078737203124</t>
  </si>
  <si>
    <t>B907KSSA</t>
  </si>
  <si>
    <t>0078737203131</t>
  </si>
  <si>
    <t>B907KSSY</t>
  </si>
  <si>
    <t>B907KSSZ</t>
  </si>
  <si>
    <t>B907KSSU</t>
  </si>
  <si>
    <t>B907KSSV</t>
  </si>
  <si>
    <t>B907KSSFW</t>
  </si>
  <si>
    <t>TABLETOP ACCESSORIES</t>
  </si>
  <si>
    <t>V012FLBF</t>
  </si>
  <si>
    <t>078737111443</t>
  </si>
  <si>
    <t>V012MLCF</t>
  </si>
  <si>
    <t>078737111924</t>
  </si>
  <si>
    <t>V012MLPF</t>
  </si>
  <si>
    <t>078737111900</t>
  </si>
  <si>
    <t>V012MTEF</t>
  </si>
  <si>
    <t>078737111719</t>
  </si>
  <si>
    <t>V012MTIF</t>
  </si>
  <si>
    <t>078737111634</t>
  </si>
  <si>
    <t>V012MTSF</t>
  </si>
  <si>
    <t>078737111672</t>
  </si>
  <si>
    <t>ADALEE</t>
  </si>
  <si>
    <t>B784005F</t>
  </si>
  <si>
    <t>B784FDNF</t>
  </si>
  <si>
    <t>B784FSLF</t>
  </si>
  <si>
    <t>B784SDEF</t>
  </si>
  <si>
    <t>B784STSF</t>
  </si>
  <si>
    <t>B784KDTF</t>
  </si>
  <si>
    <t>BELMORE</t>
  </si>
  <si>
    <t>B561005F</t>
  </si>
  <si>
    <t>B561STSF</t>
  </si>
  <si>
    <t>10078737731792</t>
  </si>
  <si>
    <t>B561FDNF</t>
  </si>
  <si>
    <t>10078737731716</t>
  </si>
  <si>
    <t>B561FOYF</t>
  </si>
  <si>
    <t>10078737731723</t>
  </si>
  <si>
    <t>B561FSLF</t>
  </si>
  <si>
    <t>10078737731730</t>
  </si>
  <si>
    <t>B561SBLF</t>
  </si>
  <si>
    <t>10078737731761</t>
  </si>
  <si>
    <t>B561SITF</t>
  </si>
  <si>
    <t>10078737731778</t>
  </si>
  <si>
    <t>B561SPLF</t>
  </si>
  <si>
    <t>10078737731785</t>
  </si>
  <si>
    <t>B561KPNF</t>
  </si>
  <si>
    <t>10078737731754</t>
  </si>
  <si>
    <t>BRAYLEEN</t>
  </si>
  <si>
    <t>B635005F</t>
  </si>
  <si>
    <t>B635STSF</t>
  </si>
  <si>
    <t>B635FDNF</t>
  </si>
  <si>
    <t>B635FSLF</t>
  </si>
  <si>
    <t>B635SDEF</t>
  </si>
  <si>
    <t>B635KDTF</t>
  </si>
  <si>
    <t>CHLOE</t>
  </si>
  <si>
    <t>B447005F</t>
  </si>
  <si>
    <t>B447FDNF</t>
  </si>
  <si>
    <t>B447FSLF</t>
  </si>
  <si>
    <t>B447SDEF</t>
  </si>
  <si>
    <t>B447STSF</t>
  </si>
  <si>
    <t>B447KDTF</t>
  </si>
  <si>
    <t>COLTON</t>
  </si>
  <si>
    <t>B485005F</t>
  </si>
  <si>
    <t>B485FDNF</t>
  </si>
  <si>
    <t>B485FSLF</t>
  </si>
  <si>
    <t>B485SDEF</t>
  </si>
  <si>
    <t>B485STSF</t>
  </si>
  <si>
    <t>B485KDTF</t>
  </si>
  <si>
    <t>GREYSTOKE</t>
  </si>
  <si>
    <t>B080005F</t>
  </si>
  <si>
    <t>B080STSF</t>
  </si>
  <si>
    <t>10078737001819</t>
  </si>
  <si>
    <t>B080FPLF</t>
  </si>
  <si>
    <t>10078737001550</t>
  </si>
  <si>
    <t>B080FSLF</t>
  </si>
  <si>
    <t>10078737001574</t>
  </si>
  <si>
    <t>B080SBLF</t>
  </si>
  <si>
    <t>10078737001734</t>
  </si>
  <si>
    <t>B080SPLF</t>
  </si>
  <si>
    <t>10078737001772</t>
  </si>
  <si>
    <t>B080KPVF</t>
  </si>
  <si>
    <t>10078737001710</t>
  </si>
  <si>
    <t>LAGUNA</t>
  </si>
  <si>
    <t>B606005F</t>
  </si>
  <si>
    <t>B606STSF</t>
  </si>
  <si>
    <t>10078737807299</t>
  </si>
  <si>
    <t>B606FDNF</t>
  </si>
  <si>
    <t>10078737807237</t>
  </si>
  <si>
    <t>B606FOYF</t>
  </si>
  <si>
    <t>10078737807251</t>
  </si>
  <si>
    <t>B606FSLF</t>
  </si>
  <si>
    <t>10078737807244</t>
  </si>
  <si>
    <t>B606KSBF</t>
  </si>
  <si>
    <t>10078737807312</t>
  </si>
  <si>
    <t>B606SBLF</t>
  </si>
  <si>
    <t>10078737807329</t>
  </si>
  <si>
    <t>B606SDEF</t>
  </si>
  <si>
    <t>10078737807268</t>
  </si>
  <si>
    <t>B606SITF</t>
  </si>
  <si>
    <t>10078737807275</t>
  </si>
  <si>
    <t>B606KPVF</t>
  </si>
  <si>
    <t>10078737807305</t>
  </si>
  <si>
    <t>B606STBF</t>
  </si>
  <si>
    <t>10078737807282</t>
  </si>
  <si>
    <t>LEXINGTON</t>
  </si>
  <si>
    <t>B070005F</t>
  </si>
  <si>
    <t>B070STSF</t>
  </si>
  <si>
    <t>10078737667220</t>
  </si>
  <si>
    <t>B070FOYF</t>
  </si>
  <si>
    <t>10078737667275</t>
  </si>
  <si>
    <t>B070FPLF</t>
  </si>
  <si>
    <t>10078737667237</t>
  </si>
  <si>
    <t>B070FSLF</t>
  </si>
  <si>
    <t>10078737667251</t>
  </si>
  <si>
    <t>B070SBLF</t>
  </si>
  <si>
    <t>10078737667244</t>
  </si>
  <si>
    <t>B070SITF</t>
  </si>
  <si>
    <t>10078737667282</t>
  </si>
  <si>
    <t>B070SPLF</t>
  </si>
  <si>
    <t>10078737667268</t>
  </si>
  <si>
    <t>B070KPVF</t>
  </si>
  <si>
    <t>10078737667299</t>
  </si>
  <si>
    <t>OLD ENGLISH</t>
  </si>
  <si>
    <t>B817005F</t>
  </si>
  <si>
    <t>B817STSF</t>
  </si>
  <si>
    <t>10078737014147</t>
  </si>
  <si>
    <t>B817FDNF</t>
  </si>
  <si>
    <t>10078737013263</t>
  </si>
  <si>
    <t>B817FDNG</t>
  </si>
  <si>
    <t>10078737013287</t>
  </si>
  <si>
    <t>B817FOYF</t>
  </si>
  <si>
    <t>10078737013294</t>
  </si>
  <si>
    <t>B817FSLF</t>
  </si>
  <si>
    <t>10078737013324</t>
  </si>
  <si>
    <t>B817FSLG</t>
  </si>
  <si>
    <t>10078737951961</t>
  </si>
  <si>
    <t>B817SBLF</t>
  </si>
  <si>
    <t>10078737013676</t>
  </si>
  <si>
    <t>B817SITF</t>
  </si>
  <si>
    <t>10078737013683</t>
  </si>
  <si>
    <t>B817SPLF</t>
  </si>
  <si>
    <t>10078737013850</t>
  </si>
  <si>
    <t>B817KPVF</t>
  </si>
  <si>
    <t>10078737013546</t>
  </si>
  <si>
    <t>B817KSBF</t>
  </si>
  <si>
    <t>10078737013645</t>
  </si>
  <si>
    <t>B817STBF</t>
  </si>
  <si>
    <t>10078737013881</t>
  </si>
  <si>
    <t>B817KPWF</t>
  </si>
  <si>
    <t>10078737013553</t>
  </si>
  <si>
    <t>B817KSHF</t>
  </si>
  <si>
    <t>10078737013652</t>
  </si>
  <si>
    <t>PACIFIC</t>
  </si>
  <si>
    <t>2669003A</t>
  </si>
  <si>
    <t>2669STSF</t>
  </si>
  <si>
    <t>10078737274978</t>
  </si>
  <si>
    <t>2669FDEF</t>
  </si>
  <si>
    <t>10078737274886</t>
  </si>
  <si>
    <t>2669SCSF</t>
  </si>
  <si>
    <t>10078737274930</t>
  </si>
  <si>
    <t>2669SITF</t>
  </si>
  <si>
    <t>10078737274954</t>
  </si>
  <si>
    <t>2669KPVF</t>
  </si>
  <si>
    <t>10078737274879</t>
  </si>
  <si>
    <t>PRIMA</t>
  </si>
  <si>
    <t>B595005F</t>
  </si>
  <si>
    <t>B595STSF</t>
  </si>
  <si>
    <t>10078737807190</t>
  </si>
  <si>
    <t>B595FDNF</t>
  </si>
  <si>
    <t>10078737807138</t>
  </si>
  <si>
    <t>B595FOYF</t>
  </si>
  <si>
    <t>10078737807152</t>
  </si>
  <si>
    <t>B595FSLF</t>
  </si>
  <si>
    <t>10078737807145</t>
  </si>
  <si>
    <t>B595KSBF</t>
  </si>
  <si>
    <t>10078737807213</t>
  </si>
  <si>
    <t>B595SADF</t>
  </si>
  <si>
    <t>10078737953651</t>
  </si>
  <si>
    <t>B595SBLF</t>
  </si>
  <si>
    <t>10078737807220</t>
  </si>
  <si>
    <t>B595SITF</t>
  </si>
  <si>
    <t>10078737807176</t>
  </si>
  <si>
    <t>B595SDEF</t>
  </si>
  <si>
    <t>10078737807169</t>
  </si>
  <si>
    <t>B595STBF</t>
  </si>
  <si>
    <t>10078737807183</t>
  </si>
  <si>
    <t>B595KPVF</t>
  </si>
  <si>
    <t>10078737807206</t>
  </si>
  <si>
    <t>RHODES</t>
  </si>
  <si>
    <t>B176005F</t>
  </si>
  <si>
    <t>B176STSF</t>
  </si>
  <si>
    <t>10078737003042</t>
  </si>
  <si>
    <t>B176FPLF</t>
  </si>
  <si>
    <t>10078737002489</t>
  </si>
  <si>
    <t>B176FSLF</t>
  </si>
  <si>
    <t>10078737002533</t>
  </si>
  <si>
    <t>B176SBLF</t>
  </si>
  <si>
    <t>10078737002687</t>
  </si>
  <si>
    <t>B176SPLF</t>
  </si>
  <si>
    <t>10078737002991</t>
  </si>
  <si>
    <t>B176KPVF</t>
  </si>
  <si>
    <t>10078737002571</t>
  </si>
  <si>
    <t>VILLAGE COMMON</t>
  </si>
  <si>
    <t>B393005F</t>
  </si>
  <si>
    <t>B393STSF</t>
  </si>
  <si>
    <t>10078737062308</t>
  </si>
  <si>
    <t>B393FPLF</t>
  </si>
  <si>
    <t>10078737062230</t>
  </si>
  <si>
    <t>B393FSLF</t>
  </si>
  <si>
    <t>10078737062254</t>
  </si>
  <si>
    <t>B393SBLF</t>
  </si>
  <si>
    <t>10078737062261</t>
  </si>
  <si>
    <t>B393SPLF</t>
  </si>
  <si>
    <t>10078737062278</t>
  </si>
  <si>
    <t>B393KPVF</t>
  </si>
  <si>
    <t>10078737062223</t>
  </si>
  <si>
    <t>DOMINION III</t>
  </si>
  <si>
    <t>B421005F</t>
  </si>
  <si>
    <t>B421FPLF</t>
  </si>
  <si>
    <t>10078737007156</t>
  </si>
  <si>
    <t>B421FSLF</t>
  </si>
  <si>
    <t>10078737007163</t>
  </si>
  <si>
    <t>B421FOYF</t>
  </si>
  <si>
    <t>078737007142</t>
  </si>
  <si>
    <t>B421KGWF</t>
  </si>
  <si>
    <t>10078737007170</t>
  </si>
  <si>
    <t>B421SBLF</t>
  </si>
  <si>
    <t>10078737007194</t>
  </si>
  <si>
    <t>B421SITF</t>
  </si>
  <si>
    <t>10078737007200</t>
  </si>
  <si>
    <t>B421SPLF</t>
  </si>
  <si>
    <t>10078737007217</t>
  </si>
  <si>
    <t>B421STSF</t>
  </si>
  <si>
    <t>10078737007224</t>
  </si>
  <si>
    <t>HEAVY DOMINION</t>
  </si>
  <si>
    <t>B763003A</t>
  </si>
  <si>
    <t>B763FDIF</t>
  </si>
  <si>
    <t>10078737044717</t>
  </si>
  <si>
    <t>B763KPVF</t>
  </si>
  <si>
    <t>10078737955259</t>
  </si>
  <si>
    <t>B763SBLF</t>
  </si>
  <si>
    <t>10078737955204</t>
  </si>
  <si>
    <t>B763STSF</t>
  </si>
  <si>
    <t>10078737955181</t>
  </si>
  <si>
    <t>HEAVY WINDSOR</t>
  </si>
  <si>
    <t>B767FDNF</t>
  </si>
  <si>
    <t>10078737955303</t>
  </si>
  <si>
    <t>B767KPVF</t>
  </si>
  <si>
    <t>10078737955334</t>
  </si>
  <si>
    <t>B767SBLF</t>
  </si>
  <si>
    <t>10078737955280</t>
  </si>
  <si>
    <t>B767SITF</t>
  </si>
  <si>
    <t>10078737955297</t>
  </si>
  <si>
    <t>B767STSF</t>
  </si>
  <si>
    <t>10078737955266</t>
  </si>
  <si>
    <t>MELINDA III</t>
  </si>
  <si>
    <t>B072005F</t>
  </si>
  <si>
    <t>B072FPLF</t>
  </si>
  <si>
    <t>10078737667398</t>
  </si>
  <si>
    <t>B072FSLF</t>
  </si>
  <si>
    <t>10078737667411</t>
  </si>
  <si>
    <t>B072KPVF</t>
  </si>
  <si>
    <t>10078737667459</t>
  </si>
  <si>
    <t>B072SADF</t>
  </si>
  <si>
    <t>078737152101</t>
  </si>
  <si>
    <t>B072SBLF</t>
  </si>
  <si>
    <t>10078737667404</t>
  </si>
  <si>
    <t>B072SITF</t>
  </si>
  <si>
    <t>10078737667442</t>
  </si>
  <si>
    <t>B072SPLF</t>
  </si>
  <si>
    <t>10078737667428</t>
  </si>
  <si>
    <t>B072STSF</t>
  </si>
  <si>
    <t>10078737667381</t>
  </si>
  <si>
    <t>WINDSOR III</t>
  </si>
  <si>
    <t>B401005F</t>
  </si>
  <si>
    <t>B401FOYF</t>
  </si>
  <si>
    <t>10078737062131</t>
  </si>
  <si>
    <t>B401FPLF</t>
  </si>
  <si>
    <t>10078737062155</t>
  </si>
  <si>
    <t>B401FSLF</t>
  </si>
  <si>
    <t>10078737062117</t>
  </si>
  <si>
    <t>B401KGWF</t>
  </si>
  <si>
    <t>10078737062094</t>
  </si>
  <si>
    <t>B401SADF</t>
  </si>
  <si>
    <t>10078737152115</t>
  </si>
  <si>
    <t>B401SBLF</t>
  </si>
  <si>
    <t>10078737062087</t>
  </si>
  <si>
    <t>B401SITF</t>
  </si>
  <si>
    <t>10078737062100</t>
  </si>
  <si>
    <t>B401SPLF</t>
  </si>
  <si>
    <t>10078737062148</t>
  </si>
  <si>
    <t>B401STBF</t>
  </si>
  <si>
    <t>10078737708664</t>
  </si>
  <si>
    <t>B401STSF</t>
  </si>
  <si>
    <t>10078737062124</t>
  </si>
  <si>
    <t>B618KSSF</t>
  </si>
  <si>
    <t>B617KSSF</t>
  </si>
  <si>
    <t>078737807094</t>
  </si>
  <si>
    <t>B770KSSG</t>
  </si>
  <si>
    <t>B620KSSF</t>
  </si>
  <si>
    <t>B770KSSH</t>
  </si>
  <si>
    <t>10078737975165</t>
  </si>
  <si>
    <t>B770KSSK</t>
  </si>
  <si>
    <t>078737975199</t>
  </si>
  <si>
    <t>B770KSSMRT</t>
  </si>
  <si>
    <t>078737127147</t>
  </si>
  <si>
    <t>B770KSHH</t>
  </si>
  <si>
    <t>10078737975134</t>
  </si>
  <si>
    <t>B770KSSN</t>
  </si>
  <si>
    <t>10078737975229</t>
  </si>
  <si>
    <t>B614KSSF</t>
  </si>
  <si>
    <t>10078737807060</t>
  </si>
  <si>
    <t>B615KSSF</t>
  </si>
  <si>
    <t>10078737807077</t>
  </si>
  <si>
    <t>5 piece place setting</t>
  </si>
  <si>
    <t xml:space="preserve">A.D. Coffee Spoon </t>
  </si>
  <si>
    <t>Teaspoon, European Size</t>
  </si>
  <si>
    <t>Teaspoon, US Size</t>
  </si>
  <si>
    <t>Oyster/Cocktail Fork</t>
  </si>
  <si>
    <t>Iced Teaspoon</t>
  </si>
  <si>
    <t xml:space="preserve">Salad/Dessert Fork </t>
  </si>
  <si>
    <t xml:space="preserve">Fish Fork, 1-Pc </t>
  </si>
  <si>
    <t xml:space="preserve">Butter Knife, 1-Pc. </t>
  </si>
  <si>
    <t>Oval Bowl Soup/Dessert Spoon</t>
  </si>
  <si>
    <t>Round Bowl Soup Spoon</t>
  </si>
  <si>
    <t xml:space="preserve">Dessert Knife, 1-Pc. </t>
  </si>
  <si>
    <t>Butter Spreader, 1-Pc.</t>
  </si>
  <si>
    <t xml:space="preserve">Table Fork, European Size </t>
  </si>
  <si>
    <t xml:space="preserve">Fish Knife, 1-Pc. </t>
  </si>
  <si>
    <t>Tablespoon/Serving Spoon</t>
  </si>
  <si>
    <t xml:space="preserve">Table Knife, 1-Pc. </t>
  </si>
  <si>
    <t xml:space="preserve">Fish Fork, 1-Pc. </t>
  </si>
  <si>
    <t xml:space="preserve">Teaspoon, European Size </t>
  </si>
  <si>
    <t xml:space="preserve">Teaspoon </t>
  </si>
  <si>
    <t xml:space="preserve">Fish Fork </t>
  </si>
  <si>
    <t xml:space="preserve">Oyster/Cocktail Fork </t>
  </si>
  <si>
    <t xml:space="preserve">Bouillon Spoon </t>
  </si>
  <si>
    <t xml:space="preserve">Oval Bowl Soup/Dessert Spoon </t>
  </si>
  <si>
    <t xml:space="preserve">Dinner Knife, 1-Pc. </t>
  </si>
  <si>
    <t xml:space="preserve">Steak Knife, 1-Pc. </t>
  </si>
  <si>
    <t>Steak Knife, 1-Pc.</t>
  </si>
  <si>
    <t>Fish Knife, 1-Pc.</t>
  </si>
  <si>
    <t>Fish Knife, 1-Pc.*</t>
  </si>
  <si>
    <t xml:space="preserve">Dessert/Salad Fork </t>
  </si>
  <si>
    <t>Fish Fork</t>
  </si>
  <si>
    <t xml:space="preserve">Round Bowl Soup Spoon </t>
  </si>
  <si>
    <t xml:space="preserve">Iced Teaspoon </t>
  </si>
  <si>
    <t xml:space="preserve">Dinner Fork </t>
  </si>
  <si>
    <t xml:space="preserve">Tablespoon/Serving Spoon </t>
  </si>
  <si>
    <t>Dinner Fork, European Size</t>
  </si>
  <si>
    <t xml:space="preserve">Cold Meat Fork </t>
  </si>
  <si>
    <t xml:space="preserve">Sauce Ladle </t>
  </si>
  <si>
    <t>Pierced Tablespoon</t>
  </si>
  <si>
    <t>Banquet Spoon</t>
  </si>
  <si>
    <t xml:space="preserve">Banquet Fork </t>
  </si>
  <si>
    <t xml:space="preserve">Banquet Spoon, Pierced </t>
  </si>
  <si>
    <t xml:space="preserve">Fish Fork, 1-Pc.* </t>
  </si>
  <si>
    <t xml:space="preserve">Fish Knife, 1-Pc.  </t>
  </si>
  <si>
    <t xml:space="preserve">Table Knife,1-Pc. </t>
  </si>
  <si>
    <t>Pastry/Oyster Fork</t>
  </si>
  <si>
    <t>Dessert Knife, 1-Pc. (Stand-Up)</t>
  </si>
  <si>
    <t xml:space="preserve">Butter Knife, 1-Pc. (Stand-Up) </t>
  </si>
  <si>
    <t>Dinner Spoon</t>
  </si>
  <si>
    <t>Table Knife, 1-Pc. (Stand-Up)</t>
  </si>
  <si>
    <t xml:space="preserve">Dinner Spoon </t>
  </si>
  <si>
    <t>6</t>
  </si>
  <si>
    <t>Cocktail/Pastry Fork</t>
  </si>
  <si>
    <t>Standup Steak Knife (serrated)</t>
  </si>
  <si>
    <t>Dinner Knife (SH)</t>
  </si>
  <si>
    <t>Dinner Fork, US Size</t>
  </si>
  <si>
    <t>Salad/Dessert Fork</t>
  </si>
  <si>
    <t>Oyster Fork</t>
  </si>
  <si>
    <t>Teaspoon</t>
  </si>
  <si>
    <t>Iced Tea Teaspoon</t>
  </si>
  <si>
    <t>A.D. Coffee Spoon</t>
  </si>
  <si>
    <t>Butter Knife</t>
  </si>
  <si>
    <t>Teaspoon, U.S. Size</t>
  </si>
  <si>
    <t xml:space="preserve">Oyster/Cocktail/Petite Fork </t>
  </si>
  <si>
    <t>Salad/Pastry Fork</t>
  </si>
  <si>
    <t>Table Fork, European Size</t>
  </si>
  <si>
    <t>Fish Knife, 1-Pc. (Bent Handle)</t>
  </si>
  <si>
    <t>Butter Knife, 1-Pc.</t>
  </si>
  <si>
    <t xml:space="preserve">Petite Knife, 1-Pc. </t>
  </si>
  <si>
    <t>Dinner Knife, 1-Pc.</t>
  </si>
  <si>
    <t xml:space="preserve">Serving/Cold Meat Fork </t>
  </si>
  <si>
    <t xml:space="preserve">Bouillon/Petite Spoon </t>
  </si>
  <si>
    <t xml:space="preserve">Pierced Serving Spoon </t>
  </si>
  <si>
    <t>Dinner Fork</t>
  </si>
  <si>
    <t>Bouillon Spoon</t>
  </si>
  <si>
    <t xml:space="preserve">Dessert Fork </t>
  </si>
  <si>
    <t xml:space="preserve">Salad/Pastry Fork </t>
  </si>
  <si>
    <t>8</t>
  </si>
  <si>
    <t>Table Knife, 1-Pc.</t>
  </si>
  <si>
    <t>Dessert Fork</t>
  </si>
  <si>
    <t xml:space="preserve">Butter Spreader, F.H. </t>
  </si>
  <si>
    <t>Dessert Knife, 1-Pc.</t>
  </si>
  <si>
    <t xml:space="preserve">Butter Knife, H.H. </t>
  </si>
  <si>
    <t>Dessert Knife, H.H.</t>
  </si>
  <si>
    <t xml:space="preserve">Dinner Knife  H.H. </t>
  </si>
  <si>
    <t>Steak Knife, H.H.</t>
  </si>
  <si>
    <t>Dinner Spoon, European Size</t>
  </si>
  <si>
    <t xml:space="preserve">Butter Spreader,1-Pc. </t>
  </si>
  <si>
    <t>Dessert/ Salad Fork</t>
  </si>
  <si>
    <t>Dessert/Oval Bowl Soup Spoon</t>
  </si>
  <si>
    <t>Dinner Knife</t>
  </si>
  <si>
    <t>Serving Spoon</t>
  </si>
  <si>
    <t>Steak Knife SH</t>
  </si>
  <si>
    <t xml:space="preserve">Child Fork </t>
  </si>
  <si>
    <t xml:space="preserve">Child Knife </t>
  </si>
  <si>
    <t>Butter Spreader, F.H.</t>
  </si>
  <si>
    <t>Butter Knife, F.H.</t>
  </si>
  <si>
    <t xml:space="preserve">Child Teaspoon </t>
  </si>
  <si>
    <t>Salad Fork</t>
  </si>
  <si>
    <t>AD Coffee Spoon</t>
  </si>
  <si>
    <t>Euro Teaspoon</t>
  </si>
  <si>
    <t>Dessert Knife</t>
  </si>
  <si>
    <t>Table Knife</t>
  </si>
  <si>
    <t>Steak Knife</t>
  </si>
  <si>
    <t xml:space="preserve">Butter Spreader, 1-Pc. </t>
  </si>
  <si>
    <t>Dessert / Oval Bowl Soup Spoon</t>
  </si>
  <si>
    <t>Dessert / Salad Fork</t>
  </si>
  <si>
    <t>Iced Tea Spoon</t>
  </si>
  <si>
    <t>A.D Coffee Spoon</t>
  </si>
  <si>
    <t>Banquet Fork</t>
  </si>
  <si>
    <t>Soup Ladle</t>
  </si>
  <si>
    <t>Serving Tongs</t>
  </si>
  <si>
    <t>Dinner Knife,  1-Pc.</t>
  </si>
  <si>
    <t>Dinner Knife, 1-Pc. Heavyweight</t>
  </si>
  <si>
    <t>Steak Knife (SH)</t>
  </si>
  <si>
    <t>Dinner Knife, 1-Pc., Lightweight</t>
  </si>
  <si>
    <t>Dinner Knife, 1-Pc., Heavyweight</t>
  </si>
  <si>
    <t>Dessert/Salad Fork</t>
  </si>
  <si>
    <t>8  1/2</t>
  </si>
  <si>
    <t>7  1/4</t>
  </si>
  <si>
    <t>6  5/8</t>
  </si>
  <si>
    <t xml:space="preserve">Dinner Knife, 1-Pc. Hvy. </t>
  </si>
  <si>
    <t>9  1/2</t>
  </si>
  <si>
    <t>4  1/4</t>
  </si>
  <si>
    <t>5  3/4</t>
  </si>
  <si>
    <t>Meat Fork</t>
  </si>
  <si>
    <t>8  5/8</t>
  </si>
  <si>
    <t>Tablespoon</t>
  </si>
  <si>
    <t>8  1/8</t>
  </si>
  <si>
    <t>Oval Bowl Spoon</t>
  </si>
  <si>
    <t xml:space="preserve">AD Coffee Spoon </t>
  </si>
  <si>
    <t>Table Spoon/Serving Spoon</t>
  </si>
  <si>
    <t>4  1/2</t>
  </si>
  <si>
    <t>5  1/2</t>
  </si>
  <si>
    <t>6  1/4</t>
  </si>
  <si>
    <t>Cocktail Fork</t>
  </si>
  <si>
    <t>7  3/8</t>
  </si>
  <si>
    <t>Dessert / Oval Bowl Spoon</t>
  </si>
  <si>
    <t>6  3/4</t>
  </si>
  <si>
    <t>Serving Fork</t>
  </si>
  <si>
    <t>7  7/8</t>
  </si>
  <si>
    <t>Dinner Knife, H.H.</t>
  </si>
  <si>
    <t>6  7/8</t>
  </si>
  <si>
    <t xml:space="preserve">Oval Bowl Soup Spoon </t>
  </si>
  <si>
    <t>8  3/8</t>
  </si>
  <si>
    <t xml:space="preserve">Fish Knife, 1-Pc. (Bent Handle) </t>
  </si>
  <si>
    <t xml:space="preserve">Teaspoon European Size </t>
  </si>
  <si>
    <t>5  1/4</t>
  </si>
  <si>
    <t>5  7/8</t>
  </si>
  <si>
    <t>Escargot Fork</t>
  </si>
  <si>
    <t>Fish Fork, 1-Pc.</t>
  </si>
  <si>
    <t>Dinner Knife H.H.</t>
  </si>
  <si>
    <t>Table Knife 1 Pc</t>
  </si>
  <si>
    <t xml:space="preserve">Dinner Knife, 1-Pc.  </t>
  </si>
  <si>
    <t>Sugar Spoon</t>
  </si>
  <si>
    <t>Oval Bowl Soup Spoon</t>
  </si>
  <si>
    <t>4</t>
  </si>
  <si>
    <t xml:space="preserve">Dinner Knife, 1-Pc. (Stand-Up) </t>
  </si>
  <si>
    <t>Butter Spreader,1-Pc.</t>
  </si>
  <si>
    <t>Table Fork</t>
  </si>
  <si>
    <t xml:space="preserve">Teaspoon  </t>
  </si>
  <si>
    <t xml:space="preserve">Oval Bowl Soup/Dessert Spoon  </t>
  </si>
  <si>
    <t xml:space="preserve">Iced Teaspoon  </t>
  </si>
  <si>
    <t xml:space="preserve">Table Fork, European Size   </t>
  </si>
  <si>
    <t xml:space="preserve">Tablespoon/Serving Spoon  </t>
  </si>
  <si>
    <t xml:space="preserve">Dinner Knife, 1-Pc.   </t>
  </si>
  <si>
    <t xml:space="preserve">Steak Knife, 1-Pc.  </t>
  </si>
  <si>
    <t xml:space="preserve">Salad/Dessert Fork  </t>
  </si>
  <si>
    <t xml:space="preserve">Round Bowl Soup Spoon  </t>
  </si>
  <si>
    <t xml:space="preserve">Table Fork, European Size  </t>
  </si>
  <si>
    <t xml:space="preserve">A.D. Coffee Spoon  </t>
  </si>
  <si>
    <t xml:space="preserve">Dessert Knife, 1 Pc. </t>
  </si>
  <si>
    <t xml:space="preserve">Table Knife,1-Pc.  </t>
  </si>
  <si>
    <t>Teaspoon European</t>
  </si>
  <si>
    <t>Oyster /  Cocktail Fork</t>
  </si>
  <si>
    <t xml:space="preserve">SH Butter Knife </t>
  </si>
  <si>
    <t xml:space="preserve">Dessert Knife 1pc. </t>
  </si>
  <si>
    <t>Table fork European</t>
  </si>
  <si>
    <t>Oyster / Cocktail Fork</t>
  </si>
  <si>
    <t>Oval Bowl / Dessert Spoon</t>
  </si>
  <si>
    <t>European Dinner Fork</t>
  </si>
  <si>
    <t>Cold Meat Fork</t>
  </si>
  <si>
    <t>PCD Serving Spoon</t>
  </si>
  <si>
    <t>Gravy Ladle</t>
  </si>
  <si>
    <t>Pasta Server</t>
  </si>
  <si>
    <t>Servall</t>
  </si>
  <si>
    <t>Serving Tong</t>
  </si>
  <si>
    <t>Serving Spoon Large</t>
  </si>
  <si>
    <t>Pierced Banquet Spoon</t>
  </si>
  <si>
    <t xml:space="preserve">Soup Ladle 6 oz. </t>
  </si>
  <si>
    <t>Banquet Tongs</t>
  </si>
  <si>
    <t>5 Piece Place Setting</t>
  </si>
  <si>
    <t>13" Pierced Spoon</t>
  </si>
  <si>
    <t>13" Banquet Spoon</t>
  </si>
  <si>
    <t xml:space="preserve">13" Banquet Fork </t>
  </si>
  <si>
    <t>13" Soup Ladle</t>
  </si>
  <si>
    <t xml:space="preserve">13" Banquet Tongs </t>
  </si>
  <si>
    <t xml:space="preserve">Salad/Pastry  Fork </t>
  </si>
  <si>
    <t xml:space="preserve">Dinner Fork  </t>
  </si>
  <si>
    <t>B&amp;B Knife</t>
  </si>
  <si>
    <t>Dessert Spoon</t>
  </si>
  <si>
    <t xml:space="preserve">Salad/Pastry Fork  </t>
  </si>
  <si>
    <t>Chopsticks</t>
  </si>
  <si>
    <t xml:space="preserve">Butter Spreader, F.H.         </t>
  </si>
  <si>
    <t xml:space="preserve">Bouillon Spoon  </t>
  </si>
  <si>
    <t xml:space="preserve">Dinner/Dessert Fork </t>
  </si>
  <si>
    <t xml:space="preserve">Dinner Fork         </t>
  </si>
  <si>
    <t>5  5/8</t>
  </si>
  <si>
    <t>6  3/8</t>
  </si>
  <si>
    <t>7  1/8</t>
  </si>
  <si>
    <t xml:space="preserve">Caspian Steak Knife, 1-Pc. </t>
  </si>
  <si>
    <t xml:space="preserve">Caspian Serrated Steak  Knife, 1-Pc. </t>
  </si>
  <si>
    <t>9  1/4</t>
  </si>
  <si>
    <t xml:space="preserve">Ionian Steak Knife, 1-Pc. </t>
  </si>
  <si>
    <t xml:space="preserve">Crest (Pearl) Steak Knife, 1-Pc. </t>
  </si>
  <si>
    <t>Lancaster</t>
  </si>
  <si>
    <t>Rustic Wood</t>
  </si>
  <si>
    <t>Shelby Steak Knife</t>
  </si>
  <si>
    <t>Bostonian Steak Knife</t>
  </si>
  <si>
    <t>Ionian Wooden Handle Steak Knife</t>
  </si>
  <si>
    <t>Lobster Fork</t>
  </si>
  <si>
    <t>Lobster Crack</t>
  </si>
  <si>
    <t>Lobster Pick</t>
  </si>
  <si>
    <t>Escargot Tong</t>
  </si>
  <si>
    <t>Ice Tong</t>
  </si>
  <si>
    <t>Sugar Tong</t>
  </si>
  <si>
    <t>Dinner/ Dessert Spoon</t>
  </si>
  <si>
    <t xml:space="preserve">Tablespoon  </t>
  </si>
  <si>
    <t xml:space="preserve">Oyster/Cocktail Fork  </t>
  </si>
  <si>
    <t xml:space="preserve">Dinner Knife, 1-Pc.         </t>
  </si>
  <si>
    <t xml:space="preserve">Dinner Fork - 3 Tine         </t>
  </si>
  <si>
    <t xml:space="preserve">Dinner Fork - 4 Tine         </t>
  </si>
  <si>
    <t xml:space="preserve">Salad/Pastry Fork - 4 Tine         </t>
  </si>
  <si>
    <t xml:space="preserve">Salad/Pastry Fork - 3 Tine         </t>
  </si>
  <si>
    <t xml:space="preserve">Butter Spreader, 1-Pc.  </t>
  </si>
  <si>
    <t xml:space="preserve">Tablespoon/Serving Spoon         </t>
  </si>
  <si>
    <t xml:space="preserve">Dinner Knife, H.H. Pistol  </t>
  </si>
  <si>
    <t xml:space="preserve">Steak Knife, H.H.         </t>
  </si>
  <si>
    <t xml:space="preserve">A.D. Coffee Spoon         </t>
  </si>
  <si>
    <t xml:space="preserve">Tablespoon         </t>
  </si>
  <si>
    <t xml:space="preserve">Oval Bowl Soup/Dessert  Spoon  </t>
  </si>
  <si>
    <t xml:space="preserve">Salad/Pastry  Fork  </t>
  </si>
  <si>
    <t xml:space="preserve">Bouillon Spoon         </t>
  </si>
  <si>
    <t xml:space="preserve">Dinner Knife,1-Pc. </t>
  </si>
  <si>
    <t xml:space="preserve">Salad/Pastry  Fork         </t>
  </si>
  <si>
    <t xml:space="preserve">Iced Teaspoon         </t>
  </si>
  <si>
    <t xml:space="preserve">Tablespoon/Serving Spoon          </t>
  </si>
  <si>
    <t xml:space="preserve">Seville, Elite Steak Knives          </t>
  </si>
  <si>
    <t xml:space="preserve">Titan, Elite Steak Knives          </t>
  </si>
  <si>
    <t xml:space="preserve">Laredo, Elite Steak Knives         </t>
  </si>
  <si>
    <t xml:space="preserve">Wrangler, Elite Steak Knives          </t>
  </si>
  <si>
    <t xml:space="preserve">Mustang, Elite Steak Knives         </t>
  </si>
  <si>
    <t xml:space="preserve">Old English, H.H., Elite Steak Knives           </t>
  </si>
  <si>
    <t xml:space="preserve">Montana, Elite Steak Knives         </t>
  </si>
  <si>
    <t xml:space="preserve">Nevada, Elite Steak Knives          </t>
  </si>
  <si>
    <t xml:space="preserve">Pioneer, Elite Steak Knives          </t>
  </si>
  <si>
    <t xml:space="preserve">Longhorn, Elite Steak Knives          </t>
  </si>
  <si>
    <t xml:space="preserve">305 B, Econoline Steak Knives          </t>
  </si>
  <si>
    <t xml:space="preserve">316A, Econoline Steak Knives          </t>
  </si>
  <si>
    <t>24</t>
  </si>
  <si>
    <t>12</t>
  </si>
  <si>
    <t>BANQUETWARE</t>
  </si>
  <si>
    <t>ALTO</t>
  </si>
  <si>
    <t>J0070003</t>
  </si>
  <si>
    <t>20749956161871</t>
  </si>
  <si>
    <t>J0070001</t>
  </si>
  <si>
    <t>20749956161888</t>
  </si>
  <si>
    <t>J0070801</t>
  </si>
  <si>
    <t>20749956161895</t>
  </si>
  <si>
    <t>J00700661A</t>
  </si>
  <si>
    <t>20749956141705 </t>
  </si>
  <si>
    <t>J00701131A</t>
  </si>
  <si>
    <t>20749956141736 </t>
  </si>
  <si>
    <t>J00701191A</t>
  </si>
  <si>
    <t>20749956141729 </t>
  </si>
  <si>
    <t>J00704112A</t>
  </si>
  <si>
    <t>20749956141675 </t>
  </si>
  <si>
    <t>J00704131A</t>
  </si>
  <si>
    <t>20749956141682 </t>
  </si>
  <si>
    <t>J00704421A</t>
  </si>
  <si>
    <t>J00704461A</t>
  </si>
  <si>
    <t>20749956141743 </t>
  </si>
  <si>
    <t>J00704801A</t>
  </si>
  <si>
    <t>20749956141712 </t>
  </si>
  <si>
    <t>J00705731A</t>
  </si>
  <si>
    <t>20749956141699 </t>
  </si>
  <si>
    <t>ASTAND</t>
  </si>
  <si>
    <t>20749956178565</t>
  </si>
  <si>
    <t>JUIC5LDIF</t>
  </si>
  <si>
    <t>20749956178619</t>
  </si>
  <si>
    <t>JUIC5LDIFKIT</t>
  </si>
  <si>
    <t>749956178608</t>
  </si>
  <si>
    <t>MOD100</t>
  </si>
  <si>
    <t>20749956178640</t>
  </si>
  <si>
    <t>MOD100KIT</t>
  </si>
  <si>
    <t>749956178639</t>
  </si>
  <si>
    <t>MOD101</t>
  </si>
  <si>
    <t>20749956178657</t>
  </si>
  <si>
    <t>MOD102</t>
  </si>
  <si>
    <t>20749956178626</t>
  </si>
  <si>
    <t>OSTAND</t>
  </si>
  <si>
    <t>20749956178558</t>
  </si>
  <si>
    <t>PASTRSNG</t>
  </si>
  <si>
    <t>20749956178534</t>
  </si>
  <si>
    <t>PATRTRP</t>
  </si>
  <si>
    <t>20749956178541</t>
  </si>
  <si>
    <t>SQBMB</t>
  </si>
  <si>
    <t>20749956178596</t>
  </si>
  <si>
    <t>SQGLS</t>
  </si>
  <si>
    <t>20749956178572</t>
  </si>
  <si>
    <t>SQSLT</t>
  </si>
  <si>
    <t>20749956178589</t>
  </si>
  <si>
    <t>WA009</t>
  </si>
  <si>
    <t>20749956178701</t>
  </si>
  <si>
    <t>WA100</t>
  </si>
  <si>
    <t>20749956178695</t>
  </si>
  <si>
    <t>WA101</t>
  </si>
  <si>
    <t>20749956178688</t>
  </si>
  <si>
    <t>WA102</t>
  </si>
  <si>
    <t>749956178671</t>
  </si>
  <si>
    <t>WA109</t>
  </si>
  <si>
    <t>20749956178664</t>
  </si>
  <si>
    <t>OPERA</t>
  </si>
  <si>
    <t>J0060661A</t>
  </si>
  <si>
    <t>078737017974</t>
  </si>
  <si>
    <t>J0061011A</t>
  </si>
  <si>
    <t>078737018117</t>
  </si>
  <si>
    <t>J0061111A</t>
  </si>
  <si>
    <t>078737018124</t>
  </si>
  <si>
    <t>J0061131A</t>
  </si>
  <si>
    <t>078737018131</t>
  </si>
  <si>
    <t>J0062401A</t>
  </si>
  <si>
    <t>078737018278</t>
  </si>
  <si>
    <t>J0064111A</t>
  </si>
  <si>
    <t>078737018438</t>
  </si>
  <si>
    <t>J0064131A</t>
  </si>
  <si>
    <t>078737018445</t>
  </si>
  <si>
    <t>J0064421A</t>
  </si>
  <si>
    <t>078737018520</t>
  </si>
  <si>
    <t>J0064461A</t>
  </si>
  <si>
    <t>078737018544</t>
  </si>
  <si>
    <t>078737018612</t>
  </si>
  <si>
    <t>J0064821S</t>
  </si>
  <si>
    <t>078737018629</t>
  </si>
  <si>
    <t>J0065001A</t>
  </si>
  <si>
    <t>078737018636</t>
  </si>
  <si>
    <t>J0065731A</t>
  </si>
  <si>
    <t>078737018735</t>
  </si>
  <si>
    <t>J0066021A</t>
  </si>
  <si>
    <t>078737018742</t>
  </si>
  <si>
    <t>J0066041A</t>
  </si>
  <si>
    <t>078737018759</t>
  </si>
  <si>
    <t>OUVERTURE</t>
  </si>
  <si>
    <t>J0060001</t>
  </si>
  <si>
    <t>749956114002</t>
  </si>
  <si>
    <t>J0060002</t>
  </si>
  <si>
    <t>749956114019</t>
  </si>
  <si>
    <t>J0060003</t>
  </si>
  <si>
    <t>749956114026</t>
  </si>
  <si>
    <t>J0060004</t>
  </si>
  <si>
    <t>749956114033</t>
  </si>
  <si>
    <t>J0060801A</t>
  </si>
  <si>
    <t>078737018001</t>
  </si>
  <si>
    <t>J0060811A</t>
  </si>
  <si>
    <t>078737018049</t>
  </si>
  <si>
    <t>J0060851A</t>
  </si>
  <si>
    <t>078737998723</t>
  </si>
  <si>
    <t>J0060861A</t>
  </si>
  <si>
    <t>078737148678</t>
  </si>
  <si>
    <t>J0066703A</t>
  </si>
  <si>
    <t>078737903000</t>
  </si>
  <si>
    <t>K0060001</t>
  </si>
  <si>
    <t>749956114040</t>
  </si>
  <si>
    <t>K0060002</t>
  </si>
  <si>
    <t>749956114057</t>
  </si>
  <si>
    <t>K0060003</t>
  </si>
  <si>
    <t>749956114064</t>
  </si>
  <si>
    <t>K0060802A</t>
  </si>
  <si>
    <t>078737019343</t>
  </si>
  <si>
    <t>K0060812A</t>
  </si>
  <si>
    <t>078737019374</t>
  </si>
  <si>
    <t>BUFFET SERVEWARE</t>
  </si>
  <si>
    <t>J0069491A</t>
  </si>
  <si>
    <t>10078737634574</t>
  </si>
  <si>
    <t>T012FBNF</t>
  </si>
  <si>
    <t>078737102908</t>
  </si>
  <si>
    <t>T012FCMF</t>
  </si>
  <si>
    <t>078737102816</t>
  </si>
  <si>
    <t>T012FLBF</t>
  </si>
  <si>
    <t>078737102809</t>
  </si>
  <si>
    <t>T012MBBF</t>
  </si>
  <si>
    <t>078737981503</t>
  </si>
  <si>
    <t>T012MGLF</t>
  </si>
  <si>
    <t>078737102991</t>
  </si>
  <si>
    <t>T012MLCF</t>
  </si>
  <si>
    <t>078737103257</t>
  </si>
  <si>
    <t>T012MLPF</t>
  </si>
  <si>
    <t>078737103233</t>
  </si>
  <si>
    <t>T012MPLF</t>
  </si>
  <si>
    <t>078737103103</t>
  </si>
  <si>
    <t>T012MPSF</t>
  </si>
  <si>
    <t>078737981473</t>
  </si>
  <si>
    <t>T012MSPF</t>
  </si>
  <si>
    <t>078737103066</t>
  </si>
  <si>
    <t>T012MTCF</t>
  </si>
  <si>
    <t>078737103035</t>
  </si>
  <si>
    <t>T012MTIF</t>
  </si>
  <si>
    <t>078737102977</t>
  </si>
  <si>
    <t>T012MTLF</t>
  </si>
  <si>
    <t>078737102984</t>
  </si>
  <si>
    <t>T012MTRF</t>
  </si>
  <si>
    <t>078737102960</t>
  </si>
  <si>
    <t>T012MTSF</t>
  </si>
  <si>
    <t>078737103011</t>
  </si>
  <si>
    <t>T012SBNF</t>
  </si>
  <si>
    <t>078737103219</t>
  </si>
  <si>
    <t>T012SBSF</t>
  </si>
  <si>
    <t>078737981480</t>
  </si>
  <si>
    <t>T012SCAF</t>
  </si>
  <si>
    <t>078737103158</t>
  </si>
  <si>
    <t>T019MCPF</t>
  </si>
  <si>
    <t>078737103318</t>
  </si>
  <si>
    <t>T019MDSF</t>
  </si>
  <si>
    <t>078737103301</t>
  </si>
  <si>
    <t>V012FBNF</t>
  </si>
  <si>
    <t>078737111566</t>
  </si>
  <si>
    <t>V012FCMF</t>
  </si>
  <si>
    <t>078737111450</t>
  </si>
  <si>
    <t>V012MBBF</t>
  </si>
  <si>
    <t>078737980865</t>
  </si>
  <si>
    <t>V012MGLF</t>
  </si>
  <si>
    <t>078737111658</t>
  </si>
  <si>
    <t>V012MPLF</t>
  </si>
  <si>
    <t>078737111771</t>
  </si>
  <si>
    <t>V012MSPF</t>
  </si>
  <si>
    <t>078737111726</t>
  </si>
  <si>
    <t>V012MTCF</t>
  </si>
  <si>
    <t>078737111696</t>
  </si>
  <si>
    <t>V012MTLF</t>
  </si>
  <si>
    <t>078737111641</t>
  </si>
  <si>
    <t>V012MTRF</t>
  </si>
  <si>
    <t>078737111627</t>
  </si>
  <si>
    <t>V012SBNF</t>
  </si>
  <si>
    <t>078737111887</t>
  </si>
  <si>
    <t>V012SBSF</t>
  </si>
  <si>
    <t>078737980834</t>
  </si>
  <si>
    <t>V012SCAF</t>
  </si>
  <si>
    <t>078737111825</t>
  </si>
  <si>
    <t>BUFFETWARE PIECES</t>
  </si>
  <si>
    <t>30509584A</t>
  </si>
  <si>
    <t>078737924524</t>
  </si>
  <si>
    <t>39919580A</t>
  </si>
  <si>
    <t>078737341567</t>
  </si>
  <si>
    <t>J0010311A</t>
  </si>
  <si>
    <t>078737086888</t>
  </si>
  <si>
    <t>J0013811A</t>
  </si>
  <si>
    <t>078737088356</t>
  </si>
  <si>
    <t>J0013821A</t>
  </si>
  <si>
    <t>078737088370</t>
  </si>
  <si>
    <t>J0063621A</t>
  </si>
  <si>
    <t>078737018391</t>
  </si>
  <si>
    <t>K0013812A</t>
  </si>
  <si>
    <t>078737092773</t>
  </si>
  <si>
    <t>K0013822A</t>
  </si>
  <si>
    <t>078737092780</t>
  </si>
  <si>
    <t>K0063622A</t>
  </si>
  <si>
    <t>078737021537</t>
  </si>
  <si>
    <t>CAST IRON</t>
  </si>
  <si>
    <t>80204400MAT</t>
  </si>
  <si>
    <t>078737209508</t>
  </si>
  <si>
    <t>80204410MAT</t>
  </si>
  <si>
    <t>078737209515</t>
  </si>
  <si>
    <t>80204411MAT</t>
  </si>
  <si>
    <t>078737209522</t>
  </si>
  <si>
    <t>80204420MAT</t>
  </si>
  <si>
    <t>078737209539</t>
  </si>
  <si>
    <t>CHARLESTON</t>
  </si>
  <si>
    <t>J0066501F</t>
  </si>
  <si>
    <t>078737728153</t>
  </si>
  <si>
    <t>J0156401A</t>
  </si>
  <si>
    <t>078737948391</t>
  </si>
  <si>
    <t>GRAND CAFÉ</t>
  </si>
  <si>
    <t>J1500500A</t>
  </si>
  <si>
    <t>10749956169436</t>
  </si>
  <si>
    <t>J1500510A</t>
  </si>
  <si>
    <t>10749956169443</t>
  </si>
  <si>
    <t>J1500600A</t>
  </si>
  <si>
    <t>10749956169450</t>
  </si>
  <si>
    <t>J1500700A</t>
  </si>
  <si>
    <t>10749956169467</t>
  </si>
  <si>
    <t>J1500710A</t>
  </si>
  <si>
    <t>10749956169474</t>
  </si>
  <si>
    <t>J1500800A</t>
  </si>
  <si>
    <t>10749956169429</t>
  </si>
  <si>
    <t>HEATING ELEMENT</t>
  </si>
  <si>
    <t>J0060001HEL</t>
  </si>
  <si>
    <t>0749956114583</t>
  </si>
  <si>
    <t>J0060001S</t>
  </si>
  <si>
    <t>0749956114576</t>
  </si>
  <si>
    <t>J0060002HEM</t>
  </si>
  <si>
    <t>0749956114590</t>
  </si>
  <si>
    <t>JAZZ</t>
  </si>
  <si>
    <t>87500611A</t>
  </si>
  <si>
    <t>078737918578</t>
  </si>
  <si>
    <t>87500661A</t>
  </si>
  <si>
    <t>078737918592</t>
  </si>
  <si>
    <t>87500671A</t>
  </si>
  <si>
    <t>078737991595</t>
  </si>
  <si>
    <t>87501111AR</t>
  </si>
  <si>
    <t>078737159971</t>
  </si>
  <si>
    <t>87501311A</t>
  </si>
  <si>
    <t>078737918608</t>
  </si>
  <si>
    <t>87504101AR</t>
  </si>
  <si>
    <t>078737156468</t>
  </si>
  <si>
    <t>87504111AR</t>
  </si>
  <si>
    <t>078737156475</t>
  </si>
  <si>
    <t>87504131AR</t>
  </si>
  <si>
    <t>078737156482</t>
  </si>
  <si>
    <t>87504421A</t>
  </si>
  <si>
    <t>078737918721</t>
  </si>
  <si>
    <t>87504461A</t>
  </si>
  <si>
    <t>078737918776</t>
  </si>
  <si>
    <t>87504601A</t>
  </si>
  <si>
    <t>078737918738</t>
  </si>
  <si>
    <t>87504801A</t>
  </si>
  <si>
    <t>078737918783</t>
  </si>
  <si>
    <t>87504821A</t>
  </si>
  <si>
    <t>078737918790</t>
  </si>
  <si>
    <t>87505631A</t>
  </si>
  <si>
    <t>078737029106</t>
  </si>
  <si>
    <t>87505731A</t>
  </si>
  <si>
    <t>078737918813</t>
  </si>
  <si>
    <t>88003800A</t>
  </si>
  <si>
    <t>0749956150376</t>
  </si>
  <si>
    <t>88003801A</t>
  </si>
  <si>
    <t>0749956150383</t>
  </si>
  <si>
    <t>J0060002FA</t>
  </si>
  <si>
    <t>0749956153100</t>
  </si>
  <si>
    <t>NOBLESSE</t>
  </si>
  <si>
    <t>30505427A</t>
  </si>
  <si>
    <t>078737339977</t>
  </si>
  <si>
    <t>J0010001</t>
  </si>
  <si>
    <t>749956120843</t>
  </si>
  <si>
    <t>J0010111A</t>
  </si>
  <si>
    <t>078737086789</t>
  </si>
  <si>
    <t>J0010221A</t>
  </si>
  <si>
    <t>078737086819</t>
  </si>
  <si>
    <t>J0010501A</t>
  </si>
  <si>
    <t>078737086895</t>
  </si>
  <si>
    <t>J0010511A</t>
  </si>
  <si>
    <t>078737862253</t>
  </si>
  <si>
    <t>J0010521A</t>
  </si>
  <si>
    <t>078737862277</t>
  </si>
  <si>
    <t>J0010541A</t>
  </si>
  <si>
    <t>078737862376</t>
  </si>
  <si>
    <t>J0010551A</t>
  </si>
  <si>
    <t>078737862383</t>
  </si>
  <si>
    <t>J0010561A</t>
  </si>
  <si>
    <t>078737862390</t>
  </si>
  <si>
    <t>J0010801A</t>
  </si>
  <si>
    <t>078737087076</t>
  </si>
  <si>
    <t>J0010811A</t>
  </si>
  <si>
    <t>078737087151</t>
  </si>
  <si>
    <t>J0010821AR</t>
  </si>
  <si>
    <t>078737160793</t>
  </si>
  <si>
    <t>J0011621A</t>
  </si>
  <si>
    <t>078737087649</t>
  </si>
  <si>
    <t>J0012501A</t>
  </si>
  <si>
    <t>078737087755</t>
  </si>
  <si>
    <t>J0012771A</t>
  </si>
  <si>
    <t>078737087892</t>
  </si>
  <si>
    <t>J0014011A</t>
  </si>
  <si>
    <t>078737090229</t>
  </si>
  <si>
    <t>J0014031A</t>
  </si>
  <si>
    <t>078737090243</t>
  </si>
  <si>
    <t>J0014511A</t>
  </si>
  <si>
    <t>078737088820</t>
  </si>
  <si>
    <t>J0014661A</t>
  </si>
  <si>
    <t>078737088912</t>
  </si>
  <si>
    <t>J0014711A</t>
  </si>
  <si>
    <t>078737088967</t>
  </si>
  <si>
    <t>J0014911A</t>
  </si>
  <si>
    <t>078737089087</t>
  </si>
  <si>
    <t>J0015201A</t>
  </si>
  <si>
    <t>078737089117</t>
  </si>
  <si>
    <t>J0015241A</t>
  </si>
  <si>
    <t>078737089155</t>
  </si>
  <si>
    <t>J0015261A</t>
  </si>
  <si>
    <t>078737089179</t>
  </si>
  <si>
    <t>J0015271A</t>
  </si>
  <si>
    <t>078737089186</t>
  </si>
  <si>
    <t>J0015301A</t>
  </si>
  <si>
    <t>078737089193</t>
  </si>
  <si>
    <t>J0015401A</t>
  </si>
  <si>
    <t>078737089216</t>
  </si>
  <si>
    <t>J0015411A</t>
  </si>
  <si>
    <t>078737089223</t>
  </si>
  <si>
    <t>J0015431A</t>
  </si>
  <si>
    <t>078737089254</t>
  </si>
  <si>
    <t>J0015451A</t>
  </si>
  <si>
    <t>078737089278</t>
  </si>
  <si>
    <t>J0015461A</t>
  </si>
  <si>
    <t>078737089285</t>
  </si>
  <si>
    <t>J0015471A</t>
  </si>
  <si>
    <t>078737089308</t>
  </si>
  <si>
    <t>J0015481A</t>
  </si>
  <si>
    <t>078737089322</t>
  </si>
  <si>
    <t>J0015901A</t>
  </si>
  <si>
    <t>078737089650</t>
  </si>
  <si>
    <t>J0016311A</t>
  </si>
  <si>
    <t>078737089971</t>
  </si>
  <si>
    <t>J0016331A</t>
  </si>
  <si>
    <t>078737089995</t>
  </si>
  <si>
    <t>J0016341A</t>
  </si>
  <si>
    <t>078737090007</t>
  </si>
  <si>
    <t>J0016731A</t>
  </si>
  <si>
    <t>078737697220</t>
  </si>
  <si>
    <t>J0064711A</t>
  </si>
  <si>
    <t>078737018605</t>
  </si>
  <si>
    <t>J0066401J</t>
  </si>
  <si>
    <t>078737731115</t>
  </si>
  <si>
    <t>J0066506J</t>
  </si>
  <si>
    <t>078737144625</t>
  </si>
  <si>
    <t>K0010001</t>
  </si>
  <si>
    <t>749956120867</t>
  </si>
  <si>
    <t>K0010002</t>
  </si>
  <si>
    <t>749956120874</t>
  </si>
  <si>
    <t>K0010112A</t>
  </si>
  <si>
    <t>078737091349</t>
  </si>
  <si>
    <t>K0010222A</t>
  </si>
  <si>
    <t>078737091387</t>
  </si>
  <si>
    <t>K0010802A</t>
  </si>
  <si>
    <t>078737091738</t>
  </si>
  <si>
    <t>K0012742A</t>
  </si>
  <si>
    <t>078737092452</t>
  </si>
  <si>
    <t>K0014012A</t>
  </si>
  <si>
    <t>078737094272</t>
  </si>
  <si>
    <t>K0014912A</t>
  </si>
  <si>
    <t>078737093435</t>
  </si>
  <si>
    <t>K0015202A</t>
  </si>
  <si>
    <t>078737093473</t>
  </si>
  <si>
    <t>K0015262A</t>
  </si>
  <si>
    <t>078737093534</t>
  </si>
  <si>
    <t>K0015272A</t>
  </si>
  <si>
    <t>078737093541</t>
  </si>
  <si>
    <t>K0015412A</t>
  </si>
  <si>
    <t>078737093589</t>
  </si>
  <si>
    <t>K0015452A</t>
  </si>
  <si>
    <t>078737093633</t>
  </si>
  <si>
    <t>K0015902A</t>
  </si>
  <si>
    <t>078737093947</t>
  </si>
  <si>
    <t>J0010661A</t>
  </si>
  <si>
    <t>078737086994</t>
  </si>
  <si>
    <t>J0011111A</t>
  </si>
  <si>
    <t>078737087250</t>
  </si>
  <si>
    <t>J0011131A</t>
  </si>
  <si>
    <t>078737087278</t>
  </si>
  <si>
    <t>J0011141A</t>
  </si>
  <si>
    <t>078737087298</t>
  </si>
  <si>
    <t>J0013301A</t>
  </si>
  <si>
    <t>078737090212</t>
  </si>
  <si>
    <t>J0013321A</t>
  </si>
  <si>
    <t>078737088264</t>
  </si>
  <si>
    <t>J0014371A</t>
  </si>
  <si>
    <t>078737088660</t>
  </si>
  <si>
    <t>J0014111A</t>
  </si>
  <si>
    <t>20078737088473</t>
  </si>
  <si>
    <t>J0014421A</t>
  </si>
  <si>
    <t>078737088707</t>
  </si>
  <si>
    <t>J0014461A</t>
  </si>
  <si>
    <t>078737088783</t>
  </si>
  <si>
    <t>J0014501A</t>
  </si>
  <si>
    <t>078737088813</t>
  </si>
  <si>
    <t>J0014801A</t>
  </si>
  <si>
    <t>078737088998</t>
  </si>
  <si>
    <t>J0015731A</t>
  </si>
  <si>
    <t>078737089643</t>
  </si>
  <si>
    <t>J0016011A</t>
  </si>
  <si>
    <t>078737089674</t>
  </si>
  <si>
    <t>J0016021A</t>
  </si>
  <si>
    <t>078737089704</t>
  </si>
  <si>
    <t>J0016031A</t>
  </si>
  <si>
    <t>078737089766</t>
  </si>
  <si>
    <t>J0016041A</t>
  </si>
  <si>
    <t>078737089780</t>
  </si>
  <si>
    <t>J0060001FA</t>
  </si>
  <si>
    <t>0749956114149</t>
  </si>
  <si>
    <t>J0060001FB</t>
  </si>
  <si>
    <t>0749956114170</t>
  </si>
  <si>
    <t>J0060002F</t>
  </si>
  <si>
    <t>0749956114453</t>
  </si>
  <si>
    <t>J0060003F</t>
  </si>
  <si>
    <t>0749956114545</t>
  </si>
  <si>
    <t>J0060004T</t>
  </si>
  <si>
    <t>0749956114354</t>
  </si>
  <si>
    <t>PATRIOT</t>
  </si>
  <si>
    <t>80561575A</t>
  </si>
  <si>
    <t>078737721284</t>
  </si>
  <si>
    <t>80562136A</t>
  </si>
  <si>
    <t>078737721260</t>
  </si>
  <si>
    <t>80562338A</t>
  </si>
  <si>
    <t>078737721222</t>
  </si>
  <si>
    <t>80562340A</t>
  </si>
  <si>
    <t>078737721208</t>
  </si>
  <si>
    <t>80562535A</t>
  </si>
  <si>
    <t>078737768043</t>
  </si>
  <si>
    <t>J0016401B</t>
  </si>
  <si>
    <t>078737696261</t>
  </si>
  <si>
    <t>J0016501B</t>
  </si>
  <si>
    <t>078737730620</t>
  </si>
  <si>
    <t>J0016601US</t>
  </si>
  <si>
    <t>J0016231A</t>
  </si>
  <si>
    <t>078737089926</t>
  </si>
  <si>
    <t>PLATE COVERS</t>
  </si>
  <si>
    <t>078737759492</t>
  </si>
  <si>
    <t>J0093041B</t>
  </si>
  <si>
    <t>078737759508</t>
  </si>
  <si>
    <t>J0093041I</t>
  </si>
  <si>
    <t>078737759584</t>
  </si>
  <si>
    <t>J0093061A</t>
  </si>
  <si>
    <t xml:space="preserve">078737176244 </t>
  </si>
  <si>
    <t>J0093061B</t>
  </si>
  <si>
    <t>078737176268</t>
  </si>
  <si>
    <t>J0143030A</t>
  </si>
  <si>
    <t>078737112723</t>
  </si>
  <si>
    <t>J0143030B</t>
  </si>
  <si>
    <t>078737153887</t>
  </si>
  <si>
    <t>PORCELAIN</t>
  </si>
  <si>
    <t>OVALSCLPT</t>
  </si>
  <si>
    <t>20749956178824</t>
  </si>
  <si>
    <t>RNDCAK12</t>
  </si>
  <si>
    <t>20749956178770</t>
  </si>
  <si>
    <t>RNDCAK9</t>
  </si>
  <si>
    <t>20749956178763</t>
  </si>
  <si>
    <t>SCLPLT12</t>
  </si>
  <si>
    <t>20749956178800</t>
  </si>
  <si>
    <t>SCLPLT16</t>
  </si>
  <si>
    <t>20749956178817</t>
  </si>
  <si>
    <t>SQCAK12</t>
  </si>
  <si>
    <t>20749956178794</t>
  </si>
  <si>
    <t>SQCAK9</t>
  </si>
  <si>
    <t>20749956178787</t>
  </si>
  <si>
    <t>SQRSCLPLT</t>
  </si>
  <si>
    <t>20749956178848</t>
  </si>
  <si>
    <t>POST ROAD</t>
  </si>
  <si>
    <t>30500231A</t>
  </si>
  <si>
    <t>078737339168</t>
  </si>
  <si>
    <t>30500280A</t>
  </si>
  <si>
    <t>078737339199</t>
  </si>
  <si>
    <t>30500380A</t>
  </si>
  <si>
    <t>078737339250</t>
  </si>
  <si>
    <t>30500661A</t>
  </si>
  <si>
    <t>078737339403</t>
  </si>
  <si>
    <t>30500676A</t>
  </si>
  <si>
    <t>078737339427</t>
  </si>
  <si>
    <t>30500741A</t>
  </si>
  <si>
    <t>078737339441</t>
  </si>
  <si>
    <t>30501141A</t>
  </si>
  <si>
    <t>078737339571</t>
  </si>
  <si>
    <t>30502921A</t>
  </si>
  <si>
    <t>078737339663</t>
  </si>
  <si>
    <t>STACCATO</t>
  </si>
  <si>
    <t>J0850001</t>
  </si>
  <si>
    <t>20749956163325</t>
  </si>
  <si>
    <t>J0850002</t>
  </si>
  <si>
    <t>20749956163332</t>
  </si>
  <si>
    <t>J0850003</t>
  </si>
  <si>
    <t>20749956163349</t>
  </si>
  <si>
    <t>J0851000A</t>
  </si>
  <si>
    <t>10749956163267</t>
  </si>
  <si>
    <t>J0851614A</t>
  </si>
  <si>
    <t>10749956163205</t>
  </si>
  <si>
    <t>J0851615A</t>
  </si>
  <si>
    <t>10749956163212</t>
  </si>
  <si>
    <t>J0851616A</t>
  </si>
  <si>
    <t>10749956163229</t>
  </si>
  <si>
    <t>J0851624A</t>
  </si>
  <si>
    <t>10749956163168</t>
  </si>
  <si>
    <t>J0852200A</t>
  </si>
  <si>
    <t>10749956163304</t>
  </si>
  <si>
    <t>J0852414A</t>
  </si>
  <si>
    <t>10749956163175</t>
  </si>
  <si>
    <t>J0852417A</t>
  </si>
  <si>
    <t>10749956163182</t>
  </si>
  <si>
    <t>J0853000A</t>
  </si>
  <si>
    <t>10749956163250</t>
  </si>
  <si>
    <t>J0853300A</t>
  </si>
  <si>
    <t>10749956163311</t>
  </si>
  <si>
    <t>J0854903A</t>
  </si>
  <si>
    <t>10749956163236</t>
  </si>
  <si>
    <t>J0855001A</t>
  </si>
  <si>
    <t>20749956163127</t>
  </si>
  <si>
    <t>J0855101A</t>
  </si>
  <si>
    <t>10749956163137</t>
  </si>
  <si>
    <t>J0855417A</t>
  </si>
  <si>
    <t>10749956163144</t>
  </si>
  <si>
    <t>J0856001A</t>
  </si>
  <si>
    <t>10749956163298</t>
  </si>
  <si>
    <t>J0856020A</t>
  </si>
  <si>
    <t>10749956163151</t>
  </si>
  <si>
    <t>J0856050A</t>
  </si>
  <si>
    <t>10749956163199</t>
  </si>
  <si>
    <t>J0857001A</t>
  </si>
  <si>
    <t>10749956163274</t>
  </si>
  <si>
    <t>J0857003A</t>
  </si>
  <si>
    <t>10749956163281</t>
  </si>
  <si>
    <t>88000221A</t>
  </si>
  <si>
    <t>078737160069</t>
  </si>
  <si>
    <t>88000241A</t>
  </si>
  <si>
    <t>078737171935</t>
  </si>
  <si>
    <t>88000609A</t>
  </si>
  <si>
    <t>078737038597</t>
  </si>
  <si>
    <t>88000661A</t>
  </si>
  <si>
    <t>078737038566</t>
  </si>
  <si>
    <t>88000671A</t>
  </si>
  <si>
    <t>078737038559</t>
  </si>
  <si>
    <t>88001111A</t>
  </si>
  <si>
    <t>078737038610</t>
  </si>
  <si>
    <t>88001161A</t>
  </si>
  <si>
    <t>078737038627</t>
  </si>
  <si>
    <t>88001307A</t>
  </si>
  <si>
    <t>078737038665</t>
  </si>
  <si>
    <t>88001309A</t>
  </si>
  <si>
    <t>078737038634</t>
  </si>
  <si>
    <t>88002913B</t>
  </si>
  <si>
    <t>078737121077</t>
  </si>
  <si>
    <t>88004031B</t>
  </si>
  <si>
    <t>078737121053</t>
  </si>
  <si>
    <t>078737163749</t>
  </si>
  <si>
    <t>078737163756</t>
  </si>
  <si>
    <t>078737163763</t>
  </si>
  <si>
    <t>88004421A</t>
  </si>
  <si>
    <t>078737038672</t>
  </si>
  <si>
    <t>88004441A</t>
  </si>
  <si>
    <t>078737171928</t>
  </si>
  <si>
    <t>88004513A</t>
  </si>
  <si>
    <t>078737121039</t>
  </si>
  <si>
    <t>88004513B</t>
  </si>
  <si>
    <t xml:space="preserve">078737188988 </t>
  </si>
  <si>
    <t>88004513H</t>
  </si>
  <si>
    <t xml:space="preserve">078737188971 </t>
  </si>
  <si>
    <t>88004513R</t>
  </si>
  <si>
    <t xml:space="preserve">078737188995 </t>
  </si>
  <si>
    <t>88004801A</t>
  </si>
  <si>
    <t>078737038689</t>
  </si>
  <si>
    <t>88004821A</t>
  </si>
  <si>
    <t>078737038696</t>
  </si>
  <si>
    <t>88005631A</t>
  </si>
  <si>
    <t>078737038733</t>
  </si>
  <si>
    <t>88005731A</t>
  </si>
  <si>
    <t>078737038726</t>
  </si>
  <si>
    <t>88006700A</t>
  </si>
  <si>
    <t>078737219828</t>
  </si>
  <si>
    <t>88006701A</t>
  </si>
  <si>
    <t>078737194538</t>
  </si>
  <si>
    <t>88007302A</t>
  </si>
  <si>
    <t xml:space="preserve"> 078737183006 </t>
  </si>
  <si>
    <t>88005720A</t>
  </si>
  <si>
    <t>20078737121040</t>
  </si>
  <si>
    <t>88008423A</t>
  </si>
  <si>
    <t>078737182986</t>
  </si>
  <si>
    <t>88008871A</t>
  </si>
  <si>
    <t>078737174493</t>
  </si>
  <si>
    <t>88100221A</t>
  </si>
  <si>
    <t>078737194590</t>
  </si>
  <si>
    <t>88100671A</t>
  </si>
  <si>
    <t>078737159766</t>
  </si>
  <si>
    <t>88104031B</t>
  </si>
  <si>
    <t>078737159681</t>
  </si>
  <si>
    <t>88104461A</t>
  </si>
  <si>
    <t>078737159711</t>
  </si>
  <si>
    <t>88104821A</t>
  </si>
  <si>
    <t>078737159759</t>
  </si>
  <si>
    <t>88105631A</t>
  </si>
  <si>
    <t>078737160236</t>
  </si>
  <si>
    <t>88002301A</t>
  </si>
  <si>
    <t>10749956164004</t>
  </si>
  <si>
    <t>88008881A</t>
  </si>
  <si>
    <t>20749956164094</t>
  </si>
  <si>
    <t>88006801A</t>
  </si>
  <si>
    <t>10749956164011</t>
  </si>
  <si>
    <t>881088794L</t>
  </si>
  <si>
    <t>10749956164028</t>
  </si>
  <si>
    <t>TERRA VERDE PLATTERS</t>
  </si>
  <si>
    <t>J1492320D</t>
  </si>
  <si>
    <t>J1491555C</t>
  </si>
  <si>
    <t>J1491555N</t>
  </si>
  <si>
    <t>WINDSOR</t>
  </si>
  <si>
    <t>39909580A</t>
  </si>
  <si>
    <t>078737341475</t>
  </si>
  <si>
    <t>39909580P</t>
  </si>
  <si>
    <t>078737341482</t>
  </si>
  <si>
    <t>39909582A</t>
  </si>
  <si>
    <t>078737341505</t>
  </si>
  <si>
    <t>SIMPLICITY</t>
  </si>
  <si>
    <t>30580360A</t>
  </si>
  <si>
    <t>078737978237</t>
  </si>
  <si>
    <t>30580370A</t>
  </si>
  <si>
    <t>078737978244</t>
  </si>
  <si>
    <t>30580670A</t>
  </si>
  <si>
    <t>078737978275</t>
  </si>
  <si>
    <t>30581100A</t>
  </si>
  <si>
    <t>078737978282</t>
  </si>
  <si>
    <t>30581130A</t>
  </si>
  <si>
    <t>078737978305</t>
  </si>
  <si>
    <t>30584100A</t>
  </si>
  <si>
    <t>078737978312</t>
  </si>
  <si>
    <t>30584410A</t>
  </si>
  <si>
    <t>078737985907</t>
  </si>
  <si>
    <t>30584810A</t>
  </si>
  <si>
    <t>078737981664</t>
  </si>
  <si>
    <t>30584820A</t>
  </si>
  <si>
    <t>078737981671</t>
  </si>
  <si>
    <t>Square Chafer – 6Q</t>
  </si>
  <si>
    <t>L 15  3/4 x W 11  7/8</t>
  </si>
  <si>
    <t>Oblong Chafer – 8Q</t>
  </si>
  <si>
    <t>L 22  7/8 x W 11  7/8</t>
  </si>
  <si>
    <t>Coffee Urn – 2G</t>
  </si>
  <si>
    <t>L 11  7/8 x W21  1/2</t>
  </si>
  <si>
    <t>Coffee Pot (64 oz.)</t>
  </si>
  <si>
    <t>L 8.3 x W 10.5</t>
  </si>
  <si>
    <t>Creamer W/O Cover (10 oz.)</t>
  </si>
  <si>
    <t>L 4.7 x W 4</t>
  </si>
  <si>
    <t>Creamer W/ Cover (10 oz.)</t>
  </si>
  <si>
    <t>L 4.7 x W 4.3</t>
  </si>
  <si>
    <t>Sauce Boat (8 oz.)</t>
  </si>
  <si>
    <t>L 6.15 x W 3.16</t>
  </si>
  <si>
    <t>Sauce Boat (15 oz.)</t>
  </si>
  <si>
    <t>L 8 x W 3.9</t>
  </si>
  <si>
    <t>Sugar W/Cover</t>
  </si>
  <si>
    <t>L 4.1 x W 2.3</t>
  </si>
  <si>
    <t>Sugar W/O Cover</t>
  </si>
  <si>
    <t>L 3.8 x W 2.1</t>
  </si>
  <si>
    <t xml:space="preserve">Tea Pot (20 oz.) </t>
  </si>
  <si>
    <t>L 6.5 x W 5</t>
  </si>
  <si>
    <t>Water Pitcher (64 oz.)</t>
  </si>
  <si>
    <t>L 7.1 x W 10.4</t>
  </si>
  <si>
    <t>SS A-Stand  with Bamboo Shelves</t>
  </si>
  <si>
    <t>L 36" x W 12" x H 36"</t>
  </si>
  <si>
    <t>5L Dispenser w/ Diffuser</t>
  </si>
  <si>
    <t>L9 X W9  X H22.5</t>
  </si>
  <si>
    <t>5L Dispenser w/ Diffuser/ Base KIT</t>
  </si>
  <si>
    <t>L9 X W9  X H28.5</t>
  </si>
  <si>
    <t>Modular Fence Frame</t>
  </si>
  <si>
    <t>L 21" x W 13" x H 18"</t>
  </si>
  <si>
    <t>Modular Fence Frame/Base Kit</t>
  </si>
  <si>
    <t>L 21 x W 13 x H 24</t>
  </si>
  <si>
    <t>Concrete Rectangle Base</t>
  </si>
  <si>
    <t>L 21" x W 13" x H 6"</t>
  </si>
  <si>
    <t>Concrete Square Base</t>
  </si>
  <si>
    <t>L 8" x W 8" x H 6"</t>
  </si>
  <si>
    <t>SS O-Stand with Bamboo Shelves</t>
  </si>
  <si>
    <t>L 36 3/4" x W 17 3/4" x H 18"</t>
  </si>
  <si>
    <t>Single SS Pastry Case w/ Acrylic box</t>
  </si>
  <si>
    <t>L 12 1/2" x W 12" x H 12 1/2"</t>
  </si>
  <si>
    <t>Triple SS Pastry Case w/ Acrylic Box</t>
  </si>
  <si>
    <t>L 38 1/2" x W 12" x H 12 1/2"</t>
  </si>
  <si>
    <t>Bamboo Shelves</t>
  </si>
  <si>
    <t>12" x 12" x 0.2"</t>
  </si>
  <si>
    <t>Tempered Glass Shelves</t>
  </si>
  <si>
    <t>12" x12" x 0.2"</t>
  </si>
  <si>
    <t>Slate Shelves</t>
  </si>
  <si>
    <t>SM Plate/Bowl Holder</t>
  </si>
  <si>
    <t>Dia. 6 5/8"</t>
  </si>
  <si>
    <t>LG Plate/Bowl Holder</t>
  </si>
  <si>
    <t xml:space="preserve">Dia. 9 1/4" </t>
  </si>
  <si>
    <t>Cup Holder</t>
  </si>
  <si>
    <t>L 5" x W 7" x H 13 1/2"</t>
  </si>
  <si>
    <t>Board Holder</t>
  </si>
  <si>
    <t>L 10" x W 12" x H 4 1/4"</t>
  </si>
  <si>
    <t>Fruit Basket</t>
  </si>
  <si>
    <t>L 12" x W 9 3/4" x H 6 3/4"</t>
  </si>
  <si>
    <t>Coffee Pot, 64 oz. (Long Spout)</t>
  </si>
  <si>
    <t>1</t>
  </si>
  <si>
    <t>Condiment/Relish Dish</t>
  </si>
  <si>
    <t>20ea</t>
  </si>
  <si>
    <t>Creamer, 5 oz. (W/O cover)</t>
  </si>
  <si>
    <t>Creamer, 10 oz. (W/O cover)</t>
  </si>
  <si>
    <t xml:space="preserve">Ice Bucket, (100 oz.) </t>
  </si>
  <si>
    <t>L 7 3/4 x W 6 13/20</t>
  </si>
  <si>
    <t>Sauce Boat, 10 oz.</t>
  </si>
  <si>
    <t>40ea</t>
  </si>
  <si>
    <t>Sauce Boat, 15 oz.</t>
  </si>
  <si>
    <t>3</t>
  </si>
  <si>
    <t>Sugar Bowl, 10 oz. (W/ cover)</t>
  </si>
  <si>
    <t>5</t>
  </si>
  <si>
    <t>Sugar Bowl, 10 oz. (W/O cover)</t>
  </si>
  <si>
    <t>Teapot, 10 oz.</t>
  </si>
  <si>
    <t>Teapot, 20 oz.</t>
  </si>
  <si>
    <t>2</t>
  </si>
  <si>
    <t>Table Number Card (Reserved)</t>
  </si>
  <si>
    <t>100ea</t>
  </si>
  <si>
    <t>Water Pitcher, 64 oz.</t>
  </si>
  <si>
    <t>Wine Cooler</t>
  </si>
  <si>
    <t>8ea</t>
  </si>
  <si>
    <t>Wine Cooler Stand</t>
  </si>
  <si>
    <t>5ea</t>
  </si>
  <si>
    <t xml:space="preserve">Inner Each </t>
  </si>
  <si>
    <t>8 Qt. Oblong, w/180º Roll Top Cover</t>
  </si>
  <si>
    <t>8 Qt. Round w/180º Roll Top Cover</t>
  </si>
  <si>
    <t>4 Qt. Round w/180º Roll Top Cover</t>
  </si>
  <si>
    <t>11 Qt. Round Soup Station</t>
  </si>
  <si>
    <t>3 Gal. Coffee Urn</t>
  </si>
  <si>
    <t>5 Gal. Coffee Urn</t>
  </si>
  <si>
    <t xml:space="preserve">Insulated Coffee 3 gal. Urn </t>
  </si>
  <si>
    <t xml:space="preserve">Insulated Coffee 1 1/2 gal. Urn </t>
  </si>
  <si>
    <t xml:space="preserve">Round Mini Sauce Chafer w/Cover, 40 oz. </t>
  </si>
  <si>
    <t>L 11 x W 8 1/2</t>
  </si>
  <si>
    <t>Bread Tong, 9"</t>
  </si>
  <si>
    <t>Banquet Fork, 13"</t>
  </si>
  <si>
    <t>Serving Fork, 8 1/2"</t>
  </si>
  <si>
    <t>L 1 x W 6 1/8</t>
  </si>
  <si>
    <t>0.013</t>
  </si>
  <si>
    <t xml:space="preserve">Pastry Server, 10 3/4" </t>
  </si>
  <si>
    <t>Gravy Ladle, 1 oz., 6 1/2"</t>
  </si>
  <si>
    <t>L 1 x W 6</t>
  </si>
  <si>
    <t>0.033</t>
  </si>
  <si>
    <t>L 1 x W 7 1/2</t>
  </si>
  <si>
    <t>0.006</t>
  </si>
  <si>
    <t>Punch Ladle</t>
  </si>
  <si>
    <t>Pie Server, 11 1/2"</t>
  </si>
  <si>
    <t>Soup Ladle, 8 1/2 oz., 12"</t>
  </si>
  <si>
    <t>Pastry Tong</t>
  </si>
  <si>
    <t>Ice Tong, 6"</t>
  </si>
  <si>
    <t>Tong, Large, 8"</t>
  </si>
  <si>
    <t xml:space="preserve">Serving Tong, 12" </t>
  </si>
  <si>
    <t>Sugar Tong, 6"</t>
  </si>
  <si>
    <t>Banquet Spoon, 13"</t>
  </si>
  <si>
    <t xml:space="preserve">Slotted Banquet Spoon, 13" </t>
  </si>
  <si>
    <t>Serving Spoon, 8 1/2"</t>
  </si>
  <si>
    <t>Cake Knife, Pistol Handle</t>
  </si>
  <si>
    <t>Cake Server, Pistol Handle</t>
  </si>
  <si>
    <t>0.015</t>
  </si>
  <si>
    <t xml:space="preserve">Buffet Spoon Rest </t>
  </si>
  <si>
    <t>Buffet Serving Spoon, 13"</t>
  </si>
  <si>
    <t>L 13</t>
  </si>
  <si>
    <t>Cake Stand (Flat), 14"</t>
  </si>
  <si>
    <t>L 14</t>
  </si>
  <si>
    <t>4ea</t>
  </si>
  <si>
    <t>Punch Bowl, 3 gal.</t>
  </si>
  <si>
    <t>L 18 x W 9.75</t>
  </si>
  <si>
    <t>2ea</t>
  </si>
  <si>
    <t>Punch Bowl, 5 gal.</t>
  </si>
  <si>
    <t>L 20.75 x W 11.5</t>
  </si>
  <si>
    <t>Petit Four Stand, 2 Tier</t>
  </si>
  <si>
    <t>L 20 3/4 x W 11.5</t>
  </si>
  <si>
    <t>Skillet, 16 1/2 oz., Matte Black</t>
  </si>
  <si>
    <t>L 10 x W 1.75</t>
  </si>
  <si>
    <t>Mini Baker Round (w/ Cover), 9 oz., Matte Black</t>
  </si>
  <si>
    <t>L 4 x W 3</t>
  </si>
  <si>
    <t>Mini Baker Oval (w/ Cover), 9 1/2 oz., Matte Black</t>
  </si>
  <si>
    <t>6 x 4 3/4</t>
  </si>
  <si>
    <t>Mini Casserole (Rectangle), 9 oz., Matte Black</t>
  </si>
  <si>
    <t>L 7 x W 1</t>
  </si>
  <si>
    <t>8 Qt. Round 1/1 for 180º Roll Top Cover (Food Pan)</t>
  </si>
  <si>
    <t>Insulated Coffee Dispenser 1L</t>
  </si>
  <si>
    <t>L 6  1/4 x W 7  1/2</t>
  </si>
  <si>
    <t>Insulated Coffee Dispenser .65L</t>
  </si>
  <si>
    <t>L 5  3/4 x W 6  5/8</t>
  </si>
  <si>
    <t>French Coffee Press 1L</t>
  </si>
  <si>
    <t>L 6  3/4 x W 9  3/4</t>
  </si>
  <si>
    <t>Glass Teapot .8L</t>
  </si>
  <si>
    <t>L 9.5 x W 4.5</t>
  </si>
  <si>
    <t>Tea Kettle 1.2L (Induction)</t>
  </si>
  <si>
    <t>L 9.5 x W 5.75</t>
  </si>
  <si>
    <t>Air Pot 3L</t>
  </si>
  <si>
    <t>L 5.75 x W 15</t>
  </si>
  <si>
    <t>6ea</t>
  </si>
  <si>
    <t>Heating Element Large</t>
  </si>
  <si>
    <t>Sterno Fuel Holder</t>
  </si>
  <si>
    <t>Heating Element Medium</t>
  </si>
  <si>
    <t>Coffee Pot, Short Spout, 20 oz.</t>
  </si>
  <si>
    <t>W  6.375</t>
  </si>
  <si>
    <t>Coffee Pot, Short Spout, 64 oz.</t>
  </si>
  <si>
    <t>W 9</t>
  </si>
  <si>
    <t>16ea</t>
  </si>
  <si>
    <t>Coffee Pot (Goose Neck), Long Spout, 64 oz.</t>
  </si>
  <si>
    <t xml:space="preserve">Creamer W/O Cover, 5 oz. </t>
  </si>
  <si>
    <t xml:space="preserve">Creamer W/O Cover, 10 oz. </t>
  </si>
  <si>
    <t xml:space="preserve">Sauce Boat, 4 oz. </t>
  </si>
  <si>
    <t xml:space="preserve">Sauce Boat, 8 oz. </t>
  </si>
  <si>
    <t>18ea</t>
  </si>
  <si>
    <t xml:space="preserve">Sugar Bowl W/Cover, 10 oz. </t>
  </si>
  <si>
    <t xml:space="preserve">Sugar Bowl Body for 10 oz. </t>
  </si>
  <si>
    <t>L 3 3/8</t>
  </si>
  <si>
    <t>Supreme Bowl Complete</t>
  </si>
  <si>
    <t>Teapot, Short Spout, 10 oz.</t>
  </si>
  <si>
    <t>Teapot, Short Spout, 20 oz.</t>
  </si>
  <si>
    <t>W  5 2/3</t>
  </si>
  <si>
    <t xml:space="preserve">Water Pitcher, 64 oz. (W/O Guard)  </t>
  </si>
  <si>
    <t>W 7.5</t>
  </si>
  <si>
    <t xml:space="preserve">Water Pitcher, 64 oz. (W/Guard)  </t>
  </si>
  <si>
    <t>Jazz Square Clamshell Chafer 6Q</t>
  </si>
  <si>
    <t>L 15 3/4 x W 11.8</t>
  </si>
  <si>
    <t>1ea</t>
  </si>
  <si>
    <t>Jazz Oblong Clamshell Chafer 8Q</t>
  </si>
  <si>
    <t>L 23 x W 11.8</t>
  </si>
  <si>
    <t>Square Food Pan for Jazz Chafer 2.5" Deep</t>
  </si>
  <si>
    <t>Bud Vase, Ht. 7 1/4"</t>
  </si>
  <si>
    <t>Bread Ravier, 12"</t>
  </si>
  <si>
    <t>L 12</t>
  </si>
  <si>
    <t>Butter Dish, 4 Piece</t>
  </si>
  <si>
    <t>Cash Tray, 5 1/2' x 9 1/4"</t>
  </si>
  <si>
    <t>5 1/2 x 9 1/4</t>
  </si>
  <si>
    <t>50ea</t>
  </si>
  <si>
    <t>Coffee Pot, Push Button, Insulated, 68 oz.</t>
  </si>
  <si>
    <t xml:space="preserve">Coffee Pot, Push, Button, Insulated, 51 oz. </t>
  </si>
  <si>
    <t>Coffee Pot, Screw Top, Insulated, 68 oz.</t>
  </si>
  <si>
    <t>Coffee Pot, Screw Top, Insulated, 51 oz.</t>
  </si>
  <si>
    <t xml:space="preserve">Coffee Pot, Screw Top, Insulated, 34 oz. </t>
  </si>
  <si>
    <t>Coffee Urn, 3 Gal., Ht. 23.5"</t>
  </si>
  <si>
    <t>Coffee Urn, 5 Gal., Ht. 26.5"</t>
  </si>
  <si>
    <t>Coffee Urn, 1.5 Gal., Ht. 17"</t>
  </si>
  <si>
    <t xml:space="preserve">Finger Bowl, Scalloped (Nut Dish), 4 1/2" </t>
  </si>
  <si>
    <t>L 4.5</t>
  </si>
  <si>
    <t>Ice Cream Stand, 4 1/8"</t>
  </si>
  <si>
    <t>80ea</t>
  </si>
  <si>
    <t>Oval Meat Platter, 24"</t>
  </si>
  <si>
    <t>L 24</t>
  </si>
  <si>
    <t>Salt &amp; Pepper Shakers, 3 3/4"</t>
  </si>
  <si>
    <t xml:space="preserve">Salt &amp; Pepper Shakers, 4 3/4" </t>
  </si>
  <si>
    <t>Sugar Shaker, 6 1/8"</t>
  </si>
  <si>
    <t>Supreme Bowl (W/Base)</t>
  </si>
  <si>
    <t>Table Number Stand (A), 18"</t>
  </si>
  <si>
    <t>Tea Strainer (W/Base)</t>
  </si>
  <si>
    <t>20</t>
  </si>
  <si>
    <t>Round Tray, 12"</t>
  </si>
  <si>
    <t>Round Tray, 18"</t>
  </si>
  <si>
    <t>10ea</t>
  </si>
  <si>
    <t>Round Tray, 14"</t>
  </si>
  <si>
    <t>Round Tray, 16"</t>
  </si>
  <si>
    <t>L 16</t>
  </si>
  <si>
    <t>15ea</t>
  </si>
  <si>
    <t>Oval Tray, 6" x 9"</t>
  </si>
  <si>
    <t>6 x 9</t>
  </si>
  <si>
    <t>Oblong Tray, 10" x 12"</t>
  </si>
  <si>
    <t>10 x 12</t>
  </si>
  <si>
    <t>Oblong Tray, 11" x 15"</t>
  </si>
  <si>
    <t>11 x 15</t>
  </si>
  <si>
    <t>Oblong Tray, 15" x 20"</t>
  </si>
  <si>
    <t>15 x 20</t>
  </si>
  <si>
    <t>Oblong Tray, 17" x 22"</t>
  </si>
  <si>
    <t>17 x 22</t>
  </si>
  <si>
    <t>Oblong Tray, 19" x 24"</t>
  </si>
  <si>
    <t>19 x 24</t>
  </si>
  <si>
    <t>Oblong Tray (W/Handles), 19" x 24"</t>
  </si>
  <si>
    <t>Oblong Tray, 20" x 30"</t>
  </si>
  <si>
    <t>20 x 30</t>
  </si>
  <si>
    <t>Wine Coaster, 5 3/4"</t>
  </si>
  <si>
    <t>L 5 3/4</t>
  </si>
  <si>
    <t>4 Qt., Round, w/90º Roll Top Cover, 13"</t>
  </si>
  <si>
    <t xml:space="preserve">4 Qt. Round for 90º Roll Top Cover (Food Pan) </t>
  </si>
  <si>
    <t xml:space="preserve">4 Qt. Round for 90º Roll Top Cover (Water Pan) </t>
  </si>
  <si>
    <t>Bread Basket, Round, 8"</t>
  </si>
  <si>
    <t xml:space="preserve">L 8 </t>
  </si>
  <si>
    <t>25ea</t>
  </si>
  <si>
    <t>Table Number Stand, 18"</t>
  </si>
  <si>
    <t xml:space="preserve">8 Qt. Oblong for 180º Roll Top Cover (Water Pan) </t>
  </si>
  <si>
    <t xml:space="preserve">8 Qt. Round, w/180º Roll Top Cover (Water Pan) </t>
  </si>
  <si>
    <t>8 Qt. Round, w/180º Roll Top Cover</t>
  </si>
  <si>
    <t>Oval Meat Platter, 18"</t>
  </si>
  <si>
    <t xml:space="preserve">L 18 </t>
  </si>
  <si>
    <t>Wine Coaster</t>
  </si>
  <si>
    <t>Coffee Pot (W/O Base), 64 oz.</t>
  </si>
  <si>
    <t>Creamer (W/O Cover), 5 oz.</t>
  </si>
  <si>
    <t>Creamer (W/O Cover), 7 oz.</t>
  </si>
  <si>
    <t>Creamer (W/O Cover), 10 oz.</t>
  </si>
  <si>
    <t>Oil &amp; Vinegar Set (Complete), 8"</t>
  </si>
  <si>
    <t>Oil &amp; Vinegar Set (Glass Set Only)</t>
  </si>
  <si>
    <t>30ea</t>
  </si>
  <si>
    <t>Soup Tureen (W/Cover), 100 oz.</t>
  </si>
  <si>
    <t>Sugar Bowl (W/Cover), 10 oz.</t>
  </si>
  <si>
    <t>Sugar Bowl (W/O Cover), 10 oz.</t>
  </si>
  <si>
    <t>Sugar Packette Holder, 5 3/4"</t>
  </si>
  <si>
    <t>10</t>
  </si>
  <si>
    <t>Teapots, 10 oz.</t>
  </si>
  <si>
    <t>Water Pitcher (W/Ice Guard), 64 oz.</t>
  </si>
  <si>
    <t xml:space="preserve">Wine Cooler (One Bottle), (171 oz.) </t>
  </si>
  <si>
    <t>L 8 1/3 x W 8.18</t>
  </si>
  <si>
    <t>Wine Cooler (Two Bottles)</t>
  </si>
  <si>
    <t>Wine Cooler Stand (For One Bottle)</t>
  </si>
  <si>
    <t>Wine Cooler Stand (For Two Bottles)</t>
  </si>
  <si>
    <t>8 QT Oblong Food Pan 2.5" Deep</t>
  </si>
  <si>
    <t>L 20.7 x W 2.6</t>
  </si>
  <si>
    <t>8 Qt Oblong Food Pan 4" Deep</t>
  </si>
  <si>
    <t>L 2.7 x W 4.1</t>
  </si>
  <si>
    <t>8 Qt Round Food Pan</t>
  </si>
  <si>
    <t>4 Qt Round Food Pan</t>
  </si>
  <si>
    <t>11 QT Tureen</t>
  </si>
  <si>
    <t>Square Tray, 15” x 15”</t>
  </si>
  <si>
    <t>15 x 15</t>
  </si>
  <si>
    <t>Oblong Tray, 17 1/4” x 12 1/2”</t>
  </si>
  <si>
    <t>17 1/4 x 12 1/2</t>
  </si>
  <si>
    <t>Oval Tray, 18 1/2” x 13 1/4”</t>
  </si>
  <si>
    <t>18 1/2 x 13 1/4</t>
  </si>
  <si>
    <t>Oval Tray, 21” x 15”</t>
  </si>
  <si>
    <t>21 x 15</t>
  </si>
  <si>
    <t>Round Tray, 15"</t>
  </si>
  <si>
    <t>Electric Heating Plate for Oval/Oblong Roll Tops, 110 Volt</t>
  </si>
  <si>
    <t>Electric Heating Plate for Round Roll Tops, 110 volt</t>
  </si>
  <si>
    <t xml:space="preserve">Electric Heating Plate for Urns, 110 Volt </t>
  </si>
  <si>
    <t>8 Qt. 1/1 Oblong for 180º Roll Top Cover (Food Pan)</t>
  </si>
  <si>
    <t>Plate Cover (Fits Nexus W6052344155))</t>
  </si>
  <si>
    <t>Round Cover (Fits Botticelli R4570000155)</t>
  </si>
  <si>
    <t>Plate Cover (Fits Mood R4700000163)</t>
  </si>
  <si>
    <t>12 x 10 1/4</t>
  </si>
  <si>
    <t>Rectangle Cover (Fits F801-359S)</t>
  </si>
  <si>
    <t>11 1/3 x 7</t>
  </si>
  <si>
    <t>Rectangle Cover (Fits F801-383S)</t>
  </si>
  <si>
    <t>14 1/2 x 7</t>
  </si>
  <si>
    <t>Square Cover (Fits F801-136S)</t>
  </si>
  <si>
    <t>Square Cover (Fits F801-147S)</t>
  </si>
  <si>
    <t>23 1/2" x 9 3/4" Oval Scallop Platter</t>
  </si>
  <si>
    <t>23 1/2 x 9 3/4"</t>
  </si>
  <si>
    <t xml:space="preserve">12   </t>
  </si>
  <si>
    <t>12'' Round Cake Platter</t>
  </si>
  <si>
    <t>12"</t>
  </si>
  <si>
    <t xml:space="preserve">6   </t>
  </si>
  <si>
    <t>9'' Round Cake Platter</t>
  </si>
  <si>
    <t>9"</t>
  </si>
  <si>
    <t>12'' Round Scallop Plate</t>
  </si>
  <si>
    <t>16'' Round Scallop Plate</t>
  </si>
  <si>
    <t>16"</t>
  </si>
  <si>
    <t>12'' Square Cake Platter</t>
  </si>
  <si>
    <t>9'' Square  Cake Platter</t>
  </si>
  <si>
    <t>16''x16'' Soft Square Scallop Plate</t>
  </si>
  <si>
    <t>16" x 16"</t>
  </si>
  <si>
    <t>Coffee Pot (W/Base), 10 oz., Ht. 5 1/4"</t>
  </si>
  <si>
    <t>Coffee Pot (W/O Base), 64 oz., Ht. 9 1/2"</t>
  </si>
  <si>
    <t>Water Pitcher (W/Ice Guard), 64 oz., Ht. 8 1/2"</t>
  </si>
  <si>
    <t>Sugar Bowl (W/O Cover), 8 oz., Ht. 2 7/8"</t>
  </si>
  <si>
    <t>Sugar Packette Holder, 6 3/4" x 2 3/4"</t>
  </si>
  <si>
    <t>Creamer (W/O Cover), 5 oz., Ht. 3 1/4"</t>
  </si>
  <si>
    <t>Sauce Boat, 5 oz., Lgth. 6 1/8"</t>
  </si>
  <si>
    <t>L 6 1/8</t>
  </si>
  <si>
    <t>Roll Tray, 10 3/4" x 6 1/4"</t>
  </si>
  <si>
    <t>10 3/4 x 6 1/4</t>
  </si>
  <si>
    <t>8 Qt Hammered Oblong Chafer</t>
  </si>
  <si>
    <t>8 Qt Hammered Round Chafer</t>
  </si>
  <si>
    <t>3 Gal Hammered Coffee Urn</t>
  </si>
  <si>
    <t>Teapot (20 oz.)</t>
  </si>
  <si>
    <t>6 1/2 x 4</t>
  </si>
  <si>
    <t>5" Insulated Bowl</t>
  </si>
  <si>
    <t>L 5 x W 3.25</t>
  </si>
  <si>
    <t>8” Insulated Bowl (48 oz.)</t>
  </si>
  <si>
    <t>L 8 x W 4</t>
  </si>
  <si>
    <t>10” Insulated Bowl (92 oz.)</t>
  </si>
  <si>
    <t>L 10 x W 5</t>
  </si>
  <si>
    <t>14” Round Hammered Rim Tray</t>
  </si>
  <si>
    <t>L 14 x W 1.25</t>
  </si>
  <si>
    <t>Coffee Pot – Long Spout (68 oz.)</t>
  </si>
  <si>
    <t>9 x 4 3/4</t>
  </si>
  <si>
    <t>14” Square Hammered Rim Tray</t>
  </si>
  <si>
    <t>L 14 x W 0.75</t>
  </si>
  <si>
    <t>17” Rectangular Hammered Rim Tray</t>
  </si>
  <si>
    <t>16 1/2 x 10 1/2</t>
  </si>
  <si>
    <t>Water Pitcher (42 oz.)</t>
  </si>
  <si>
    <t>Water Pitcher w/ Water Guard (68 oz.)</t>
  </si>
  <si>
    <t>Tea Light Holders, Set of 3</t>
  </si>
  <si>
    <t>Hammered Beverage Tub</t>
  </si>
  <si>
    <t>Single Insulated Wine Cooler</t>
  </si>
  <si>
    <t>Round Bud Vase</t>
  </si>
  <si>
    <t>Sugar Bowl w/ Cover (8 oz.)</t>
  </si>
  <si>
    <t>4 1/2 x 2 1/2</t>
  </si>
  <si>
    <t>Salt and Pepper Shakers</t>
  </si>
  <si>
    <t>Square Plates, Set of 3</t>
  </si>
  <si>
    <t>5 3/4, 7 1/2, 9 1/2</t>
  </si>
  <si>
    <t>Creamer w/ Lid (8 oz.)</t>
  </si>
  <si>
    <t>Creamer without Lid (6 oz.)</t>
  </si>
  <si>
    <t>Butter Dish, 4 - piece</t>
  </si>
  <si>
    <t xml:space="preserve">Butter Dish,Cover </t>
  </si>
  <si>
    <t xml:space="preserve">Coffee Pot, Short Spout, 17 oz. </t>
  </si>
  <si>
    <t>Coffee Pot, Long Spout, 44 oz.</t>
  </si>
  <si>
    <t>Coffee Pot, Long Spout, 68 oz.</t>
  </si>
  <si>
    <t>Creamer W/O Cover, 5 oz.</t>
  </si>
  <si>
    <t>90ea</t>
  </si>
  <si>
    <t xml:space="preserve">Creamer W/Cover, 5 oz. </t>
  </si>
  <si>
    <t>Creamer W/Cover, 9 oz.</t>
  </si>
  <si>
    <t>45ea</t>
  </si>
  <si>
    <t>Creamer W/O Cover, 9 oz.</t>
  </si>
  <si>
    <t>Roll Tray, 13"</t>
  </si>
  <si>
    <t xml:space="preserve">L 13 </t>
  </si>
  <si>
    <t xml:space="preserve">Salt &amp; Pepper Set </t>
  </si>
  <si>
    <t>W 4</t>
  </si>
  <si>
    <t>Sauce Boat, 4 oz.</t>
  </si>
  <si>
    <t>Sauce Boat, 8 oz.</t>
  </si>
  <si>
    <t>Sauce Boat, 16 oz.</t>
  </si>
  <si>
    <t>Sugar Bowl W/Cover, 12 oz.</t>
  </si>
  <si>
    <t xml:space="preserve">Sugar Bowl, Cover </t>
  </si>
  <si>
    <t xml:space="preserve">Round Tray, 14" </t>
  </si>
  <si>
    <t>Rubber Liner (for Round Tray w/ HOLES, 14" ) (BLACK)</t>
  </si>
  <si>
    <t xml:space="preserve">Round Tray w/ HOLES, 14" </t>
  </si>
  <si>
    <t>Rubber Liner (for Round Tray w/ HOLES, 14" ) (RED)</t>
  </si>
  <si>
    <t xml:space="preserve">Teapot, Short Spout, 9 oz. </t>
  </si>
  <si>
    <t>Teapot, Short Spout, 17 oz.</t>
  </si>
  <si>
    <t>Water Pitcher W/O Ice Guard, 68 oz.</t>
  </si>
  <si>
    <t>Water Pitcher W/Ice Guard, 68 oz.</t>
  </si>
  <si>
    <t xml:space="preserve">Oval Bread Basket, 11" w/side holes </t>
  </si>
  <si>
    <t>L 11</t>
  </si>
  <si>
    <t xml:space="preserve">Bread Basket (French Service) </t>
  </si>
  <si>
    <t>18 x 14</t>
  </si>
  <si>
    <t xml:space="preserve">Napkin Ring </t>
  </si>
  <si>
    <t xml:space="preserve"> </t>
  </si>
  <si>
    <t>40</t>
  </si>
  <si>
    <t>Martini Shaker</t>
  </si>
  <si>
    <t>Martini Skewers</t>
  </si>
  <si>
    <t xml:space="preserve">Pepper Mill </t>
  </si>
  <si>
    <t>W 8</t>
  </si>
  <si>
    <t>Sugar Bowl W/O Cover, 12 oz.</t>
  </si>
  <si>
    <t>Oil &amp; Vinegar w/ Caddy</t>
  </si>
  <si>
    <t>L 5 1/4 x W 7.5</t>
  </si>
  <si>
    <t>Salt &amp; Pepper Mill Set</t>
  </si>
  <si>
    <t>L 1.5 x W 6</t>
  </si>
  <si>
    <t>Twisted Stainless Steel Fruit Basket</t>
  </si>
  <si>
    <t>L 14 x W 10</t>
  </si>
  <si>
    <t>4L Stainless Steel Keg on Wood Base</t>
  </si>
  <si>
    <t>L 9.5 x W 12.75</t>
  </si>
  <si>
    <t>Dusk Oval Platter 20"x7 1/2"</t>
  </si>
  <si>
    <t>L 6 1/4 x W 7  1/2</t>
  </si>
  <si>
    <t>L 5 3/4 x W 6  5/8</t>
  </si>
  <si>
    <t>L 6 3/4 x W 9  3/4</t>
  </si>
  <si>
    <t>L 9 1/2 x W 4.5</t>
  </si>
  <si>
    <t>Cotta Square Platter 16"x14 1/2"</t>
  </si>
  <si>
    <t>L 9 1/2 x W 5.75</t>
  </si>
  <si>
    <t>Natural Square Platter 16"x14 1/2"</t>
  </si>
  <si>
    <t>L 5 3/4 x W 15</t>
  </si>
  <si>
    <t>Buffet Serving Spoon (Pierced), 13"</t>
  </si>
  <si>
    <t>Tureen Ladle, 11" (4 oz.)</t>
  </si>
  <si>
    <t>Water Pitcher (W/Ice Guard), 70 oz.</t>
  </si>
  <si>
    <t>Water Pitcher (W/O Ice Guard), 70 oz.</t>
  </si>
  <si>
    <t>Coffee Pot, 70 oz.</t>
  </si>
  <si>
    <t>Creamer (W/O Cover), 8 oz.</t>
  </si>
  <si>
    <t>Creamer (w/Cover), 12 oz.</t>
  </si>
  <si>
    <t xml:space="preserve">Sauce Boat, 3 oz.  </t>
  </si>
  <si>
    <t>Sugar Bowl (W/O Cover), 8 oz.</t>
  </si>
  <si>
    <t xml:space="preserve">Teapot, 12 oz. </t>
  </si>
  <si>
    <t>Teapot, 21 oz.</t>
  </si>
  <si>
    <t>GRILL</t>
  </si>
  <si>
    <t>ST11702011K</t>
  </si>
  <si>
    <t>ST11702011</t>
  </si>
  <si>
    <t>ST11602111</t>
  </si>
  <si>
    <t>ST11702012K</t>
  </si>
  <si>
    <t>ST11702012</t>
  </si>
  <si>
    <t>ST11702014K</t>
  </si>
  <si>
    <t>ST11702014</t>
  </si>
  <si>
    <t>ST11602115</t>
  </si>
  <si>
    <t>WARMING</t>
  </si>
  <si>
    <t>ST11702013K</t>
  </si>
  <si>
    <t>ST11702013</t>
  </si>
  <si>
    <t>ST11702015K</t>
  </si>
  <si>
    <t>ST11702015</t>
  </si>
  <si>
    <t>CARVING</t>
  </si>
  <si>
    <t>ST11209111K</t>
  </si>
  <si>
    <t>ST11209111</t>
  </si>
  <si>
    <t>ST11602112</t>
  </si>
  <si>
    <t>ST11602116</t>
  </si>
  <si>
    <t>CHAFERS</t>
  </si>
  <si>
    <t>SERVE &amp; CHILL</t>
  </si>
  <si>
    <t>ST11712014K</t>
  </si>
  <si>
    <t>ST11712014</t>
  </si>
  <si>
    <t>ST11712016</t>
  </si>
  <si>
    <t>CLAMSHELL</t>
  </si>
  <si>
    <t>ST11602114K</t>
  </si>
  <si>
    <t>ST11602114</t>
  </si>
  <si>
    <t>ST11602118K</t>
  </si>
  <si>
    <t>ST11602118</t>
  </si>
  <si>
    <t>REPLACEMENTS &amp; ACCESSORIES</t>
  </si>
  <si>
    <t>ST11702022</t>
  </si>
  <si>
    <t>ST11602129</t>
  </si>
  <si>
    <t>ST11602130</t>
  </si>
  <si>
    <t>ST11102001</t>
  </si>
  <si>
    <t>ST11302013</t>
  </si>
  <si>
    <t>ST11302111</t>
  </si>
  <si>
    <t>ST11302112</t>
  </si>
  <si>
    <t>ST11712015</t>
  </si>
  <si>
    <t>ST11702120</t>
  </si>
  <si>
    <t>ST11702125</t>
  </si>
  <si>
    <t>ST11610013</t>
  </si>
  <si>
    <t>ST11610014</t>
  </si>
  <si>
    <t>ST11722001</t>
  </si>
  <si>
    <t>ST11610110</t>
  </si>
  <si>
    <t>ST11610111</t>
  </si>
  <si>
    <t>ST11612102</t>
  </si>
  <si>
    <t>ST11612103</t>
  </si>
  <si>
    <t>ST11612104</t>
  </si>
  <si>
    <t>ST11702017</t>
  </si>
  <si>
    <t>ST11610000</t>
  </si>
  <si>
    <t>ST11610010</t>
  </si>
  <si>
    <t>ST11610011</t>
  </si>
  <si>
    <t>ST11610012</t>
  </si>
  <si>
    <t>Grill Recangular Kit</t>
  </si>
  <si>
    <t xml:space="preserve">Grill Top (rectangle) w/drip cup </t>
  </si>
  <si>
    <t>23 1/2" x 15 1/2" x 3/4"</t>
  </si>
  <si>
    <t>Base (rectangle) w/storage case</t>
  </si>
  <si>
    <t>24 1/2" x 16 1/2" x 5 1/4"</t>
  </si>
  <si>
    <t>Sauté Double Rectangular Kit</t>
  </si>
  <si>
    <t xml:space="preserve">Sauté Top w/grates (double) </t>
  </si>
  <si>
    <t>Sauté Single Square Kit</t>
  </si>
  <si>
    <t xml:space="preserve">Sauté Top w/grate (single) </t>
  </si>
  <si>
    <t>15 1/2" x 15 1/2"</t>
  </si>
  <si>
    <t xml:space="preserve">Base (square) w/storage case </t>
  </si>
  <si>
    <t>16 1/2" x 16 1/2" x 5 1/4"</t>
  </si>
  <si>
    <t>Double Warming Rectangular Kit</t>
  </si>
  <si>
    <t xml:space="preserve">Warming Top w/grates (double) </t>
  </si>
  <si>
    <t xml:space="preserve">Base (rectangle) w/storage case </t>
  </si>
  <si>
    <t>Single Warming Square Kit</t>
  </si>
  <si>
    <t xml:space="preserve">Warming Top w/grate (single) </t>
  </si>
  <si>
    <t>Carving Board Rectangular Corian Kit</t>
  </si>
  <si>
    <t>Carving Board (rectangle) Corian</t>
  </si>
  <si>
    <t>23 1/2" x 13 1/2" x 1/2"</t>
  </si>
  <si>
    <t xml:space="preserve">Deck (rectangle) w/storage case </t>
  </si>
  <si>
    <t xml:space="preserve">Deck (square) w/storage case </t>
  </si>
  <si>
    <t>Deck (rectangle) w/storage case</t>
  </si>
  <si>
    <t>Serve &amp; Chill Tray Rectangular Kit</t>
  </si>
  <si>
    <t xml:space="preserve">Tray (rectangle)  </t>
  </si>
  <si>
    <t>23 1/2" x 15 1/2"</t>
  </si>
  <si>
    <t xml:space="preserve">Tray (square)  </t>
  </si>
  <si>
    <t>Rectangle Clamshell Insert with Glass Lid Kit</t>
  </si>
  <si>
    <t>Strata Insert Rectangle Clamshell Chafer 8Q</t>
  </si>
  <si>
    <t>7 5/8 x 23"</t>
  </si>
  <si>
    <t>Round Clamshell Insert  with Glass Lid Kit</t>
  </si>
  <si>
    <t>Strata Insert Round Clamshell Chafer 4Q</t>
  </si>
  <si>
    <t>6 3/8" x 16 1/2"</t>
  </si>
  <si>
    <t>Magnetic Heat  Unit 4 amp/110V (fits ST11702011)</t>
  </si>
  <si>
    <t>9" x 9"</t>
  </si>
  <si>
    <t>Double Butane Stove and Top Kit</t>
  </si>
  <si>
    <t>24 1/2" x 16 1/2" x 6"</t>
  </si>
  <si>
    <t xml:space="preserve">Single Butane Stove and Top Kit </t>
  </si>
  <si>
    <t>16 1/2" x 16 1/2" x 6"</t>
  </si>
  <si>
    <t xml:space="preserve">Stack/Storage Cart  </t>
  </si>
  <si>
    <t>30" x 22" x 25 1/2"</t>
  </si>
  <si>
    <t>Caddy Drawer (fits ST11302111, ST11302112)</t>
  </si>
  <si>
    <t>9 1/2" x 7"</t>
  </si>
  <si>
    <t>Stage/Riser (rectangle) w/o caddy (fits ST11302013)</t>
  </si>
  <si>
    <t>12" x 10" x 5"</t>
  </si>
  <si>
    <t>Stage/Riser (wedge) w/o caddy (fits ST11302013)</t>
  </si>
  <si>
    <t>12" x 9" x 5"</t>
  </si>
  <si>
    <t xml:space="preserve">Tray (1/2 rectangle)  </t>
  </si>
  <si>
    <t>11 3/4" x 15 1/2"</t>
  </si>
  <si>
    <t>Hammered RectangleTop Rect Risers</t>
  </si>
  <si>
    <t>Hammered Tray half Rectangle</t>
  </si>
  <si>
    <t>Induction Warmer Unit w/ Controller</t>
  </si>
  <si>
    <t>7"</t>
  </si>
  <si>
    <t>Magnetic Adapter Plate</t>
  </si>
  <si>
    <t>8 x 8"</t>
  </si>
  <si>
    <t>Beverage Station</t>
  </si>
  <si>
    <t>9 1/2" x 21 1/2"</t>
  </si>
  <si>
    <t>Storage Case (rectangle) (fits ST11602111, ST11602112)</t>
  </si>
  <si>
    <t>Storage Case (square) (fits ST11602116)</t>
  </si>
  <si>
    <t xml:space="preserve">Feet for bases/decks (set of 4) </t>
  </si>
  <si>
    <t>3/4"x 3/4"</t>
  </si>
  <si>
    <t>Replacement Drawer (fits ST11602111)</t>
  </si>
  <si>
    <t>22" x 4 1/4" x 3 1/2"</t>
  </si>
  <si>
    <t>Replacement Drawer (fits ST11602115)</t>
  </si>
  <si>
    <t>14" x 4 1/4" x 3 1/2"</t>
  </si>
  <si>
    <t>11"</t>
  </si>
  <si>
    <t>Food Pan for Round Clamshell Insert 2.5" Deep</t>
  </si>
  <si>
    <t xml:space="preserve">13.9" </t>
  </si>
  <si>
    <t>Magnetic Stabilizers for Inserts for use with Induction Units</t>
  </si>
  <si>
    <t>4" x 2 1/2"</t>
  </si>
  <si>
    <t>Oblong Clamshell Glass Replacement Kit</t>
  </si>
  <si>
    <t>22.83"</t>
  </si>
  <si>
    <t>Round Clamshell Glass Replacement Kit</t>
  </si>
  <si>
    <t>17.32"</t>
  </si>
  <si>
    <t>BUTCHER BLOCKS</t>
  </si>
  <si>
    <t>BBS0909</t>
  </si>
  <si>
    <t>BBS1212</t>
  </si>
  <si>
    <t>BBS1309</t>
  </si>
  <si>
    <t>BBS2412</t>
  </si>
  <si>
    <t>BBS3000</t>
  </si>
  <si>
    <t>BBS3000D</t>
  </si>
  <si>
    <t>BAMBOO AND RAIL RISERS</t>
  </si>
  <si>
    <t>WW3000</t>
  </si>
  <si>
    <t>RR3000</t>
  </si>
  <si>
    <t>RR3000B</t>
  </si>
  <si>
    <t>RR3000BBKIT</t>
  </si>
  <si>
    <t>BAMBOO WHEEL</t>
  </si>
  <si>
    <t>WS5000KIT</t>
  </si>
  <si>
    <t>BEVERAGE HOUSING</t>
  </si>
  <si>
    <t>PT0096</t>
  </si>
  <si>
    <t>BTW2012</t>
  </si>
  <si>
    <t>BTW1012</t>
  </si>
  <si>
    <t>BT1909</t>
  </si>
  <si>
    <t>FRUIT DISPLAYS</t>
  </si>
  <si>
    <t>995KIT</t>
  </si>
  <si>
    <t>HG3000</t>
  </si>
  <si>
    <t>STA97</t>
  </si>
  <si>
    <t>STA99</t>
  </si>
  <si>
    <t>STAINLESS STEEL STANDS</t>
  </si>
  <si>
    <t>STA3000DKIT</t>
  </si>
  <si>
    <t>STA3000SKIT</t>
  </si>
  <si>
    <t>STA3333KIT</t>
  </si>
  <si>
    <t>COPPER RISERS</t>
  </si>
  <si>
    <t>BA1000</t>
  </si>
  <si>
    <t>BA3000</t>
  </si>
  <si>
    <t>WAVE BLOCKS</t>
  </si>
  <si>
    <t>WS6000CKIT</t>
  </si>
  <si>
    <t>WS6000GKIT</t>
  </si>
  <si>
    <t>WS7000CKIT</t>
  </si>
  <si>
    <t>WS7000CPKIT</t>
  </si>
  <si>
    <t>WS7000GKIT</t>
  </si>
  <si>
    <t>WS8000WBCKIT</t>
  </si>
  <si>
    <t>WS9000CSKIT</t>
  </si>
  <si>
    <t>WS9000SWKIT</t>
  </si>
  <si>
    <t>BUFFET DISPLAYS</t>
  </si>
  <si>
    <t>MBS3624D</t>
  </si>
  <si>
    <t>PILD3CKIT</t>
  </si>
  <si>
    <t>PILD3GKIT</t>
  </si>
  <si>
    <t>POS3GKIT</t>
  </si>
  <si>
    <t>WC3000</t>
  </si>
  <si>
    <t>WiSET</t>
  </si>
  <si>
    <t>WS2000</t>
  </si>
  <si>
    <t>WS3000</t>
  </si>
  <si>
    <t>WSSTA3DKIT</t>
  </si>
  <si>
    <t>WSSTASS</t>
  </si>
  <si>
    <t>ROLL TOP DOME DISPLAYS</t>
  </si>
  <si>
    <t>FA2400</t>
  </si>
  <si>
    <t>FIRENZE</t>
  </si>
  <si>
    <t xml:space="preserve">CEREAL DISPENSERS </t>
  </si>
  <si>
    <t>3ST124</t>
  </si>
  <si>
    <t>VINE STAND</t>
  </si>
  <si>
    <t>TT1005KIT</t>
  </si>
  <si>
    <t>TT1007KIT</t>
  </si>
  <si>
    <t>TT2000KIT</t>
  </si>
  <si>
    <t>PORCELAIN BOWL BARS</t>
  </si>
  <si>
    <t>STABB3KIT</t>
  </si>
  <si>
    <t>STABB5KIT</t>
  </si>
  <si>
    <t>MODULAR</t>
  </si>
  <si>
    <t>3500T</t>
  </si>
  <si>
    <t>3706KIT</t>
  </si>
  <si>
    <t>3800KIT</t>
  </si>
  <si>
    <t>3819KIT</t>
  </si>
  <si>
    <t>3830KIT</t>
  </si>
  <si>
    <t>3885KIT</t>
  </si>
  <si>
    <t>3919KIT</t>
  </si>
  <si>
    <t>3930KIT</t>
  </si>
  <si>
    <t>3970KIT</t>
  </si>
  <si>
    <t>3500XL</t>
  </si>
  <si>
    <t>TOTEM</t>
  </si>
  <si>
    <t>TO4500</t>
  </si>
  <si>
    <t>TO4550</t>
  </si>
  <si>
    <t>TO4960KIT</t>
  </si>
  <si>
    <t>TO4970KIT</t>
  </si>
  <si>
    <t>TO4980KIT</t>
  </si>
  <si>
    <t>TOS1224</t>
  </si>
  <si>
    <t>TOS1236</t>
  </si>
  <si>
    <t>TOS12P</t>
  </si>
  <si>
    <t>3PO009</t>
  </si>
  <si>
    <t>3PO010</t>
  </si>
  <si>
    <t>C0504</t>
  </si>
  <si>
    <t>C0605</t>
  </si>
  <si>
    <t>C0804</t>
  </si>
  <si>
    <t>C0887</t>
  </si>
  <si>
    <t>C1111</t>
  </si>
  <si>
    <t>C1208</t>
  </si>
  <si>
    <t>C1413</t>
  </si>
  <si>
    <t>C1600</t>
  </si>
  <si>
    <t>C1606</t>
  </si>
  <si>
    <t>C1607</t>
  </si>
  <si>
    <t>C1608</t>
  </si>
  <si>
    <t>C1811</t>
  </si>
  <si>
    <t>C2015</t>
  </si>
  <si>
    <t>C2409</t>
  </si>
  <si>
    <t>C2516</t>
  </si>
  <si>
    <t>C45</t>
  </si>
  <si>
    <t>CS0904</t>
  </si>
  <si>
    <t>CS1204</t>
  </si>
  <si>
    <t>GLASS SEA</t>
  </si>
  <si>
    <t>G1208</t>
  </si>
  <si>
    <t>G2312</t>
  </si>
  <si>
    <t>G3011</t>
  </si>
  <si>
    <t>GB1600</t>
  </si>
  <si>
    <t>GS1003</t>
  </si>
  <si>
    <t>GS1515</t>
  </si>
  <si>
    <t>GT1200</t>
  </si>
  <si>
    <t>GU2315</t>
  </si>
  <si>
    <t>GW1515</t>
  </si>
  <si>
    <t>TRADITIONAL TIERS</t>
  </si>
  <si>
    <t>RC303CKIT</t>
  </si>
  <si>
    <t>SC303CKIT</t>
  </si>
  <si>
    <t>BASKET TIERS</t>
  </si>
  <si>
    <t>BS202CKIT</t>
  </si>
  <si>
    <t>BS212CKIT</t>
  </si>
  <si>
    <t>BS303CKIT</t>
  </si>
  <si>
    <t>BS313CKIT</t>
  </si>
  <si>
    <t>WB104C</t>
  </si>
  <si>
    <t>WB106C</t>
  </si>
  <si>
    <t>STAIR TIERS</t>
  </si>
  <si>
    <t>2314KIT</t>
  </si>
  <si>
    <t>FARM 2 TABLE</t>
  </si>
  <si>
    <t>CBO011</t>
  </si>
  <si>
    <t>CBO011S</t>
  </si>
  <si>
    <t>CBO015</t>
  </si>
  <si>
    <t>CBO025</t>
  </si>
  <si>
    <t>CHALKBRD</t>
  </si>
  <si>
    <t>FTB14812</t>
  </si>
  <si>
    <t>FTC12106</t>
  </si>
  <si>
    <t>FTF3220</t>
  </si>
  <si>
    <t>FTG201212</t>
  </si>
  <si>
    <t>FTP2012</t>
  </si>
  <si>
    <t>FTW2424</t>
  </si>
  <si>
    <t>LB609X</t>
  </si>
  <si>
    <t>LSC030H001</t>
  </si>
  <si>
    <t>RW1460</t>
  </si>
  <si>
    <t>RW1460D</t>
  </si>
  <si>
    <t>SW1212</t>
  </si>
  <si>
    <t>SW1212D</t>
  </si>
  <si>
    <t>WP1510L</t>
  </si>
  <si>
    <t>WP1510M</t>
  </si>
  <si>
    <t>WP1510S</t>
  </si>
  <si>
    <t>Square Checkered Bamboo Butcher Block</t>
  </si>
  <si>
    <t>9" x 9" x 5"</t>
  </si>
  <si>
    <t>Square Bamboo Butcher Block</t>
  </si>
  <si>
    <t>12" x 12" x 3.5"</t>
  </si>
  <si>
    <t>Rectangular Checkered Bamboo Butcher Block - SS legs</t>
  </si>
  <si>
    <t>13" x 9" x 6.5"</t>
  </si>
  <si>
    <t>Rectangular Bamboo Butcher Block</t>
  </si>
  <si>
    <t>L 30" W 15" H 3 1⁄10"</t>
  </si>
  <si>
    <t>3 Piece Geometric Bamboo Riser Set - Light Wood Finish</t>
  </si>
  <si>
    <t>15" x 15" D x 3" - 4" - 5" H</t>
  </si>
  <si>
    <t>3 Piece Geometric Bamboo Riser Set - Dark Wood Finish</t>
  </si>
  <si>
    <t>Triangle: L 15" W 15" H 3 1/8"
Round: L 15" W 15" H 4 1/4"
Square: L 15" W 15" H 5 1⁄2"</t>
  </si>
  <si>
    <t>Rectangle Bamboo Riser Set</t>
  </si>
  <si>
    <t>Tall: L 48" W 11 3/4" H 4 3⁄4"
Medium: L 36" W 11 3/4" H 3 1⁄2"
Short: L 24" W 11 3/4" H 2 3/8"</t>
  </si>
  <si>
    <t>3 Piece Rail Riser Set - Silver Finish</t>
  </si>
  <si>
    <t>Tall: L 20" W 9 1/2" H 7"
Medium L 10" W 9 1/2" H 5"
Short: L 30" W 9 1/2" H 3</t>
  </si>
  <si>
    <t>3 Piece Rail Riser Set - Black Finish</t>
  </si>
  <si>
    <t>Tall: L 20" W 10" H 7"
Medium L 10" W 10" H 5"
Short: L 30" W 10" H 3"</t>
  </si>
  <si>
    <t>8 Piece Rail Riser Set with Bamboo Risers - Silver Finish</t>
  </si>
  <si>
    <t>Tall: L 31 1/2"  W 9 1/2  H 10 5/8"
Medium: 21 3/4"  W 9 1/2"  H 8 3/4"
Short: L 10"  W 9 1/2"  H 6 3/4"</t>
  </si>
  <si>
    <t>Bamboo Circular Shelf Wave Block</t>
  </si>
  <si>
    <t xml:space="preserve">32" x 12" x 37" </t>
  </si>
  <si>
    <t>Glass Pitcher with Lid 3Q</t>
  </si>
  <si>
    <t>10" x 6.5"</t>
  </si>
  <si>
    <t>Large Beech Wood Beverage Housing with Insert Pan</t>
  </si>
  <si>
    <t>20" x 12" x 6"</t>
  </si>
  <si>
    <t>Beech Wood Beverage Housing with Insert Pan</t>
  </si>
  <si>
    <t>L 12" W 10" H 6"</t>
  </si>
  <si>
    <t>Dual Wall Stainless Steel Beverage Tub</t>
  </si>
  <si>
    <t>L 19" W 19" H 9"</t>
  </si>
  <si>
    <t>3 Level Wood and Chrome Fruit Stand</t>
  </si>
  <si>
    <t>18" x 18" x 23"</t>
  </si>
  <si>
    <t>Non-Rotating Gravity Fruit Spiral</t>
  </si>
  <si>
    <t>13" x 13" x 24"</t>
  </si>
  <si>
    <t>3-Piece Hour Glass Brushed Chrome Fruit Baskets</t>
  </si>
  <si>
    <t>Short L 7" W 7" H 5 1/4" 
Medium L 8 3/4" W 8 3/4" H 6 1/2"
Tall L 11 3/4" W 11 3/4" H 11 1/2"</t>
  </si>
  <si>
    <t>Stainless Steel Leaf Fruit Basket</t>
  </si>
  <si>
    <t xml:space="preserve">19" x 12" x 3" </t>
  </si>
  <si>
    <t>Stainless Steel Armadillo Fruit Basket</t>
  </si>
  <si>
    <t xml:space="preserve">21.5" x 10" x 3" </t>
  </si>
  <si>
    <t>Multi Level Stainless Steel Stand with Porcelain Bowl (CS0904) and Platters (C1811)</t>
  </si>
  <si>
    <t>L 20" W 13" H 19"</t>
  </si>
  <si>
    <t>Multi Level Stainless Steel Stand with Porcelain Platters (C1111, C1811)</t>
  </si>
  <si>
    <t>Multi Level Stainless Steel Stand with Porcelain Bowls (C0804)</t>
  </si>
  <si>
    <t>L 24" W 24" H 18"</t>
  </si>
  <si>
    <t>Rectangular Copper Riser</t>
  </si>
  <si>
    <t>L 28" W 20" H 6"</t>
  </si>
  <si>
    <t>3 Piece Rectangular Copper Riser Set</t>
  </si>
  <si>
    <t xml:space="preserve">Tall: L 12" W 10" H 7"
Medium L 12" W 10" H 5"
Short: L 12" W 10" H 3"
</t>
  </si>
  <si>
    <t>Multi Level Wave Block with Porcelain Platters (C1208)</t>
  </si>
  <si>
    <t>L 24" W 28" H 14"</t>
  </si>
  <si>
    <t>Multi Level Wave Block with Glass Platters (G1208)</t>
  </si>
  <si>
    <t>3 Piece Wave Block with Porcelain Coupe Bowls (C0887)</t>
  </si>
  <si>
    <t>L 34" W 18" H 18"</t>
  </si>
  <si>
    <t>3 Piece Wave Block with Round Porcelain Platters (C1600)</t>
  </si>
  <si>
    <t>3 Piece Wave Block with Round Glass Bowls (GT1200)</t>
  </si>
  <si>
    <t xml:space="preserve">34" x 18" x 18" </t>
  </si>
  <si>
    <t>3 Piece Wave Block with Wire Baskets (WB104C)</t>
  </si>
  <si>
    <t>L 34" W 24" H 15"</t>
  </si>
  <si>
    <t>3 Piece Wave Block with Square Porcelain Bowls (CS0904)</t>
  </si>
  <si>
    <t>L 38" W 22" H 17"</t>
  </si>
  <si>
    <t>3 Piece Wave Block with Bamboo Cutting Boards (SW1212D)</t>
  </si>
  <si>
    <t>Bookcase - Dark Wood Finish</t>
  </si>
  <si>
    <t>L 36" W 12" H 24"</t>
  </si>
  <si>
    <t>3 Level Pillar Stand with Porcelain Platters (C2409)</t>
  </si>
  <si>
    <t>L 23" W 17" H 24"</t>
  </si>
  <si>
    <t>3 Level Pill Stand with Glass 'S' Platters (G3011)</t>
  </si>
  <si>
    <t>3 Level Wood Post Stand with Glass 'U' Shelves (GU2315)</t>
  </si>
  <si>
    <t>L 23" W 18" H 18"</t>
  </si>
  <si>
    <t>3 Piece Wood Cube Set - Convex, Concave, and Frame</t>
  </si>
  <si>
    <t>L 12" W 12" H 12"</t>
  </si>
  <si>
    <t>2 Piece Wood Riser Set</t>
  </si>
  <si>
    <t>Short: L 9" W 9" H 5"
Tall: L 9" W 9" H 9"</t>
  </si>
  <si>
    <t>2 Piece Wood and Steel Round Set</t>
  </si>
  <si>
    <t>Short: L 9" W 9" H 5"
Tall: L 9" W 9" H 8"</t>
  </si>
  <si>
    <t>2 Piece Wood and Steel Square Set</t>
  </si>
  <si>
    <t>3 Piece Stainless Steel Shapes Mounted on Bambook Risers</t>
  </si>
  <si>
    <t xml:space="preserve">Round L 15" W 15" H 4"
Triangle L 15" W 15" H 6"
Square L 15" W 15" H 8"
</t>
  </si>
  <si>
    <t>3 Piece Stainless Steel Shapes Mounted on Pillars</t>
  </si>
  <si>
    <t xml:space="preserve">Round L 12" W 12" H 4"
Triangle L 12" W 12" H 5"
Square L 12" W 12" H 6"
</t>
  </si>
  <si>
    <t>Platter with Wood Cooling Base and Roll-Top Hood</t>
  </si>
  <si>
    <t>W 21.5" H 10"</t>
  </si>
  <si>
    <t>2 Level Revolving Bowl Stand</t>
  </si>
  <si>
    <t>L 28" W 28" H 24"</t>
  </si>
  <si>
    <t>Revolving Cake Display with Acrylic Domes</t>
  </si>
  <si>
    <t>L 35" W 35" H 24"</t>
  </si>
  <si>
    <t>Cereal Dispenser with Wood Base 3L</t>
  </si>
  <si>
    <t>L 10" W 10" H 32"</t>
  </si>
  <si>
    <t>12" x 12"</t>
  </si>
  <si>
    <t>Cereal Box Shelf - Beech Wood Finish</t>
  </si>
  <si>
    <t>L 30" W 10" H 13"</t>
  </si>
  <si>
    <t>5 Level Chrome Vine Stand with Porcelain Eye Bowls (3PO009)</t>
  </si>
  <si>
    <t xml:space="preserve">12" x 12" x 18" </t>
  </si>
  <si>
    <t>5 Level Chrome Vine Stand with Porcelain Globe Bowls (C0504)</t>
  </si>
  <si>
    <t>L 11 3/4" W 11 3/4" H 17 3/4"</t>
  </si>
  <si>
    <t>10 Level Chrome Vine Stand with Porcelain Round Bowls (C45)</t>
  </si>
  <si>
    <t>L 20" W 11" H 20 1/2"</t>
  </si>
  <si>
    <t>Stainless Steel Bowl Bar with Porcelain Bowls (C0504)</t>
  </si>
  <si>
    <t xml:space="preserve">18" x 6" x 6" </t>
  </si>
  <si>
    <t>2 Level Stainless Steel Bowl Bar with Porcelain Bowls (C0605, C0504)</t>
  </si>
  <si>
    <t>18" x 15" x 9"</t>
  </si>
  <si>
    <t xml:space="preserve">Round Modular for use with PT0096 </t>
  </si>
  <si>
    <t>9" x 7" x 5"</t>
  </si>
  <si>
    <t>12" Square Wire Basket Component</t>
  </si>
  <si>
    <t>16" x 12" x 5"</t>
  </si>
  <si>
    <t>8" Square Component</t>
  </si>
  <si>
    <t>12" x 8" x 5"</t>
  </si>
  <si>
    <t>9" Round Modular Component</t>
  </si>
  <si>
    <t>13" x 9" x 5"</t>
  </si>
  <si>
    <t>6 1/2" RoundComponent</t>
  </si>
  <si>
    <t>9.5" x 6.5" x 5</t>
  </si>
  <si>
    <t>4" Round Component</t>
  </si>
  <si>
    <t>8" x 4" x 4"</t>
  </si>
  <si>
    <t>18" x 11" Rectangular Component</t>
  </si>
  <si>
    <t>18" x 15" x 6"</t>
  </si>
  <si>
    <t>Small, Tall Rack</t>
  </si>
  <si>
    <t>16" x 14" x 16"</t>
  </si>
  <si>
    <t xml:space="preserve">Rack Venti System with Components and Porcelain </t>
  </si>
  <si>
    <t>L 33" W 14" H 16"</t>
  </si>
  <si>
    <t>Rack Grande Sytem with Components and Porcelain</t>
  </si>
  <si>
    <t>Rack Grande System with Components, Bamboo, and Glass</t>
  </si>
  <si>
    <t>Rack Grande System with Components and 3 QT Glass Pitchers</t>
  </si>
  <si>
    <t>L 16" W 14" H 16"</t>
  </si>
  <si>
    <t>Modular Rack Grande System with Rectangle Components and Porcelain</t>
  </si>
  <si>
    <t>Rack Venti System with Components, Bamboo, and Porcelain</t>
  </si>
  <si>
    <t>Rack Venti System with Components, Bamboo, and Glass</t>
  </si>
  <si>
    <t>Rack Venti System with Rectangle Components and Porcelain</t>
  </si>
  <si>
    <t>Large, Long Rack</t>
  </si>
  <si>
    <t>33" x 14" x 16"</t>
  </si>
  <si>
    <t>Tall Display Tower</t>
  </si>
  <si>
    <t>9" x 9" x 22"</t>
  </si>
  <si>
    <t>Short Display Tower</t>
  </si>
  <si>
    <t>9" x 9" x 12"</t>
  </si>
  <si>
    <t>6 Piece Buffet Display Set</t>
  </si>
  <si>
    <t>58" x 15" x 9"</t>
  </si>
  <si>
    <t>9 Piece Buffet Display Set</t>
  </si>
  <si>
    <t>58" x 30" x 22"</t>
  </si>
  <si>
    <t>8 Piece Buffet Display Set</t>
  </si>
  <si>
    <t>Short Glass Shelf</t>
  </si>
  <si>
    <t xml:space="preserve">24" x 12" x 1/4" </t>
  </si>
  <si>
    <t>Long Glass Shelf</t>
  </si>
  <si>
    <t xml:space="preserve">36" x 12" x 1/4" </t>
  </si>
  <si>
    <t>Pie Shelf</t>
  </si>
  <si>
    <t xml:space="preserve">12" x 12" x 1/4" </t>
  </si>
  <si>
    <t>Small Eye Bowl 4 1/2"</t>
  </si>
  <si>
    <t>4 1/2"</t>
  </si>
  <si>
    <t>Medium Eye Bowl 7"</t>
  </si>
  <si>
    <t xml:space="preserve">7" </t>
  </si>
  <si>
    <t xml:space="preserve">9" </t>
  </si>
  <si>
    <t>Round Globe Bowl 5"</t>
  </si>
  <si>
    <t>5" x 4"</t>
  </si>
  <si>
    <t>Round Globe Bowl 6"</t>
  </si>
  <si>
    <t>6" x 5"</t>
  </si>
  <si>
    <t>Round Bowl 8"</t>
  </si>
  <si>
    <t>Round White Coupe Bowl 12"</t>
  </si>
  <si>
    <t>12"x 5" Depth</t>
  </si>
  <si>
    <t>Square White Platter 11"</t>
  </si>
  <si>
    <t>11" x 11"</t>
  </si>
  <si>
    <t>Rectangular White Platter 12"</t>
  </si>
  <si>
    <t>12" x 8"</t>
  </si>
  <si>
    <t>Round White Bowl</t>
  </si>
  <si>
    <t>14" x 13" x 7"</t>
  </si>
  <si>
    <t>Round White Platter 16"</t>
  </si>
  <si>
    <t>16" x 16" x 2"</t>
  </si>
  <si>
    <t>Round White Bowl 16"</t>
  </si>
  <si>
    <t>16" x 6" Depth</t>
  </si>
  <si>
    <t>Ribbed Round White Bowl 16 1/2"</t>
  </si>
  <si>
    <t>16.5" x 7" Depth</t>
  </si>
  <si>
    <t>Rectangular White Platter 16"</t>
  </si>
  <si>
    <t>16" x 8"</t>
  </si>
  <si>
    <t>Rectangular White Platter 18"</t>
  </si>
  <si>
    <t>18" x 11"</t>
  </si>
  <si>
    <t>Rectangular White Platter 20"</t>
  </si>
  <si>
    <t>20" x 15"</t>
  </si>
  <si>
    <t>Salmon White Platter 24"</t>
  </si>
  <si>
    <t>24" x 9"</t>
  </si>
  <si>
    <t>Rectangular White Platter 24"</t>
  </si>
  <si>
    <t>24.5" x 15.5"</t>
  </si>
  <si>
    <t>Round White Bowl 4 1/2"</t>
  </si>
  <si>
    <t>4.5"</t>
  </si>
  <si>
    <t>Square White Bowl 9"</t>
  </si>
  <si>
    <t>9" x 4" Depth</t>
  </si>
  <si>
    <t>Square White Bowl 12"</t>
  </si>
  <si>
    <t>12" x 4" Depth</t>
  </si>
  <si>
    <t>Rectangular Glass Platter 12" x 8"</t>
  </si>
  <si>
    <t>Rectangular Glass Platter 23" x 12"</t>
  </si>
  <si>
    <t>25" x 7" x 14"</t>
  </si>
  <si>
    <t>S-Shaped Glass Platter 30" x 11"</t>
  </si>
  <si>
    <t>30" x 11"</t>
  </si>
  <si>
    <t xml:space="preserve">Glass Round Bowl 16" </t>
  </si>
  <si>
    <t>16" x 4" Depth</t>
  </si>
  <si>
    <t>Glass Square Bowl 10" x 3"</t>
  </si>
  <si>
    <t>10" x 10" x 3" Depth</t>
  </si>
  <si>
    <t>Square Frosted Glass Platter with Fluted Edges</t>
  </si>
  <si>
    <t>15" x 15"</t>
  </si>
  <si>
    <t>Round Glass Basin Bowl 12"</t>
  </si>
  <si>
    <t>12" x 2.5" Depth</t>
  </si>
  <si>
    <t>U-Shaped Glass Shelve</t>
  </si>
  <si>
    <t>23" x 15"</t>
  </si>
  <si>
    <t>Square Glass Wave Plate 15"</t>
  </si>
  <si>
    <t>3 Level Rectangular Stand with Porcelain Platters (C1600)</t>
  </si>
  <si>
    <t xml:space="preserve">18" x 10" x 28" </t>
  </si>
  <si>
    <t>3 Level Square Stand with Porcelain Platters (C1111)</t>
  </si>
  <si>
    <t xml:space="preserve">16" x 12" x 27" </t>
  </si>
  <si>
    <t>2 Level Chrome Basket Stand - 2" Depth</t>
  </si>
  <si>
    <t xml:space="preserve">17" x 12" x 17" </t>
  </si>
  <si>
    <t>2 Level Chrome Basket Stand - 4" Depth</t>
  </si>
  <si>
    <t>3 Level Chrome Basket Stand - 2" Depth</t>
  </si>
  <si>
    <t xml:space="preserve">17" x 12" x 32" </t>
  </si>
  <si>
    <t>3 Level Chrome Basket Stand - 4" Depth</t>
  </si>
  <si>
    <t>Chrome Wire Basket - 2" Depth</t>
  </si>
  <si>
    <t>12" x 12" x 2"</t>
  </si>
  <si>
    <t>Chrome Wire Basket - 4" Depth</t>
  </si>
  <si>
    <t>12" x 12" x 4"</t>
  </si>
  <si>
    <t>3 Level Stand with Mesh Shelves</t>
  </si>
  <si>
    <t>19" x 14" x 14"</t>
  </si>
  <si>
    <t>3 Level Cascading Round Bowl Stand</t>
  </si>
  <si>
    <t xml:space="preserve">14" x 9" x 14" </t>
  </si>
  <si>
    <t xml:space="preserve">12" x 12" x 12" </t>
  </si>
  <si>
    <t>2 Level "A" Wood Shelves Frame Stand</t>
  </si>
  <si>
    <t>Olive Board with Handle - Large</t>
  </si>
  <si>
    <t>17" x 7" x .7"</t>
  </si>
  <si>
    <t>Olive Board with Handle - Small</t>
  </si>
  <si>
    <t>14" x 7" x .7"</t>
  </si>
  <si>
    <t>Olive Serving Board - Large</t>
  </si>
  <si>
    <t>16" x 8.5" x .7"</t>
  </si>
  <si>
    <t>Olive Serving Board - Small</t>
  </si>
  <si>
    <t>14.5" x 6.7" x .6"</t>
  </si>
  <si>
    <t>Mini Chalkboards, Set of 6</t>
  </si>
  <si>
    <t>L 31⁄2" x W 2",</t>
  </si>
  <si>
    <t>Barrel - Set of 2</t>
  </si>
  <si>
    <t xml:space="preserve">12" x 8.5"; 14" x 8.5" </t>
  </si>
  <si>
    <t>Display Crate - Set of 2</t>
  </si>
  <si>
    <t>10" x 6"; 10" x 4"</t>
  </si>
  <si>
    <t>Fence with Chalkboard</t>
  </si>
  <si>
    <t>20" x 32" H</t>
  </si>
  <si>
    <t>Galvanized Tub with Plastic Insert - Set of 2</t>
  </si>
  <si>
    <t xml:space="preserve">12" x 8" x 6" ; 12" x 8" x 10" </t>
  </si>
  <si>
    <t>Picnic Table</t>
  </si>
  <si>
    <t>20" x 15" x 10"</t>
  </si>
  <si>
    <t>Metal Wheel with Clips</t>
  </si>
  <si>
    <t>24"</t>
  </si>
  <si>
    <t>Natural Bucket with Plastic Insert</t>
  </si>
  <si>
    <t>14"</t>
  </si>
  <si>
    <t>Natural Milk Crate with 3 Bottles</t>
  </si>
  <si>
    <t>15.75" x 6.5"</t>
  </si>
  <si>
    <t>Rectangular Bamboo Cutting Board - Light Finish</t>
  </si>
  <si>
    <t>16" x 9" x 1"</t>
  </si>
  <si>
    <t>Rectangular Cutting Board - Dark Finish</t>
  </si>
  <si>
    <t>Square Bamboo Cutting Board - Light Finish</t>
  </si>
  <si>
    <t>Square Bamboo Cutting Board - Dark Finish</t>
  </si>
  <si>
    <t>Wood Plank - Large 18"</t>
  </si>
  <si>
    <t>Approx 18"</t>
  </si>
  <si>
    <t>Wood Plank - Medium 15"</t>
  </si>
  <si>
    <t>Approx 15"</t>
  </si>
  <si>
    <t>Wood Plank - Small 12"</t>
  </si>
  <si>
    <t>Approx 12"</t>
  </si>
  <si>
    <t>Lbs./ Each</t>
  </si>
  <si>
    <t>Cu. Ft./ Each</t>
  </si>
  <si>
    <t xml:space="preserve">26; 26 </t>
  </si>
  <si>
    <t>5.417 &amp; 5.417</t>
  </si>
  <si>
    <t>26; 32</t>
  </si>
  <si>
    <t>2.292 &amp; 3.667</t>
  </si>
  <si>
    <t>15 ; 23</t>
  </si>
  <si>
    <t>1.495 ; 3.259</t>
  </si>
  <si>
    <t>17 ; 23</t>
  </si>
  <si>
    <t>16; 23</t>
  </si>
  <si>
    <t>3.365; 3.259</t>
  </si>
  <si>
    <t>24; 14</t>
  </si>
  <si>
    <t>2.222; 3.563</t>
  </si>
  <si>
    <t xml:space="preserve">22; 25 </t>
  </si>
  <si>
    <t>6.000; 4.112</t>
  </si>
  <si>
    <t>6.729 ; 3.365 ; 3.365</t>
  </si>
  <si>
    <t>25 ; 45</t>
  </si>
  <si>
    <t>6.729; 3.259</t>
  </si>
  <si>
    <t>8.185 ; 1.630 ; 2.875</t>
  </si>
  <si>
    <t>1.875 ; 1.630 ; 3.259</t>
  </si>
  <si>
    <t>4 lbs</t>
  </si>
  <si>
    <t>4.8 lbs</t>
  </si>
  <si>
    <t>15 lbs</t>
  </si>
  <si>
    <t>12 lbs</t>
  </si>
  <si>
    <t>8 lbs</t>
  </si>
  <si>
    <t>20 lbs</t>
  </si>
  <si>
    <t>25 lbs</t>
  </si>
  <si>
    <t>13 lbs</t>
  </si>
  <si>
    <t>26 lbs</t>
  </si>
  <si>
    <t>22 lbs</t>
  </si>
  <si>
    <t>2 lbs</t>
  </si>
  <si>
    <t>21 lbs</t>
  </si>
  <si>
    <t>7 lbs</t>
  </si>
  <si>
    <t>9 lbs</t>
  </si>
  <si>
    <t>GLASSWARE / CRYSTAL</t>
  </si>
  <si>
    <t>Tumblers</t>
  </si>
  <si>
    <t>Net Price</t>
  </si>
  <si>
    <t>dec code 1</t>
  </si>
  <si>
    <t>1 color</t>
  </si>
  <si>
    <t>2 color</t>
  </si>
  <si>
    <t>3 color</t>
  </si>
  <si>
    <t>4 color</t>
  </si>
  <si>
    <t>5 color</t>
  </si>
  <si>
    <t>6 Color</t>
  </si>
  <si>
    <t>24-71dz</t>
  </si>
  <si>
    <t>72-275dz</t>
  </si>
  <si>
    <t>276-575dz</t>
  </si>
  <si>
    <t>576-1175dz</t>
  </si>
  <si>
    <t>1176dz and over</t>
  </si>
  <si>
    <t>All Stemware</t>
  </si>
  <si>
    <t>dec code 2</t>
  </si>
  <si>
    <t>Special Shapes</t>
  </si>
  <si>
    <t>dec code 3</t>
  </si>
  <si>
    <t>Small Mugs</t>
  </si>
  <si>
    <t>dec code 4</t>
  </si>
  <si>
    <t>Large Mugs</t>
  </si>
  <si>
    <t>dec code 5</t>
  </si>
  <si>
    <t>Must add to final glass net price to get final pricing.</t>
  </si>
  <si>
    <t xml:space="preserve">Minimum Order Quantity:  Lancaster- 125 Dz per item or $5000. Germany-24 Dz per item. </t>
  </si>
  <si>
    <t>* Lead time is approximately 4 to 6 weeks from approval of artwork.</t>
  </si>
  <si>
    <t>* Anchor Hocking reserves the right to ship customer orders at +/- 10%</t>
  </si>
  <si>
    <t>* All custom decorated customers will receive a virtual mock up of decoration. If a glass sample is required, additional timing and charges will apply.</t>
  </si>
  <si>
    <t>* All artwork must be submitted in vector format.</t>
  </si>
  <si>
    <t>* Decoration may not be placed in the top 13/16" (2 cm) of drinkware</t>
  </si>
  <si>
    <t>* Pricing applies to stock enamels only</t>
  </si>
  <si>
    <t>* Pricing does not apply to metallic or spray decorations</t>
  </si>
  <si>
    <t>* Custom decorated items are not returnable or refundable</t>
  </si>
  <si>
    <t>TERMS AND CONDITIONS</t>
  </si>
  <si>
    <t>Small orders totaling $300 or less are subject to a $25.00 handling fee.</t>
  </si>
  <si>
    <t>Customer Service</t>
  </si>
  <si>
    <t>Phone: 1.800.828.7033</t>
  </si>
  <si>
    <t>International: InternationalCS@theoneidagroup.com</t>
  </si>
  <si>
    <t>World Headquarters</t>
  </si>
  <si>
    <t>The Oneida Group</t>
  </si>
  <si>
    <t>200 Civic Center Drive, Suite 700</t>
  </si>
  <si>
    <t>Columbus, OH 43215</t>
  </si>
  <si>
    <t xml:space="preserve">foodservice.oneida.com </t>
  </si>
  <si>
    <t>Published in the  U.S.A. All volumes are stated in ounces and are approximations.  All pattern designs/names are intellectual properties of Oneida Ltd., and its subsidiaries, affiliates and/or licensors.</t>
  </si>
  <si>
    <t xml:space="preserve">Custom Decorating Program </t>
  </si>
  <si>
    <t>Enter Project</t>
  </si>
  <si>
    <t>Project Review</t>
  </si>
  <si>
    <t>Assign Resources</t>
  </si>
  <si>
    <t xml:space="preserve">Pricing </t>
  </si>
  <si>
    <t>Concept Received</t>
  </si>
  <si>
    <t>Approval</t>
  </si>
  <si>
    <t xml:space="preserve">Shipment of blank ware to decorator </t>
  </si>
  <si>
    <t>Unpack &amp; Inspect</t>
  </si>
  <si>
    <t xml:space="preserve">Production </t>
  </si>
  <si>
    <t>Shipment to customer</t>
  </si>
  <si>
    <t xml:space="preserve">Total Time </t>
  </si>
  <si>
    <t>Project Request Submission</t>
  </si>
  <si>
    <t>Pricing</t>
  </si>
  <si>
    <t xml:space="preserve">After Customer approves the pricing  a 2D virtual rendering can be requested, which can be followed with a fired sample request. </t>
  </si>
  <si>
    <t>Digital Proof &amp; Fired Sample</t>
  </si>
  <si>
    <t>Customer Approval</t>
  </si>
  <si>
    <t xml:space="preserve">Fired Samples need to be Signed, dated, and returned to the decorator EVERY TIME. </t>
  </si>
  <si>
    <t xml:space="preserve">Marketing will provide a custom item code for the PO. </t>
  </si>
  <si>
    <t>Fired Sample</t>
  </si>
  <si>
    <t>J1491555D</t>
  </si>
  <si>
    <t>J1492320C</t>
  </si>
  <si>
    <t>J1492320N</t>
  </si>
  <si>
    <t>Dusk Square Platter 16"x14 1/2"</t>
  </si>
  <si>
    <t>Natural Oval Platter 20"x7 1/2"</t>
  </si>
  <si>
    <t>Cotta Oval Platter 20"x7 1/2"</t>
  </si>
  <si>
    <t>Y</t>
  </si>
  <si>
    <t>s</t>
  </si>
  <si>
    <t>Fine Dining</t>
  </si>
  <si>
    <t>Casual</t>
  </si>
  <si>
    <t xml:space="preserve">Fine Dining </t>
  </si>
  <si>
    <t>Accessory</t>
  </si>
  <si>
    <t>Commodity</t>
  </si>
  <si>
    <t>Sant' Andrea</t>
  </si>
  <si>
    <t>Oneida</t>
  </si>
  <si>
    <t>Sant Andrea</t>
  </si>
  <si>
    <t xml:space="preserve">Oneida </t>
  </si>
  <si>
    <t>Buffet Euro</t>
  </si>
  <si>
    <t xml:space="preserve">Delco </t>
  </si>
  <si>
    <t>ASETSWKIT</t>
  </si>
  <si>
    <t>Strata</t>
  </si>
  <si>
    <t>Glassware Short Run Decorating Program Pricing &amp; Details (Silk Screen Decorating)</t>
  </si>
  <si>
    <r>
      <t xml:space="preserve">All short run decorating pricing is </t>
    </r>
    <r>
      <rPr>
        <b/>
        <sz val="14"/>
        <color theme="1"/>
        <rFont val="Arial"/>
        <family val="2"/>
      </rPr>
      <t xml:space="preserve">NET </t>
    </r>
    <r>
      <rPr>
        <sz val="14"/>
        <color theme="1"/>
        <rFont val="Arial"/>
        <family val="2"/>
      </rPr>
      <t xml:space="preserve">and per </t>
    </r>
    <r>
      <rPr>
        <b/>
        <sz val="14"/>
        <color theme="1"/>
        <rFont val="Arial"/>
        <family val="2"/>
      </rPr>
      <t>EACH.</t>
    </r>
  </si>
  <si>
    <t>Sant' Andrea, Oneida, Buffalo, Delco, and Anchor Hocking are registered trademarks of The Oneida Group and its subsidiaries.</t>
  </si>
  <si>
    <t>PRICES, AVAILABLITY, AND SPECIFICATIONS ARE SUBJECT TO CHANGE WITHOUT NOTICE</t>
  </si>
  <si>
    <t>Table of Contents</t>
  </si>
  <si>
    <t>Silverplate &amp; 18/10 Stainless Steel</t>
  </si>
  <si>
    <t>(T029/V029)</t>
  </si>
  <si>
    <t>(T061)</t>
  </si>
  <si>
    <t>(T168/V168)</t>
  </si>
  <si>
    <t>(T022/V022)</t>
  </si>
  <si>
    <t xml:space="preserve"> (T283/V283)</t>
  </si>
  <si>
    <t xml:space="preserve"> (T657/V657)</t>
  </si>
  <si>
    <t xml:space="preserve"> (T023/V023)</t>
  </si>
  <si>
    <t>(T030/V030)</t>
  </si>
  <si>
    <t xml:space="preserve"> (T673/V673)</t>
  </si>
  <si>
    <t>(T672/V672)</t>
  </si>
  <si>
    <t>(T314/V314)</t>
  </si>
  <si>
    <t>(T812)</t>
  </si>
  <si>
    <t xml:space="preserve"> (T528)</t>
  </si>
  <si>
    <t>(T018/V018)</t>
  </si>
  <si>
    <t>(T009)</t>
  </si>
  <si>
    <t>(T031/V031)</t>
  </si>
  <si>
    <t>(T024/V024)</t>
  </si>
  <si>
    <t>Silverplate</t>
  </si>
  <si>
    <t>18/10 Stainless Steel</t>
  </si>
  <si>
    <t>18/0 Stainless Steel</t>
  </si>
  <si>
    <t>(T148/V148)</t>
  </si>
  <si>
    <t>(T119/1119)</t>
  </si>
  <si>
    <t>(T246/V246)</t>
  </si>
  <si>
    <t>(T015/V015)</t>
  </si>
  <si>
    <t>(T131/V131)</t>
  </si>
  <si>
    <t>(T163/V163)</t>
  </si>
  <si>
    <t>(T936/V936)</t>
  </si>
  <si>
    <t>(T010/V101)</t>
  </si>
  <si>
    <t>(T483)</t>
  </si>
  <si>
    <t>(T958)</t>
  </si>
  <si>
    <t>(T389)</t>
  </si>
  <si>
    <t>(T416)</t>
  </si>
  <si>
    <t>(T433)</t>
  </si>
  <si>
    <t>(T524)</t>
  </si>
  <si>
    <t>(T638)</t>
  </si>
  <si>
    <t>(T057)</t>
  </si>
  <si>
    <t>(T922)</t>
  </si>
  <si>
    <t>(B740)</t>
  </si>
  <si>
    <t>(T322)</t>
  </si>
  <si>
    <t>(T505)</t>
  </si>
  <si>
    <t>(T045)</t>
  </si>
  <si>
    <t>(T301)</t>
  </si>
  <si>
    <t>(T947)</t>
  </si>
  <si>
    <t>(T369)</t>
  </si>
  <si>
    <t>(B882)</t>
  </si>
  <si>
    <t>(B986)</t>
  </si>
  <si>
    <t>(B735)</t>
  </si>
  <si>
    <t>(B169)</t>
  </si>
  <si>
    <t>(B458)</t>
  </si>
  <si>
    <t>(B678)</t>
  </si>
  <si>
    <t>(B327)</t>
  </si>
  <si>
    <t>(B449)</t>
  </si>
  <si>
    <t>(B636)</t>
  </si>
  <si>
    <t>(B379)</t>
  </si>
  <si>
    <t>(B136)</t>
  </si>
  <si>
    <t>(B576)</t>
  </si>
  <si>
    <t>(B023)</t>
  </si>
  <si>
    <t>(B914)</t>
  </si>
  <si>
    <t>(B723)</t>
  </si>
  <si>
    <t>(B990)</t>
  </si>
  <si>
    <t>(B600)</t>
  </si>
  <si>
    <t>(B523)</t>
  </si>
  <si>
    <t>(B167)</t>
  </si>
  <si>
    <t>(B781)</t>
  </si>
  <si>
    <t>(B443)</t>
  </si>
  <si>
    <t>(B022)</t>
  </si>
  <si>
    <t>(B582)</t>
  </si>
  <si>
    <t>(B784)</t>
  </si>
  <si>
    <t>(B561)</t>
  </si>
  <si>
    <t>(B635)</t>
  </si>
  <si>
    <t>(B447)</t>
  </si>
  <si>
    <t>(B485)</t>
  </si>
  <si>
    <t>(B409)</t>
  </si>
  <si>
    <t>(B080)</t>
  </si>
  <si>
    <t>(B606)</t>
  </si>
  <si>
    <t>(B070)</t>
  </si>
  <si>
    <t>(B817)</t>
  </si>
  <si>
    <t>(B595)</t>
  </si>
  <si>
    <t>(B176)</t>
  </si>
  <si>
    <t>(B393)</t>
  </si>
  <si>
    <t>(B421)</t>
  </si>
  <si>
    <t>(B767)</t>
  </si>
  <si>
    <t>(B072)</t>
  </si>
  <si>
    <t>(B401)</t>
  </si>
  <si>
    <t>Items in red will be discontinued when stock is depleted</t>
  </si>
  <si>
    <t>Items in blue are new introductions</t>
  </si>
  <si>
    <t>Classic</t>
  </si>
  <si>
    <t>Copper Barware</t>
  </si>
  <si>
    <t>Classification</t>
  </si>
  <si>
    <t xml:space="preserve">Decorative </t>
  </si>
  <si>
    <t>.</t>
  </si>
  <si>
    <t>Modern</t>
  </si>
  <si>
    <t>Decorative</t>
  </si>
  <si>
    <t xml:space="preserve">Classic </t>
  </si>
  <si>
    <r>
      <rPr>
        <b/>
        <sz val="11"/>
        <color theme="1"/>
        <rFont val="Arial"/>
        <family val="2"/>
      </rPr>
      <t xml:space="preserve">Payment Terms: </t>
    </r>
    <r>
      <rPr>
        <sz val="11"/>
        <color theme="1"/>
        <rFont val="Arial"/>
        <family val="2"/>
      </rPr>
      <t>Net 30 days from date of invoice</t>
    </r>
  </si>
  <si>
    <r>
      <rPr>
        <b/>
        <sz val="11"/>
        <color theme="1"/>
        <rFont val="Arial"/>
        <family val="2"/>
      </rPr>
      <t>Transportation Charges:</t>
    </r>
    <r>
      <rPr>
        <sz val="11"/>
        <color theme="1"/>
        <rFont val="Arial"/>
        <family val="2"/>
      </rPr>
      <t xml:space="preserve"> FOB Oneida warehouses (Savannah GA or Lancaster OH)</t>
    </r>
  </si>
  <si>
    <r>
      <rPr>
        <b/>
        <sz val="11"/>
        <color theme="1"/>
        <rFont val="Arial"/>
        <family val="2"/>
      </rPr>
      <t>Freight Claims</t>
    </r>
    <r>
      <rPr>
        <sz val="11"/>
        <color theme="1"/>
        <rFont val="Arial"/>
        <family val="2"/>
      </rPr>
      <t>: Title and risk of loss pass to customer upon delivery to carrier even when freight to destination is paid or allowed by Oneida.  All claims for damage or loss while in transit must be made directly to the carrier.</t>
    </r>
  </si>
  <si>
    <r>
      <rPr>
        <b/>
        <sz val="11"/>
        <color theme="1"/>
        <rFont val="Arial"/>
        <family val="2"/>
      </rPr>
      <t xml:space="preserve">Please Note: </t>
    </r>
    <r>
      <rPr>
        <sz val="11"/>
        <color theme="1"/>
        <rFont val="Arial"/>
        <family val="2"/>
      </rPr>
      <t xml:space="preserve"> Orders that require special expediting will result in additional shipping charges.</t>
    </r>
  </si>
  <si>
    <r>
      <rPr>
        <b/>
        <sz val="11"/>
        <color theme="1"/>
        <rFont val="Arial"/>
        <family val="2"/>
      </rPr>
      <t xml:space="preserve">Returns: </t>
    </r>
    <r>
      <rPr>
        <sz val="11"/>
        <color theme="1"/>
        <rFont val="Arial"/>
        <family val="2"/>
      </rPr>
      <t>No returns of merchandise will be made to Oneida without prior written approval from an Oneida representative.  Oneida reserves the right to refuse any and all returns in its sole discretion.  All authorized returns must contain an Oneida-issued return goods authorization and display the return label(s) provided by Oneida on the outside of the cartons.  Unless otherwise agreed to by Oneida, shipment of such returns must be freight prepaid and in accordance with Oneida's Return Routing Guide.  No returns will be accepted if the return request date is more than 90 days after the date of shipment.  All returns are subject to a 25% re-stocking charge.</t>
    </r>
    <r>
      <rPr>
        <b/>
        <sz val="11"/>
        <color theme="1"/>
        <rFont val="Arial"/>
        <family val="2"/>
      </rPr>
      <t xml:space="preserve"> Oneida will not take any returns for OBSOLETE products, or any CUSTOM/EXCLUSIVE decorated dinnerware, glassware, crystal, flatware or hollowware.</t>
    </r>
  </si>
  <si>
    <r>
      <rPr>
        <b/>
        <sz val="11"/>
        <color theme="1"/>
        <rFont val="Arial"/>
        <family val="2"/>
      </rPr>
      <t>Taxes:</t>
    </r>
    <r>
      <rPr>
        <sz val="11"/>
        <color theme="1"/>
        <rFont val="Arial"/>
        <family val="2"/>
      </rPr>
      <t xml:space="preserve"> Customer is responsible for any local, state or federal revenue, use and/or sales taxes which may become payable by reason of the sale or delivery of Oneida goods.</t>
    </r>
  </si>
  <si>
    <r>
      <rPr>
        <b/>
        <sz val="11"/>
        <color theme="1"/>
        <rFont val="Arial"/>
        <family val="2"/>
      </rPr>
      <t>Availability:</t>
    </r>
    <r>
      <rPr>
        <sz val="11"/>
        <color theme="1"/>
        <rFont val="Arial"/>
        <family val="2"/>
      </rPr>
      <t xml:space="preserve"> All orders are subject to home office approval, prices prevailing at date of shipment and availability of merchandise.</t>
    </r>
  </si>
  <si>
    <r>
      <rPr>
        <b/>
        <sz val="11"/>
        <color theme="1"/>
        <rFont val="Arial"/>
        <family val="2"/>
      </rPr>
      <t>Order Size</t>
    </r>
    <r>
      <rPr>
        <sz val="11"/>
        <color theme="1"/>
        <rFont val="Arial"/>
        <family val="2"/>
      </rPr>
      <t>:  All orders must conform to standard pack as shown on the price list.  Orders for any items that do not meet the standard pack multiples will automatically be raised to the next standard pack multiple (ex. 1/2 dozen to 1 dozen).  Product must be ordered in standard pack quantities only.  All orders must = case quantities.</t>
    </r>
  </si>
  <si>
    <r>
      <rPr>
        <b/>
        <sz val="11"/>
        <color theme="1"/>
        <rFont val="Arial"/>
        <family val="2"/>
      </rPr>
      <t xml:space="preserve">Pricing: </t>
    </r>
    <r>
      <rPr>
        <sz val="11"/>
        <color theme="1"/>
        <rFont val="Arial"/>
        <family val="2"/>
      </rPr>
      <t>Orders for commodity flatware, steak knives, all dinnerware pricing; is per DOZEN.  Glassware, Crystal,  Hollowware and Banquetware pricing is per EACH, unless otherwise noted.</t>
    </r>
  </si>
  <si>
    <r>
      <rPr>
        <b/>
        <sz val="11"/>
        <color theme="1"/>
        <rFont val="Arial"/>
        <family val="2"/>
      </rPr>
      <t>Custom Orders</t>
    </r>
    <r>
      <rPr>
        <sz val="11"/>
        <color theme="1"/>
        <rFont val="Arial"/>
        <family val="2"/>
      </rPr>
      <t>:  All orders for non-stock, non-catalog custom decorations are non-cancelable and non-returnable.  We reserve the right to ship quantities in accordance with our custom decoration policy.</t>
    </r>
  </si>
  <si>
    <r>
      <rPr>
        <b/>
        <sz val="11"/>
        <color theme="1"/>
        <rFont val="Arial"/>
        <family val="2"/>
      </rPr>
      <t>Delays</t>
    </r>
    <r>
      <rPr>
        <sz val="11"/>
        <color theme="1"/>
        <rFont val="Arial"/>
        <family val="2"/>
      </rPr>
      <t>: Oneida will not be liable for any delay in the performance of orders or contracts, or in the delivery or shipment of goods, or for any damages suffered by reason of such delay when the delay is caused directly or indirectly by fires, floods, accidents, civil unrest, acts of God, war governmental interference or embargoes, strikes, labor difficulties, shortage of labor, fuel, power, materials, or supplies, transportation delays, or any other cause or causes beyond Oneida's control.</t>
    </r>
  </si>
  <si>
    <t>Bellini………………………….</t>
  </si>
  <si>
    <t>Colosseum ………………………….</t>
  </si>
  <si>
    <t>Corelli ………………………….</t>
  </si>
  <si>
    <t>Donizetti ………………………….</t>
  </si>
  <si>
    <t>Fulcrum………………………….</t>
  </si>
  <si>
    <t>Elevation………………………….</t>
  </si>
  <si>
    <t>Mascagni………………………….</t>
  </si>
  <si>
    <t>Puccini ………………………….</t>
  </si>
  <si>
    <t>Quantum………………………….</t>
  </si>
  <si>
    <t>Reflections ………………………….</t>
  </si>
  <si>
    <t>Rossini ………………………….</t>
  </si>
  <si>
    <t>Satin Fulcrum ………………………….</t>
  </si>
  <si>
    <t>Satin Reflections………………………….</t>
  </si>
  <si>
    <t>Scarlatti ………………………….</t>
  </si>
  <si>
    <t>Vasari ………………………….</t>
  </si>
  <si>
    <t>Verdi ………………………….</t>
  </si>
  <si>
    <t>Viotti ………………………….</t>
  </si>
  <si>
    <t>Lonsdale………………………….</t>
  </si>
  <si>
    <t>Marquette……………………….</t>
  </si>
  <si>
    <t>Michelangelo……………………….</t>
  </si>
  <si>
    <t>Weston……………………….</t>
  </si>
  <si>
    <t>Verge……………………….</t>
  </si>
  <si>
    <t>Stiletto……………………….</t>
  </si>
  <si>
    <t>Unity……………………….</t>
  </si>
  <si>
    <t>Sestina……………………….</t>
  </si>
  <si>
    <t>Scroll……………………….</t>
  </si>
  <si>
    <t>Satinique……………………….</t>
  </si>
  <si>
    <t>Needlepoint……………………….</t>
  </si>
  <si>
    <t>Patrician……………………….</t>
  </si>
  <si>
    <t>Perpetua……………………….</t>
  </si>
  <si>
    <t>Satin Astragal……………………….</t>
  </si>
  <si>
    <t>Rio……………………….</t>
  </si>
  <si>
    <t>Arbor Rose……………………….</t>
  </si>
  <si>
    <t>Classic Shell……………………….</t>
  </si>
  <si>
    <t>Ivy Flourish ……………………….</t>
  </si>
  <si>
    <t>Astragal……………………….</t>
  </si>
  <si>
    <t>Baguette……………………….</t>
  </si>
  <si>
    <t>New Rim ……………………….</t>
  </si>
  <si>
    <t>New York……………………….</t>
  </si>
  <si>
    <t>Perimeter……………………….</t>
  </si>
  <si>
    <t>Saumur……………………….</t>
  </si>
  <si>
    <t>Acclivity……………………….</t>
  </si>
  <si>
    <t>Athena……………………….</t>
  </si>
  <si>
    <t>Bague……………………….</t>
  </si>
  <si>
    <t>Barcelona……………………….</t>
  </si>
  <si>
    <t>Chef's Table Satin……………………….</t>
  </si>
  <si>
    <t>Chef's Table Hammered……………………….</t>
  </si>
  <si>
    <t>Chef's Table……………………….</t>
  </si>
  <si>
    <t>Kerrington ……………………….</t>
  </si>
  <si>
    <t>Mascagni II……………………….</t>
  </si>
  <si>
    <t>New Rim II……………………….</t>
  </si>
  <si>
    <t>Rosewood……………………….</t>
  </si>
  <si>
    <t>Park Place……………………….</t>
  </si>
  <si>
    <t>Shaker……………………….</t>
  </si>
  <si>
    <t>Shui……………………….</t>
  </si>
  <si>
    <t>Stanford……………………….</t>
  </si>
  <si>
    <t>Surge……………………….</t>
  </si>
  <si>
    <t>Wyatt……………………….</t>
  </si>
  <si>
    <t>Titian……………………….</t>
  </si>
  <si>
    <t>Tidal……………………….</t>
  </si>
  <si>
    <t>Adalee……………………….</t>
  </si>
  <si>
    <t>Belmore……………………….</t>
  </si>
  <si>
    <t>Brayleen……………………….</t>
  </si>
  <si>
    <t>Chloe……………………….</t>
  </si>
  <si>
    <t>Colton……………………….</t>
  </si>
  <si>
    <t>Enclave……………………….</t>
  </si>
  <si>
    <t>Greystoke……………………….</t>
  </si>
  <si>
    <t>Heavy Dominion……………………….</t>
  </si>
  <si>
    <t>Heavy Windsor……………………….</t>
  </si>
  <si>
    <t>Pacific……………………….</t>
  </si>
  <si>
    <t>Prima……………………….</t>
  </si>
  <si>
    <t>Village Common……………………….</t>
  </si>
  <si>
    <t>Windsor III……………………….</t>
  </si>
  <si>
    <t>Becket……………………….</t>
  </si>
  <si>
    <t>Croydon……………………….</t>
  </si>
  <si>
    <t>Silver Shell……………………….</t>
  </si>
  <si>
    <t>Seneca……………………….</t>
  </si>
  <si>
    <t>Regis……………………….</t>
  </si>
  <si>
    <t>Buffet……………………….</t>
  </si>
  <si>
    <t>Plate Covers……………………….</t>
  </si>
  <si>
    <t>Porcelain……………………….</t>
  </si>
  <si>
    <t>Post Road……………………….</t>
  </si>
  <si>
    <t>Buffetware Pieces……………………….</t>
  </si>
  <si>
    <t>Buffetware Serveware……………………….</t>
  </si>
  <si>
    <t>Cast Iron……………………….</t>
  </si>
  <si>
    <t>Ceramic Food Pans……………………….</t>
  </si>
  <si>
    <t>Charleston……………………….</t>
  </si>
  <si>
    <t>Grand Café……………………….</t>
  </si>
  <si>
    <t>Heating Element……………………….</t>
  </si>
  <si>
    <t>Noblesse……………………….</t>
  </si>
  <si>
    <t>Simplicity……………………….</t>
  </si>
  <si>
    <t>Carving……………………….</t>
  </si>
  <si>
    <t>Chafers……………………….</t>
  </si>
  <si>
    <t>Clamshell……………………….</t>
  </si>
  <si>
    <t>Grill……………………….</t>
  </si>
  <si>
    <t>Hammered……………………….</t>
  </si>
  <si>
    <t>Sauté……………………….</t>
  </si>
  <si>
    <t>Serve &amp; Chill……………………….</t>
  </si>
  <si>
    <t>Warming……………………….</t>
  </si>
  <si>
    <t>Replacements &amp; Accessories……………………….</t>
  </si>
  <si>
    <t>Porcelain Bowl Bars……………………….</t>
  </si>
  <si>
    <t>Roll Top Dome Displays……………………….</t>
  </si>
  <si>
    <t>Stair Tiers……………………….</t>
  </si>
  <si>
    <t>Stainless Steel Stands……………………….</t>
  </si>
  <si>
    <t>Totem……………………….</t>
  </si>
  <si>
    <t>Traditional Tiers……………………….</t>
  </si>
  <si>
    <t>Wave Blocks……………………….</t>
  </si>
  <si>
    <t>Vine Stand……………………….</t>
  </si>
  <si>
    <t>Fruit Displays……………………….</t>
  </si>
  <si>
    <t>Glass Sea……………………….</t>
  </si>
  <si>
    <t>Juice Dispensers……………………….</t>
  </si>
  <si>
    <t>Mid Range……………………….</t>
  </si>
  <si>
    <t>Milk Dispensers……………………….</t>
  </si>
  <si>
    <t>Bamboo and Rail Risers……………………….</t>
  </si>
  <si>
    <t>Bamboo Wheel……………………….</t>
  </si>
  <si>
    <t>Basket Tiers……………………….</t>
  </si>
  <si>
    <t>Beverage Housing……………………….</t>
  </si>
  <si>
    <t>Beverage Service……………………….</t>
  </si>
  <si>
    <t>Buffet Displays……………………….</t>
  </si>
  <si>
    <t>Butcher Blocks……………………….</t>
  </si>
  <si>
    <t>Cereal Dispensers……………………….</t>
  </si>
  <si>
    <t>Condiment Racks……………………….</t>
  </si>
  <si>
    <t>Farm 2 Table……………………….</t>
  </si>
  <si>
    <t>Copper Risers……………………….</t>
  </si>
  <si>
    <t>Academy of Beer……………………….</t>
  </si>
  <si>
    <t>Accessories……………………….</t>
  </si>
  <si>
    <t>Alpha……………………….</t>
  </si>
  <si>
    <t>Americana Barware……………………….</t>
  </si>
  <si>
    <t>Ashtrays……………………….</t>
  </si>
  <si>
    <t>Augusta……………………….</t>
  </si>
  <si>
    <t>Bakeware……………………….</t>
  </si>
  <si>
    <t>Barbary Beer……………………….</t>
  </si>
  <si>
    <t>Barware……………………….</t>
  </si>
  <si>
    <t>Beacon Hill……………………….</t>
  </si>
  <si>
    <t>Breckenridge……………………….</t>
  </si>
  <si>
    <t>Candle/Floral……………………….</t>
  </si>
  <si>
    <t>Carafes……………………….</t>
  </si>
  <si>
    <t>Carmona……………………….</t>
  </si>
  <si>
    <t>Clarisse Stackables……………………….</t>
  </si>
  <si>
    <t>Dinnerware……………………….</t>
  </si>
  <si>
    <t>Excellency……………………….</t>
  </si>
  <si>
    <t>Florentine……………………….</t>
  </si>
  <si>
    <t>Grand Wine……………………….</t>
  </si>
  <si>
    <t>Heavy Base……………………….</t>
  </si>
  <si>
    <t>Measuring Cup……………………….</t>
  </si>
  <si>
    <t>Perfect Portions……………………….</t>
  </si>
  <si>
    <t>New Orleans……………………….</t>
  </si>
  <si>
    <t>Mixing Glass……………………….</t>
  </si>
  <si>
    <t>Regency……………………….</t>
  </si>
  <si>
    <t>Ribware……………………….</t>
  </si>
  <si>
    <t>Room Tumblers……………………….</t>
  </si>
  <si>
    <t>Salt &amp; Pepper……………………….</t>
  </si>
  <si>
    <t>Shells……………………….</t>
  </si>
  <si>
    <t>Shot Glass……………………….</t>
  </si>
  <si>
    <t>Solace……………………….</t>
  </si>
  <si>
    <t>Specialty……………………….</t>
  </si>
  <si>
    <t>Stackables……………………….</t>
  </si>
  <si>
    <t>Storage……………………….</t>
  </si>
  <si>
    <t>Tartan……………………….</t>
  </si>
  <si>
    <t>Tiki……………………….</t>
  </si>
  <si>
    <t>Vino-Redux……………………….</t>
  </si>
  <si>
    <t>Water Bottle……………………….</t>
  </si>
  <si>
    <r>
      <t xml:space="preserve">Flatware </t>
    </r>
    <r>
      <rPr>
        <b/>
        <sz val="16"/>
        <color theme="1"/>
        <rFont val="Arial"/>
        <family val="2"/>
      </rPr>
      <t>……………………………………………...……………………………………………...………………………………………………</t>
    </r>
  </si>
  <si>
    <r>
      <t>Dinnerware</t>
    </r>
    <r>
      <rPr>
        <b/>
        <sz val="16"/>
        <color theme="1"/>
        <rFont val="Arial"/>
        <family val="2"/>
      </rPr>
      <t>………………………………………………………………………………………………</t>
    </r>
  </si>
  <si>
    <r>
      <t>Dinnerware Custom Decorating Program</t>
    </r>
    <r>
      <rPr>
        <b/>
        <sz val="16"/>
        <color theme="1"/>
        <rFont val="Arial"/>
        <family val="2"/>
      </rPr>
      <t>………………………………………………</t>
    </r>
  </si>
  <si>
    <r>
      <t>Banquetware</t>
    </r>
    <r>
      <rPr>
        <b/>
        <sz val="16"/>
        <color theme="1"/>
        <rFont val="Arial"/>
        <family val="2"/>
      </rPr>
      <t>………………………………………………………………………………………………</t>
    </r>
  </si>
  <si>
    <r>
      <t xml:space="preserve">Buffet Euro </t>
    </r>
    <r>
      <rPr>
        <b/>
        <sz val="16"/>
        <color theme="1"/>
        <rFont val="Arial"/>
        <family val="2"/>
      </rPr>
      <t>………………………………………………………………………………………………</t>
    </r>
  </si>
  <si>
    <r>
      <t>Glassware Custom Decoration Pricing</t>
    </r>
    <r>
      <rPr>
        <b/>
        <sz val="16"/>
        <color theme="1"/>
        <rFont val="Arial"/>
        <family val="2"/>
      </rPr>
      <t>……………………………………………...</t>
    </r>
  </si>
  <si>
    <r>
      <t>Terms &amp; Conditions</t>
    </r>
    <r>
      <rPr>
        <b/>
        <sz val="16"/>
        <color theme="1"/>
        <rFont val="Arial"/>
        <family val="2"/>
      </rPr>
      <t>……………………………………………………………………………………………………</t>
    </r>
  </si>
  <si>
    <t>Tabletop Accessories………</t>
  </si>
  <si>
    <t>Steak Knives…………….………</t>
  </si>
  <si>
    <t>L6703068807</t>
  </si>
  <si>
    <t>L6703052807</t>
  </si>
  <si>
    <t>Dominion III………………………………</t>
  </si>
  <si>
    <t>Caressa…………………………………</t>
  </si>
  <si>
    <t>pg. 7</t>
  </si>
  <si>
    <t>pg. 8</t>
  </si>
  <si>
    <t>pg. 10</t>
  </si>
  <si>
    <t>pg. 11</t>
  </si>
  <si>
    <t>pg. 12</t>
  </si>
  <si>
    <t>pg. 13</t>
  </si>
  <si>
    <t>pg. 14</t>
  </si>
  <si>
    <t>pg. 27</t>
  </si>
  <si>
    <t>pg. 28</t>
  </si>
  <si>
    <t>pg. 29</t>
  </si>
  <si>
    <t>pg. 30</t>
  </si>
  <si>
    <t>pg. 31</t>
  </si>
  <si>
    <t>pg. 32</t>
  </si>
  <si>
    <t>pg. 39</t>
  </si>
  <si>
    <t>pg. 40</t>
  </si>
  <si>
    <t>pg. 41</t>
  </si>
  <si>
    <t>pg. 42</t>
  </si>
  <si>
    <t>pg. 45</t>
  </si>
  <si>
    <t>pg. 46</t>
  </si>
  <si>
    <t>pg. 43</t>
  </si>
  <si>
    <t>pg. 44</t>
  </si>
  <si>
    <t>pg. 38</t>
  </si>
  <si>
    <t>pg. 37</t>
  </si>
  <si>
    <t>pg. 21</t>
  </si>
  <si>
    <t>pg. 22</t>
  </si>
  <si>
    <t>pg. 23</t>
  </si>
  <si>
    <t>pg. 24</t>
  </si>
  <si>
    <t>pg. 15</t>
  </si>
  <si>
    <t>pg. 16</t>
  </si>
  <si>
    <t>pg. 17</t>
  </si>
  <si>
    <t>pg. 18</t>
  </si>
  <si>
    <t>pg. 19</t>
  </si>
  <si>
    <t>pg. 20</t>
  </si>
  <si>
    <t>pg. 26</t>
  </si>
  <si>
    <t>pg. 25</t>
  </si>
  <si>
    <t>pg. 33</t>
  </si>
  <si>
    <t>pg. 34</t>
  </si>
  <si>
    <t>pg. 35</t>
  </si>
  <si>
    <t>pg. 36</t>
  </si>
  <si>
    <t>pg. 47</t>
  </si>
  <si>
    <t>pg. 54</t>
  </si>
  <si>
    <t>pg. 55</t>
  </si>
  <si>
    <t>pg. 56</t>
  </si>
  <si>
    <t>pg. 57</t>
  </si>
  <si>
    <t>pg. 48</t>
  </si>
  <si>
    <t>pg. 49</t>
  </si>
  <si>
    <t>pg. 52</t>
  </si>
  <si>
    <t>pg. 50</t>
  </si>
  <si>
    <t>pg. 51</t>
  </si>
  <si>
    <t>pg. 58</t>
  </si>
  <si>
    <t>pg. 59</t>
  </si>
  <si>
    <t>pg. 60</t>
  </si>
  <si>
    <t>pg. 61</t>
  </si>
  <si>
    <t>pg. 62</t>
  </si>
  <si>
    <t>pg. 63</t>
  </si>
  <si>
    <t>pg. 64</t>
  </si>
  <si>
    <t>pg. 65</t>
  </si>
  <si>
    <t>pg. 66</t>
  </si>
  <si>
    <t>pg. 67</t>
  </si>
  <si>
    <t>pg. 68</t>
  </si>
  <si>
    <t>pg. 69</t>
  </si>
  <si>
    <t>pg. 70</t>
  </si>
  <si>
    <t>pg. 71</t>
  </si>
  <si>
    <t>pg. 72</t>
  </si>
  <si>
    <t>pg. 73</t>
  </si>
  <si>
    <t>pg. 76</t>
  </si>
  <si>
    <t>pg. 77</t>
  </si>
  <si>
    <t>pg. 80</t>
  </si>
  <si>
    <t>pg. 81</t>
  </si>
  <si>
    <t>pg. 82</t>
  </si>
  <si>
    <t>Niagra/L-108…………………………..</t>
  </si>
  <si>
    <t>Saratoga/L-609…………………………..</t>
  </si>
  <si>
    <t>pg. 83</t>
  </si>
  <si>
    <t>pg. 84</t>
  </si>
  <si>
    <t>Opera………………………………</t>
  </si>
  <si>
    <t>Staccato……………………………</t>
  </si>
  <si>
    <t>Jazz………………….………….</t>
  </si>
  <si>
    <t>Alto………………..………….</t>
  </si>
  <si>
    <t>pg. 86</t>
  </si>
  <si>
    <t>pg. 87</t>
  </si>
  <si>
    <t>pg. 88</t>
  </si>
  <si>
    <t>Stiletto………………………..…….</t>
  </si>
  <si>
    <t>pg. 90</t>
  </si>
  <si>
    <t>Terra Verde Platters………………...………….</t>
  </si>
  <si>
    <t>pg. 91</t>
  </si>
  <si>
    <r>
      <t>Strata</t>
    </r>
    <r>
      <rPr>
        <b/>
        <sz val="16"/>
        <color theme="1"/>
        <rFont val="Arial"/>
        <family val="2"/>
      </rPr>
      <t>……………………………..………………………………………………………………………………</t>
    </r>
  </si>
  <si>
    <t>pg. 92</t>
  </si>
  <si>
    <t>pg. 93</t>
  </si>
  <si>
    <t>Firenze……………………………..</t>
  </si>
  <si>
    <t>Modular………………………….…</t>
  </si>
  <si>
    <t>pg. 94</t>
  </si>
  <si>
    <t>pg. 95</t>
  </si>
  <si>
    <t>pg. 96</t>
  </si>
  <si>
    <t>pg. 97</t>
  </si>
  <si>
    <t>pg. 98</t>
  </si>
  <si>
    <t>pg. 104</t>
  </si>
  <si>
    <t>pg. 105</t>
  </si>
  <si>
    <t>pg. 106</t>
  </si>
  <si>
    <t>pg. 107</t>
  </si>
  <si>
    <t>pg. 108</t>
  </si>
  <si>
    <t>pg. 109</t>
  </si>
  <si>
    <t>pg. 110</t>
  </si>
  <si>
    <t>pg. 111</t>
  </si>
  <si>
    <t>Martini………………………………..</t>
  </si>
  <si>
    <t>Clarisse……………………….……………</t>
  </si>
  <si>
    <t>Beer……………………….……………</t>
  </si>
  <si>
    <t>Mugs……………………….……………</t>
  </si>
  <si>
    <t>Omega……………………….……………</t>
  </si>
  <si>
    <t>Reality……………………….……………</t>
  </si>
  <si>
    <t>Dessert……………………….……………</t>
  </si>
  <si>
    <t>Concord……………………….……………</t>
  </si>
  <si>
    <r>
      <t xml:space="preserve">Glassware </t>
    </r>
    <r>
      <rPr>
        <b/>
        <sz val="16"/>
        <color theme="1"/>
        <rFont val="Arial"/>
        <family val="2"/>
      </rPr>
      <t>……………………………...…………………………………………………………………………</t>
    </r>
  </si>
  <si>
    <t>Eton…………………………………………..</t>
  </si>
  <si>
    <t>Lido………………………………….……….</t>
  </si>
  <si>
    <t>Pearl……………………………….………….</t>
  </si>
  <si>
    <t>Libra…………………………………….…….</t>
  </si>
  <si>
    <t>Julliard……………………………….………….</t>
  </si>
  <si>
    <t>Jade………………………………….……….</t>
  </si>
  <si>
    <t>Flight………………………………….……….</t>
  </si>
  <si>
    <t>Fire………………………………….……….</t>
  </si>
  <si>
    <t>Etage………………………………….……….</t>
  </si>
  <si>
    <t>Deauville……………………………….………….</t>
  </si>
  <si>
    <t>Cooper……………………………….………….</t>
  </si>
  <si>
    <t>Chateau………………………………….……….</t>
  </si>
  <si>
    <t>Cabria…………………………………….…….</t>
  </si>
  <si>
    <t>Apex…………………………………….…….</t>
  </si>
  <si>
    <t>Cheviot…………………………………….…….</t>
  </si>
  <si>
    <t>Cityscape………………………………….……….</t>
  </si>
  <si>
    <t>Lexia…………………………………….…….</t>
  </si>
  <si>
    <t>Glissade………………………………….……….</t>
  </si>
  <si>
    <t>Kennedy………………………………….……….</t>
  </si>
  <si>
    <t>Brio…………………………………….…….</t>
  </si>
  <si>
    <t>Lexington……………………………….………….</t>
  </si>
  <si>
    <t>Old English…………………………….…………….</t>
  </si>
  <si>
    <t xml:space="preserve">T029005F
</t>
  </si>
  <si>
    <t>T061005F</t>
  </si>
  <si>
    <t>T168005B</t>
  </si>
  <si>
    <t>T022005A</t>
  </si>
  <si>
    <t>pg.  9</t>
  </si>
  <si>
    <t xml:space="preserve">pg. 53 </t>
  </si>
  <si>
    <t>pg. 74 &amp; 75</t>
  </si>
  <si>
    <t>pg. 78</t>
  </si>
  <si>
    <t>pg. 79</t>
  </si>
  <si>
    <t>Porcelain……………………………….</t>
  </si>
  <si>
    <t>Patriot………………………………………</t>
  </si>
  <si>
    <t>Overature……………………………….</t>
  </si>
  <si>
    <t>Windsor……………………………….</t>
  </si>
  <si>
    <t>Ouverture……………………………….</t>
  </si>
  <si>
    <t>T061FDEF</t>
  </si>
  <si>
    <t>T389FDNF</t>
  </si>
  <si>
    <t>T389SDEF</t>
  </si>
  <si>
    <t>T389FDEF</t>
  </si>
  <si>
    <t>T389STSF</t>
  </si>
  <si>
    <t>T389STBF</t>
  </si>
  <si>
    <t>T389FDIF</t>
  </si>
  <si>
    <t>T389SITF</t>
  </si>
  <si>
    <t>T389SBLF</t>
  </si>
  <si>
    <t>T389SADF</t>
  </si>
  <si>
    <t>T389SFTF</t>
  </si>
  <si>
    <t>T389FOYF</t>
  </si>
  <si>
    <t>T389SRBF</t>
  </si>
  <si>
    <t>T389KBVF</t>
  </si>
  <si>
    <t>T389KDAF</t>
  </si>
  <si>
    <t>T389KDTF</t>
  </si>
  <si>
    <t>T389KSSF</t>
  </si>
  <si>
    <t>2610SFTF</t>
  </si>
  <si>
    <t>T483FCMF</t>
  </si>
  <si>
    <t>T483SBLF</t>
  </si>
  <si>
    <t>T483SPTF</t>
  </si>
  <si>
    <t>1312KSSF</t>
  </si>
  <si>
    <t>T657FBNF</t>
  </si>
  <si>
    <t>T657SBSF</t>
  </si>
  <si>
    <t>T936SRBF</t>
  </si>
  <si>
    <t>T922FDEF</t>
  </si>
  <si>
    <t>T922FOYF</t>
  </si>
  <si>
    <t>T922KBVF</t>
  </si>
  <si>
    <t>T922KDTF</t>
  </si>
  <si>
    <t>T922SADF</t>
  </si>
  <si>
    <t>T922SFTF</t>
  </si>
  <si>
    <t>T922SITF</t>
  </si>
  <si>
    <t>T922STBF</t>
  </si>
  <si>
    <t>T922STSF</t>
  </si>
  <si>
    <t>2201KDTF</t>
  </si>
  <si>
    <t>T301FSLF</t>
  </si>
  <si>
    <t>2972SFTF</t>
  </si>
  <si>
    <t>F8010000791</t>
  </si>
  <si>
    <t>F8010000899</t>
  </si>
  <si>
    <t>J0093041A</t>
  </si>
  <si>
    <t>88004111A</t>
  </si>
  <si>
    <t>88004131A</t>
  </si>
  <si>
    <t>88004101A</t>
  </si>
  <si>
    <t>CDN Stock</t>
  </si>
  <si>
    <t xml:space="preserve">Brand </t>
    <phoneticPr fontId="4"/>
  </si>
  <si>
    <t>R4110000710</t>
  </si>
  <si>
    <t>Rego</t>
  </si>
  <si>
    <t>Fruit NR 4 1/2 oz</t>
  </si>
  <si>
    <t>R4110000118</t>
  </si>
  <si>
    <t>R4110000125</t>
  </si>
  <si>
    <t>R4110000139</t>
  </si>
  <si>
    <t>R4110000143</t>
  </si>
  <si>
    <t>R4110000150</t>
  </si>
  <si>
    <t>R4110000345</t>
  </si>
  <si>
    <t>Platter NR Oval</t>
  </si>
  <si>
    <t>R4110000359</t>
  </si>
  <si>
    <t>R4110000375</t>
  </si>
  <si>
    <t>R4130000163</t>
  </si>
  <si>
    <t>R4130000710</t>
  </si>
  <si>
    <t>Fruit RE 4/12 oz</t>
  </si>
  <si>
    <t>R4130000720</t>
  </si>
  <si>
    <t>Grapefruit RE 12oz</t>
  </si>
  <si>
    <t>R4130000730</t>
  </si>
  <si>
    <t>Nappie RE 11 oz</t>
  </si>
  <si>
    <t>R4130000731</t>
  </si>
  <si>
    <t>Nappie RE 13 1/2 oz</t>
  </si>
  <si>
    <t>R4130000700</t>
  </si>
  <si>
    <t>Bouillon 7 oz</t>
  </si>
  <si>
    <t>R4130000740</t>
  </si>
  <si>
    <t>Soup Rim Deep 11 oz</t>
  </si>
  <si>
    <t>R4130000747</t>
  </si>
  <si>
    <t>Bowl Stacking</t>
  </si>
  <si>
    <t>R4130000790</t>
  </si>
  <si>
    <t>Bowl Pasta RE 44oz</t>
  </si>
  <si>
    <t>R4130000500</t>
  </si>
  <si>
    <t>Saucer vassar</t>
  </si>
  <si>
    <t>R4130000510</t>
  </si>
  <si>
    <t>Cup Vassar 7oz</t>
  </si>
  <si>
    <t>R4130000530</t>
  </si>
  <si>
    <t>Cup Stacking 7oz</t>
  </si>
  <si>
    <t>R4130000560</t>
  </si>
  <si>
    <t>Mug Café 8oz</t>
  </si>
  <si>
    <t>R4130000562</t>
  </si>
  <si>
    <t>Mug C Handle 11 oz</t>
  </si>
  <si>
    <t>F1410000115S</t>
  </si>
  <si>
    <t>F1410000117</t>
  </si>
  <si>
    <t>F1410000131</t>
  </si>
  <si>
    <t>F1410000136S</t>
  </si>
  <si>
    <t>F1410000139</t>
  </si>
  <si>
    <t>F1410000147</t>
  </si>
  <si>
    <t>F1410000147S</t>
  </si>
  <si>
    <t>F1410000152</t>
  </si>
  <si>
    <t>F1410000163</t>
  </si>
  <si>
    <t>F1410000331</t>
  </si>
  <si>
    <t>F1410000355</t>
  </si>
  <si>
    <t>F1410000371</t>
  </si>
  <si>
    <t>F1410000391</t>
  </si>
  <si>
    <t>F1410000500</t>
  </si>
  <si>
    <t>F1410000711</t>
  </si>
  <si>
    <t>F1410000720</t>
  </si>
  <si>
    <t>F1410000741</t>
  </si>
  <si>
    <t>F1410000785</t>
  </si>
  <si>
    <t>F1410000790</t>
  </si>
  <si>
    <t>TUNDRA Canada Only</t>
  </si>
  <si>
    <t>Rego Canada Only</t>
  </si>
  <si>
    <t>2904STSF</t>
  </si>
  <si>
    <t>10078737053436</t>
  </si>
  <si>
    <t>2904SPLF</t>
  </si>
  <si>
    <t>10078737053405</t>
  </si>
  <si>
    <t>2904SBLF</t>
  </si>
  <si>
    <t>10078737053375</t>
  </si>
  <si>
    <t>2904FRSF</t>
  </si>
  <si>
    <t>10078737053191</t>
  </si>
  <si>
    <t>2904FSLF</t>
  </si>
  <si>
    <t>10078737053207</t>
  </si>
  <si>
    <t>2904FOYF</t>
  </si>
  <si>
    <t>10078737053184</t>
  </si>
  <si>
    <t>Seafood Fork</t>
  </si>
  <si>
    <t>2904KPVF</t>
  </si>
  <si>
    <t>10078737053344</t>
  </si>
  <si>
    <t>Dinner Knife, 1-Pc. Wavy Edge</t>
  </si>
  <si>
    <t>2904KBFF</t>
  </si>
  <si>
    <t>10078737053276</t>
  </si>
  <si>
    <t>Butter Knife, FH</t>
  </si>
  <si>
    <t>B130STSF</t>
  </si>
  <si>
    <t>10060979061669</t>
  </si>
  <si>
    <t>B130SPLF</t>
  </si>
  <si>
    <t>10060979106094</t>
  </si>
  <si>
    <t>B130SRBF</t>
  </si>
  <si>
    <t>10060979061676</t>
  </si>
  <si>
    <t>B130FPLF</t>
  </si>
  <si>
    <t>10060979061645</t>
  </si>
  <si>
    <t>B130FSLF</t>
  </si>
  <si>
    <t>10060979109224</t>
  </si>
  <si>
    <t>B130FOYF</t>
  </si>
  <si>
    <t>10060979109590</t>
  </si>
  <si>
    <t>B130KPTF</t>
  </si>
  <si>
    <t>10060979061652</t>
  </si>
  <si>
    <t>B803STSF</t>
  </si>
  <si>
    <t>10078737012112</t>
  </si>
  <si>
    <t>B803SPLF</t>
  </si>
  <si>
    <t>10078737012891</t>
  </si>
  <si>
    <t>B803SBLF</t>
  </si>
  <si>
    <t>10078737012778</t>
  </si>
  <si>
    <t>B803FPLF</t>
  </si>
  <si>
    <t>10078737011535</t>
  </si>
  <si>
    <t>B803FDNF</t>
  </si>
  <si>
    <t>10078737011252</t>
  </si>
  <si>
    <t>3-Tine Dinner Fork</t>
  </si>
  <si>
    <t>B803FSLF</t>
  </si>
  <si>
    <t>10078737011863</t>
  </si>
  <si>
    <t>B803KPVF</t>
  </si>
  <si>
    <t>10078737012013</t>
  </si>
  <si>
    <t>Place Knife, 1-Pc.</t>
  </si>
  <si>
    <t>B455STSF</t>
  </si>
  <si>
    <t>10078737122309</t>
  </si>
  <si>
    <t>B455SDEF</t>
  </si>
  <si>
    <t>10078737122286</t>
  </si>
  <si>
    <t>B455SRBF</t>
  </si>
  <si>
    <t>10078737122293</t>
  </si>
  <si>
    <t>B455FDEF</t>
  </si>
  <si>
    <t>10078737122262</t>
  </si>
  <si>
    <t>B455FSLF</t>
  </si>
  <si>
    <t>10078737122279</t>
  </si>
  <si>
    <t>B455KPVF</t>
  </si>
  <si>
    <t>10078737123078</t>
  </si>
  <si>
    <t>Place Knife, 1-Pc. Serrated</t>
  </si>
  <si>
    <t>B669STSF</t>
  </si>
  <si>
    <t>10078737122200</t>
  </si>
  <si>
    <t>B669SDEF</t>
  </si>
  <si>
    <t>10078737122163</t>
  </si>
  <si>
    <t>7 14/</t>
  </si>
  <si>
    <t>B669SRBF</t>
  </si>
  <si>
    <t>10078737122187</t>
  </si>
  <si>
    <t>B669FDEF</t>
  </si>
  <si>
    <t>7 18/</t>
  </si>
  <si>
    <t>B669FSLF</t>
  </si>
  <si>
    <t>10078737122156</t>
  </si>
  <si>
    <t>B669KPVF</t>
  </si>
  <si>
    <t>Place Knife, 1-Pc. Lightweight</t>
  </si>
  <si>
    <t>B667STSF</t>
  </si>
  <si>
    <t>10078737122408</t>
  </si>
  <si>
    <t>B667SDEF</t>
  </si>
  <si>
    <t>10078737122385</t>
  </si>
  <si>
    <t>B667SRBF</t>
  </si>
  <si>
    <t>10078737122392</t>
  </si>
  <si>
    <t>B667FDEF</t>
  </si>
  <si>
    <t>10078737122361</t>
  </si>
  <si>
    <t>B667FSLF</t>
  </si>
  <si>
    <t>10078737122378</t>
  </si>
  <si>
    <t>B667KPVF</t>
  </si>
  <si>
    <t>10078737123054</t>
  </si>
  <si>
    <t>B856STSF</t>
  </si>
  <si>
    <t>10749956139927</t>
  </si>
  <si>
    <t>B856SDEF</t>
  </si>
  <si>
    <t>10749956139934</t>
  </si>
  <si>
    <t>B856SRBF</t>
  </si>
  <si>
    <t>10078737223099</t>
  </si>
  <si>
    <t>B856SITF</t>
  </si>
  <si>
    <t>10078737215414</t>
  </si>
  <si>
    <t>B856FDNF</t>
  </si>
  <si>
    <t>10749956139941</t>
  </si>
  <si>
    <t>B856FDIF</t>
  </si>
  <si>
    <t>10749956102747</t>
  </si>
  <si>
    <t>B856FSLF</t>
  </si>
  <si>
    <t>10749956139958</t>
  </si>
  <si>
    <t>B856KDTF</t>
  </si>
  <si>
    <t>10749956139965</t>
  </si>
  <si>
    <t>B856KBVF</t>
  </si>
  <si>
    <t>10078737215452</t>
  </si>
  <si>
    <t>B857STSF</t>
  </si>
  <si>
    <t>10078737215469</t>
  </si>
  <si>
    <t>B857SDEF</t>
  </si>
  <si>
    <t>10078737215476</t>
  </si>
  <si>
    <t>B857SRBF</t>
  </si>
  <si>
    <t>10078737223112</t>
  </si>
  <si>
    <t>B857SITF</t>
  </si>
  <si>
    <t>10078737215483</t>
  </si>
  <si>
    <t>B857FDIF</t>
  </si>
  <si>
    <t>10749956102938</t>
  </si>
  <si>
    <t>B857FDNF</t>
  </si>
  <si>
    <t>10078737215490</t>
  </si>
  <si>
    <t>B857FSLF</t>
  </si>
  <si>
    <t>10078737215506</t>
  </si>
  <si>
    <t>B857KDTF</t>
  </si>
  <si>
    <t>10078737215513</t>
  </si>
  <si>
    <t>B857KBVF</t>
  </si>
  <si>
    <t>10078737215520</t>
  </si>
  <si>
    <t>B713STSF</t>
  </si>
  <si>
    <t>10749956126903</t>
  </si>
  <si>
    <t>B713SDEF</t>
  </si>
  <si>
    <t>10749956126910</t>
  </si>
  <si>
    <t>B713SRBF</t>
  </si>
  <si>
    <t>10749956126927</t>
  </si>
  <si>
    <t>6 34</t>
  </si>
  <si>
    <t>B713FDNF</t>
  </si>
  <si>
    <t>10749956126934</t>
  </si>
  <si>
    <t>B713FSLF</t>
  </si>
  <si>
    <t>10749956126941</t>
  </si>
  <si>
    <t>B713KDTF</t>
  </si>
  <si>
    <t>10749956126958</t>
  </si>
  <si>
    <t>B713KBVF</t>
  </si>
  <si>
    <t>10749956126965</t>
  </si>
  <si>
    <t>B517STSF</t>
  </si>
  <si>
    <t>10749956115280</t>
  </si>
  <si>
    <t>B517SDEF</t>
  </si>
  <si>
    <t>10749956115297</t>
  </si>
  <si>
    <t>B517SITF</t>
  </si>
  <si>
    <t>10749956115303</t>
  </si>
  <si>
    <t>B517SRBF</t>
  </si>
  <si>
    <t>10749956115310</t>
  </si>
  <si>
    <t>B517FDNF</t>
  </si>
  <si>
    <t>10749956115334</t>
  </si>
  <si>
    <t>B517FDIF</t>
  </si>
  <si>
    <t>10749956115327</t>
  </si>
  <si>
    <t>B517FSLF</t>
  </si>
  <si>
    <t>10749956115341</t>
  </si>
  <si>
    <t>B517KDTF</t>
  </si>
  <si>
    <t>10749956115358</t>
  </si>
  <si>
    <t>B517KBVF</t>
  </si>
  <si>
    <t>10749956115365</t>
  </si>
  <si>
    <t>pg. 6</t>
  </si>
  <si>
    <t xml:space="preserve">Hallmark </t>
  </si>
  <si>
    <t xml:space="preserve">Lumos </t>
  </si>
  <si>
    <t xml:space="preserve">Voss II </t>
  </si>
  <si>
    <t>Noval</t>
  </si>
  <si>
    <t>Hallmark……………………….</t>
  </si>
  <si>
    <t>(2904)</t>
  </si>
  <si>
    <t>Lumos……………………….</t>
  </si>
  <si>
    <t>(B856)</t>
  </si>
  <si>
    <t>(B857)</t>
  </si>
  <si>
    <t>Noval……………………….</t>
  </si>
  <si>
    <t>Voss II…………………….</t>
  </si>
  <si>
    <t>Canadian Exclusives….…………….</t>
  </si>
  <si>
    <t>Rego (Canada)…………………………..</t>
  </si>
  <si>
    <t>Tundra (Canada)…………………………..</t>
  </si>
  <si>
    <t>pg. 84 - 98</t>
  </si>
  <si>
    <t>pg. 84- 85</t>
  </si>
  <si>
    <t xml:space="preserve">pg. 89 </t>
  </si>
  <si>
    <t>pg. 91 - 96</t>
  </si>
  <si>
    <t>pg. 97 - 98</t>
  </si>
  <si>
    <t>pg. 98 - 118</t>
  </si>
  <si>
    <t>pg. 112</t>
  </si>
  <si>
    <t>pg. 113</t>
  </si>
  <si>
    <t>T061SDEF</t>
  </si>
  <si>
    <t>J0064801S</t>
  </si>
  <si>
    <t xml:space="preserve">Romford </t>
  </si>
  <si>
    <t xml:space="preserve">Boulevard </t>
  </si>
  <si>
    <t>Roy Prov</t>
  </si>
  <si>
    <t>Egis</t>
  </si>
  <si>
    <t>Thor</t>
  </si>
  <si>
    <t>Oomph</t>
  </si>
  <si>
    <t>pg. 6 - 37</t>
  </si>
  <si>
    <t>pg. 38 - 80</t>
  </si>
  <si>
    <t>(B827)</t>
  </si>
  <si>
    <t>Ashnpoint……………………….</t>
  </si>
  <si>
    <t>(B130)</t>
  </si>
  <si>
    <t>Egis…………………….</t>
  </si>
  <si>
    <t>Roy Prov…………………….</t>
  </si>
  <si>
    <t>(B803)</t>
  </si>
  <si>
    <t>Boulevard…………………….</t>
  </si>
  <si>
    <t>Romford…………………….</t>
  </si>
  <si>
    <t>Thor…………………….</t>
  </si>
  <si>
    <t>Oomph…………………….</t>
  </si>
  <si>
    <t>(B455)</t>
  </si>
  <si>
    <t>(B669)</t>
  </si>
  <si>
    <t>(B667)</t>
  </si>
  <si>
    <t>Laguna……………………………….</t>
  </si>
  <si>
    <t>Melinda III……………………………….…………….</t>
  </si>
  <si>
    <t>Steak Knives…………………….</t>
  </si>
  <si>
    <t>(B713)</t>
  </si>
  <si>
    <t>(R457) Botticelli……………………….</t>
  </si>
  <si>
    <t>(W602) Cato………………………………….</t>
  </si>
  <si>
    <t>(R489) Chord……………………….</t>
  </si>
  <si>
    <t xml:space="preserve"> (R402)Fusion……………………….</t>
  </si>
  <si>
    <t>(W603) Cromwell……………………….</t>
  </si>
  <si>
    <t>(R484) Circa………………………………….</t>
  </si>
  <si>
    <t>(R491) Grooves……………………….</t>
  </si>
  <si>
    <t>(R490) Horizons……………………….</t>
  </si>
  <si>
    <t>(R401) Impressions……………………….</t>
  </si>
  <si>
    <t>(W600) Montague………………………………….</t>
  </si>
  <si>
    <t>(R470) Mood………………………………….</t>
  </si>
  <si>
    <t>(W6052344) Nexus………………………………….</t>
  </si>
  <si>
    <t>(R465) Othello………………………………….</t>
  </si>
  <si>
    <t>(R465) Queensbury………………………………….</t>
  </si>
  <si>
    <t>(R422) Royale………………………………….</t>
  </si>
  <si>
    <t>(R4848923) Sahara………………………………….</t>
  </si>
  <si>
    <t>(W607) Surrey………………………………….</t>
  </si>
  <si>
    <t>(R489) Tenor………………………………….</t>
  </si>
  <si>
    <t>(F1040728) Accent Burgundy…………..</t>
  </si>
  <si>
    <t>(F1010062) Autumn Orchard……………….</t>
  </si>
  <si>
    <t>(F1010639) Brahms Gold…………………..</t>
  </si>
  <si>
    <t>(F145) Classic Coupe……………………….</t>
  </si>
  <si>
    <t>(F100) Classic/Neo-Classic……………………….</t>
  </si>
  <si>
    <t>(L570) Concord……………………….</t>
  </si>
  <si>
    <t>(L560) Current……………………….</t>
  </si>
  <si>
    <t>(L575) Eclipse……………………….</t>
  </si>
  <si>
    <t>(F104) Espree……………………….</t>
  </si>
  <si>
    <t>(F113) Gemini………………………………..</t>
  </si>
  <si>
    <t>(L580) Ivy Flourish……………………….</t>
  </si>
  <si>
    <t>(L670) Lancaster Garden……………………….</t>
  </si>
  <si>
    <t>(L6703068) Lancaster Garden Grey……………………….</t>
  </si>
  <si>
    <t>(L6703061) Lancaster Garden Blue………………………………….</t>
  </si>
  <si>
    <t>(L6703052)Lancaster Garden Pink……………………….</t>
  </si>
  <si>
    <t>(L660) Lines…………………………..….</t>
  </si>
  <si>
    <t>(L565) Manhattan……………………….</t>
  </si>
  <si>
    <t>(L590) Oriental………………………………….</t>
  </si>
  <si>
    <t>(F936) Perimeter……………………….</t>
  </si>
  <si>
    <t>(F502) Quartet……………………….</t>
  </si>
  <si>
    <t>(F100) Shape 2000……………………….</t>
  </si>
  <si>
    <t>(L575) Stage……………………….</t>
  </si>
  <si>
    <t>(F199) Stealth……………………….</t>
  </si>
  <si>
    <t>(F140) Tundra……………………….</t>
  </si>
  <si>
    <t>(L580) Verge……………………….</t>
  </si>
  <si>
    <t>(F115) Vision……………………….</t>
  </si>
  <si>
    <t>(F506) Whirl……………………….</t>
  </si>
  <si>
    <t>(L605) Zen……………………….</t>
  </si>
  <si>
    <t>(L680) Knit………………………………….</t>
  </si>
  <si>
    <t>(L650) Lava……………………….</t>
  </si>
  <si>
    <t>(L655) Leather……………………….</t>
  </si>
  <si>
    <t>(L620) Marble……………………….</t>
  </si>
  <si>
    <t>(L6753059) Rustic Chestnut……………………….</t>
  </si>
  <si>
    <t>(L6753074) Rustic Crimson……………………….</t>
  </si>
  <si>
    <t>(L6753066) Rustic Sama……………………….</t>
  </si>
  <si>
    <t>(F1468994) Studio Pottery……………………….</t>
  </si>
  <si>
    <t>(F1463067) Studio Pottery Celadon……………………….</t>
  </si>
  <si>
    <t>(F1463060) Studio Pottery Cloud……………………….</t>
  </si>
  <si>
    <t>(F1463051) Studio Pottery Stratus……………………….</t>
  </si>
  <si>
    <t>(F1493025) Terra Verde Cotta……………………….</t>
  </si>
  <si>
    <t>(F1493020) Terra Verde Dusk ……………………….</t>
  </si>
  <si>
    <t>(F1493015) Terra Verde Natural……………………….</t>
  </si>
  <si>
    <t>(L625) Urban……………………….</t>
  </si>
  <si>
    <t>(L635) Urban Storm……………………….</t>
  </si>
  <si>
    <t>(R451) Arcadia……………………….</t>
  </si>
  <si>
    <t>(R419) Briana……………………….</t>
  </si>
  <si>
    <t>(R4238028) Blue Ridge……………………….</t>
  </si>
  <si>
    <t>R4238026) Dunes………………………………..</t>
  </si>
  <si>
    <t>(F800) Bright White -Narrow Rim……………………….</t>
  </si>
  <si>
    <t>(F801) Bright White -Rolled Edge……………………….</t>
  </si>
  <si>
    <t>(F156) Caprice………………………………….</t>
  </si>
  <si>
    <t>(F900) Cream White -Narrow Rim……………………….</t>
  </si>
  <si>
    <t>(F901) Cream White -Rolled Edge……………………….</t>
  </si>
  <si>
    <t>(R406) Killington…………………………..</t>
  </si>
  <si>
    <t>(R409) Nottingham…………………………..</t>
  </si>
  <si>
    <t>Cup - Dallas (80z.) (L-609)</t>
  </si>
  <si>
    <t>(F1560018) Caprice Manhattan Black……………</t>
  </si>
  <si>
    <t>(F1560013) Caprice Manhattan Gold…………………………..</t>
  </si>
  <si>
    <t>CAPRICE MANHATTAN BLACK</t>
  </si>
  <si>
    <t>CAPRICE MANHATTAN GOLD</t>
  </si>
  <si>
    <t>(N702) Glacier (U.S only)………………………….</t>
  </si>
  <si>
    <t>(N701) Ovation (U.S only)……………………………..</t>
  </si>
  <si>
    <t>Rhodes (US Only)……………………….</t>
  </si>
  <si>
    <t>Inn Classic (U.S Only)……………………….</t>
  </si>
  <si>
    <t>2347SADF</t>
  </si>
  <si>
    <t>10078737636110</t>
  </si>
  <si>
    <t xml:space="preserve">PATTERN </t>
  </si>
  <si>
    <t>BRAND</t>
  </si>
  <si>
    <t>18/10</t>
  </si>
  <si>
    <t>Flatware</t>
  </si>
  <si>
    <t>FINE</t>
  </si>
  <si>
    <t>Better</t>
  </si>
  <si>
    <t>Becket</t>
  </si>
  <si>
    <t>Best</t>
  </si>
  <si>
    <t>Croydon</t>
  </si>
  <si>
    <t>Eton</t>
  </si>
  <si>
    <t>Regis</t>
  </si>
  <si>
    <t>Seneca</t>
  </si>
  <si>
    <t>Silver Shell</t>
  </si>
  <si>
    <t>Astragal</t>
  </si>
  <si>
    <t>Baguette</t>
  </si>
  <si>
    <t>Glacier</t>
  </si>
  <si>
    <t>Dinnerware</t>
  </si>
  <si>
    <t xml:space="preserve">Noritake </t>
  </si>
  <si>
    <t>Ovation</t>
  </si>
  <si>
    <t>GOOD</t>
  </si>
  <si>
    <t>BETTER</t>
  </si>
  <si>
    <t>Fine</t>
  </si>
  <si>
    <t xml:space="preserve">Fine </t>
  </si>
  <si>
    <t>Vitrified Porcelain</t>
  </si>
  <si>
    <t>COLOR</t>
  </si>
  <si>
    <t>Bright White</t>
  </si>
  <si>
    <t>Bone White</t>
  </si>
  <si>
    <t>Bone China</t>
  </si>
  <si>
    <t>Warm White</t>
  </si>
  <si>
    <t>Accent Burgundy</t>
  </si>
  <si>
    <t>Good</t>
  </si>
  <si>
    <t xml:space="preserve">Good </t>
  </si>
  <si>
    <t>Cream White</t>
  </si>
  <si>
    <t>Brahms Gold</t>
  </si>
  <si>
    <t>CHEF'S TABLE HAMMERED</t>
  </si>
  <si>
    <t xml:space="preserve">Classic Coupe </t>
  </si>
  <si>
    <t xml:space="preserve">Bone China </t>
  </si>
  <si>
    <t xml:space="preserve">Casual </t>
  </si>
  <si>
    <t xml:space="preserve">Better </t>
  </si>
  <si>
    <t xml:space="preserve">Vitrified Porcelain </t>
  </si>
  <si>
    <t>Black</t>
  </si>
  <si>
    <t>Marble</t>
  </si>
  <si>
    <t>Blue</t>
  </si>
  <si>
    <t>Grey</t>
  </si>
  <si>
    <t>Natural</t>
  </si>
  <si>
    <t>Buffalo</t>
  </si>
  <si>
    <t>Cream White/Black</t>
  </si>
  <si>
    <t>Cream White/Gold</t>
  </si>
  <si>
    <t>Glassware</t>
  </si>
  <si>
    <t>Clear</t>
  </si>
  <si>
    <t>Accessories</t>
  </si>
  <si>
    <t>Delco</t>
  </si>
  <si>
    <t>18/0</t>
  </si>
  <si>
    <t>RADIOSO</t>
  </si>
  <si>
    <t>Artisan</t>
  </si>
  <si>
    <t xml:space="preserve">High Alumina </t>
  </si>
  <si>
    <t>modern</t>
  </si>
  <si>
    <t>Cream White/Green</t>
  </si>
  <si>
    <t>BELLINI SILVER PLATED</t>
  </si>
  <si>
    <t>CORELLI SILVER PLATED</t>
  </si>
  <si>
    <t>DONIZETTI SILVER PLATED</t>
  </si>
  <si>
    <t>ELEVATION  SILVER PLATED</t>
  </si>
  <si>
    <t>REFLECTIONS SILVER PLATED</t>
  </si>
  <si>
    <t>ROSSINI SILVER PLATED</t>
  </si>
  <si>
    <t>SCARLATTI SILVER PLATED</t>
  </si>
  <si>
    <t>VERDI SILVER PLATED</t>
  </si>
  <si>
    <t>VIOTTI SILVER PLATED</t>
  </si>
  <si>
    <t>Baguette Silver Plated</t>
  </si>
  <si>
    <t>LIDO SILVER PLATED</t>
  </si>
  <si>
    <t>NEW YORK SILVER PLATED</t>
  </si>
  <si>
    <t>PEARL SILVER PLATED</t>
  </si>
  <si>
    <t>PERIMETER SILVER PLATED</t>
  </si>
  <si>
    <t>SAUMUR SILVER PLATED</t>
  </si>
  <si>
    <t>ONEIDA ® STRATA</t>
  </si>
  <si>
    <t>BUFFET EURO®</t>
  </si>
  <si>
    <t>DELCO®</t>
  </si>
  <si>
    <t>ONEIDA ®</t>
  </si>
  <si>
    <t>SANT ANDREA ®</t>
  </si>
  <si>
    <t>NORITAKE®</t>
  </si>
  <si>
    <t>SANT' ANDREA®</t>
  </si>
  <si>
    <t>ONEIDA® ARTISAN</t>
  </si>
  <si>
    <t>BUFFALO®</t>
  </si>
  <si>
    <t>DELCO ®</t>
  </si>
  <si>
    <t>ANELLI</t>
  </si>
  <si>
    <t>l</t>
  </si>
  <si>
    <t>Bowl - Triangle (53 1/2 oz.)</t>
  </si>
  <si>
    <t>A custom decoration request has to be submitted with a project request form and artwork in VECTOR format</t>
  </si>
  <si>
    <t xml:space="preserve">Digital proofs can be requested once the quote is approved, and fired samples once the digital is approved. </t>
  </si>
  <si>
    <t>Purchasing Order &amp; Production</t>
  </si>
  <si>
    <t>Concept Development</t>
  </si>
  <si>
    <t>Concept (Customer) Review</t>
  </si>
  <si>
    <t>Concept &amp; Pricing Approval</t>
  </si>
  <si>
    <t>Autumn Orchard</t>
  </si>
  <si>
    <t>High Alumina</t>
  </si>
  <si>
    <t xml:space="preserve">18 ea. </t>
  </si>
  <si>
    <t>Oneida Artisan</t>
  </si>
  <si>
    <t>BEST</t>
  </si>
  <si>
    <t xml:space="preserve">Oneida Artisan </t>
  </si>
  <si>
    <t>BUFFALO</t>
  </si>
  <si>
    <t>CLASSIC</t>
  </si>
  <si>
    <t xml:space="preserve">Artisan </t>
  </si>
  <si>
    <t>Kristen.Kelley@theoneidagroup.com PRIOR TO PROVIDING A NEW QUOTE</t>
  </si>
  <si>
    <t>** DUE TO THE CHANGE OF DECORATING VIA THIRD PARTY PLEASE CHECK WITH KRISTEN PRIOR TO QUOTING</t>
  </si>
  <si>
    <t>Chestnut / Brown</t>
  </si>
  <si>
    <t>Crimson / Red</t>
  </si>
  <si>
    <t xml:space="preserve">Sama / Natural </t>
  </si>
  <si>
    <t>Cotta / Orange</t>
  </si>
  <si>
    <t>Dusk /  Blue</t>
  </si>
  <si>
    <t xml:space="preserve">Black &amp; White </t>
  </si>
  <si>
    <t>Warm White w/Pink</t>
  </si>
  <si>
    <t>Warm White w/Grey</t>
  </si>
  <si>
    <t>Warm White w/Blue</t>
  </si>
  <si>
    <t>Blue &amp; White</t>
  </si>
  <si>
    <t>Green / Celadon</t>
  </si>
  <si>
    <t xml:space="preserve">Fine or Casual </t>
  </si>
  <si>
    <t>TBD</t>
  </si>
  <si>
    <t>B408FCMF</t>
  </si>
  <si>
    <t>B408FDNF</t>
  </si>
  <si>
    <t>B408FSLF</t>
  </si>
  <si>
    <t>B408KBVF</t>
  </si>
  <si>
    <t>B408KDTF</t>
  </si>
  <si>
    <t>B408KSSF</t>
  </si>
  <si>
    <t>B408SDEF</t>
  </si>
  <si>
    <t>B408SITF</t>
  </si>
  <si>
    <t>B408SPTF</t>
  </si>
  <si>
    <t>B408STBF</t>
  </si>
  <si>
    <t>B408STSF</t>
  </si>
  <si>
    <t>CHEF'S TABLE GOLD</t>
  </si>
  <si>
    <t xml:space="preserve">Dinner Knife </t>
  </si>
  <si>
    <t>Oval Bowl/Dessert Spoon</t>
  </si>
  <si>
    <t>PCD Tablespoon</t>
  </si>
  <si>
    <t xml:space="preserve">Butter Knife </t>
  </si>
  <si>
    <t xml:space="preserve">CHEF'S TABLE GOLD </t>
  </si>
  <si>
    <t xml:space="preserve">B408005F </t>
  </si>
  <si>
    <t>Plate, *slightly larger size</t>
  </si>
  <si>
    <t>Plate,*original size</t>
  </si>
  <si>
    <t>Covers (For 900)* Special Order</t>
  </si>
  <si>
    <t>R4570000156</t>
  </si>
  <si>
    <t>R4570000157</t>
  </si>
  <si>
    <t>T576STSF</t>
  </si>
  <si>
    <t>T576SDEF</t>
  </si>
  <si>
    <t>T576FDEF</t>
  </si>
  <si>
    <t>T576FDNF</t>
  </si>
  <si>
    <t>T576KDTF</t>
  </si>
  <si>
    <t>T576KBVF</t>
  </si>
  <si>
    <t>T576SADF</t>
  </si>
  <si>
    <t>T576SBLF</t>
  </si>
  <si>
    <t>T576FOYF</t>
  </si>
  <si>
    <t>T576SITF</t>
  </si>
  <si>
    <t>T576STBF</t>
  </si>
  <si>
    <t>T576KDAF</t>
  </si>
  <si>
    <t>T576KSSF</t>
  </si>
  <si>
    <t>R4220000632</t>
  </si>
  <si>
    <t xml:space="preserve">UNDECORATD ROR BAKER OVL </t>
  </si>
  <si>
    <t>5 1/2 IN X 4 IN</t>
  </si>
  <si>
    <t>R4220000634</t>
  </si>
  <si>
    <t xml:space="preserve">UNDECORATD ROR BAKER OVAL </t>
  </si>
  <si>
    <t>6 5/8 X 4 3/4</t>
  </si>
  <si>
    <t>vitrified Porcelain</t>
  </si>
  <si>
    <t>20749956191007</t>
  </si>
  <si>
    <t>ROYAL PROVINCIAL</t>
  </si>
  <si>
    <t>BOULEVARD</t>
  </si>
  <si>
    <t>THOR</t>
  </si>
  <si>
    <t>OOMPH</t>
  </si>
  <si>
    <t>HALLMARK</t>
  </si>
  <si>
    <t>LUMOS</t>
  </si>
  <si>
    <t>NOVAL</t>
  </si>
  <si>
    <t>ROMFORD</t>
  </si>
  <si>
    <t>VOSS II</t>
  </si>
  <si>
    <t>GOOD - BETTER - BEST</t>
  </si>
  <si>
    <t>PRODUCT TYPE</t>
  </si>
  <si>
    <t>MATERIAL CONTENT</t>
  </si>
  <si>
    <t>EA / Master Pack</t>
  </si>
  <si>
    <t>Inner DZ</t>
  </si>
  <si>
    <t xml:space="preserve">Stock / Non-Stock </t>
  </si>
  <si>
    <t>Product Description</t>
  </si>
  <si>
    <t>FT^3 / Master Pack</t>
  </si>
  <si>
    <t>DESIGN THEME</t>
  </si>
  <si>
    <t>FULCRUM SVR PLTD</t>
  </si>
  <si>
    <t>MASCAGNI SVR PLTD</t>
  </si>
  <si>
    <t>PUCCINI SVR PLTD</t>
  </si>
  <si>
    <t>QUANTUM SVR PLTD</t>
  </si>
  <si>
    <t>NEW RIM SVR PLTD</t>
  </si>
  <si>
    <t>LBS / Master Pack</t>
  </si>
  <si>
    <t>18/10 Stainless Flatware</t>
  </si>
  <si>
    <t>18/0 Stainless Flatware</t>
  </si>
  <si>
    <t xml:space="preserve">CHEF'S TABLE HAMMERED </t>
  </si>
  <si>
    <t>CAMLYNN</t>
  </si>
  <si>
    <t>T222STSF</t>
  </si>
  <si>
    <t>T222SDEF</t>
  </si>
  <si>
    <t>Dessert/Oval Bowl Spoon</t>
  </si>
  <si>
    <t>T222FDEF</t>
  </si>
  <si>
    <t>T222FDNF</t>
  </si>
  <si>
    <t>T222KDTF</t>
  </si>
  <si>
    <t>Dinner Knife S/H</t>
  </si>
  <si>
    <t>MODA</t>
  </si>
  <si>
    <t>T711STSF</t>
  </si>
  <si>
    <t>T711SDEF</t>
  </si>
  <si>
    <t>Soup/Dessert Spoon</t>
  </si>
  <si>
    <t>T711FDEF</t>
  </si>
  <si>
    <t>T711FDNF</t>
  </si>
  <si>
    <t>T711KDTF</t>
  </si>
  <si>
    <t>Table Knife S/H</t>
  </si>
  <si>
    <t xml:space="preserve">MODA LUX </t>
  </si>
  <si>
    <t>T133STSF</t>
  </si>
  <si>
    <t>MODA LUX</t>
  </si>
  <si>
    <t>T133SDEF</t>
  </si>
  <si>
    <t>T133FDEF</t>
  </si>
  <si>
    <t>T133FDNF</t>
  </si>
  <si>
    <t>T133KDTF</t>
  </si>
  <si>
    <r>
      <t>2019 ONEIDA</t>
    </r>
    <r>
      <rPr>
        <sz val="10"/>
        <color theme="0"/>
        <rFont val="Airal"/>
      </rPr>
      <t>®</t>
    </r>
    <r>
      <rPr>
        <sz val="20"/>
        <color theme="0"/>
        <rFont val="Airal"/>
      </rPr>
      <t xml:space="preserve"> FOOD SERVICE
PRICE LIST AND PRODUCT SPECIFICATION SHEET</t>
    </r>
  </si>
  <si>
    <t>©2019 The Oneida Group all rights reserved.</t>
  </si>
  <si>
    <t>V936SRBF</t>
  </si>
  <si>
    <t>V657FBNF</t>
  </si>
  <si>
    <t>V657SBSF</t>
  </si>
  <si>
    <t xml:space="preserve">Table Knife, 1-Pc. (w/o serration) </t>
  </si>
  <si>
    <t>2019 US List Price (DZ)</t>
  </si>
  <si>
    <t>Length / EA (IN)</t>
  </si>
  <si>
    <t>Custom Deco Process &amp; LEAD TIME Estimates</t>
  </si>
  <si>
    <t>PROCESS TO REQUEST CUSTOM DECO DW PROJECT</t>
  </si>
  <si>
    <t>10 **</t>
  </si>
  <si>
    <t>** incl freight to NY decorator, decal print/apply/fire and freigh  to customer**</t>
  </si>
  <si>
    <t>Note:</t>
  </si>
  <si>
    <t>Lead Time (# Days)</t>
  </si>
  <si>
    <t>Standard Process</t>
  </si>
  <si>
    <t xml:space="preserve">Item Set-up </t>
  </si>
  <si>
    <t>Process Steps</t>
  </si>
  <si>
    <t>SEGMENT: CASUAL - FINE</t>
  </si>
  <si>
    <t xml:space="preserve">SHAPE </t>
  </si>
  <si>
    <t xml:space="preserve"> FT^3 / Master Pack </t>
  </si>
  <si>
    <t>Length / DIA EA) (IN)</t>
  </si>
  <si>
    <t>Stock / Non-Stock</t>
  </si>
  <si>
    <t>DISCO</t>
  </si>
  <si>
    <t>CLASSIFICATION</t>
  </si>
  <si>
    <t>LANCASTER GARDEN BLUE</t>
  </si>
  <si>
    <t>LANCASTER GARDEN PINK</t>
  </si>
  <si>
    <t>LANCASTER GARDEN GREY</t>
  </si>
  <si>
    <t>NEO CLASSIC</t>
  </si>
  <si>
    <t>RUSTIC CHESTNUT</t>
  </si>
  <si>
    <t>RUSTIC CRIMSON</t>
  </si>
  <si>
    <t>RUSTIC SAMA</t>
  </si>
  <si>
    <t>STUDIO POTTERY CLOUD</t>
  </si>
  <si>
    <t>STUDIO POTTERY CELADON</t>
  </si>
  <si>
    <t>STUDIO POTTERY STRATUS (GREY)</t>
  </si>
  <si>
    <t xml:space="preserve">TERRA VERDE NATURAL </t>
  </si>
  <si>
    <t>TERRA VERDE DUSK</t>
  </si>
  <si>
    <t>TERRA VERDE COTTA</t>
  </si>
  <si>
    <t>BRIGHT WHITE NARROW RIM</t>
  </si>
  <si>
    <t>BRIGHT WHITE ROLLED EDGE</t>
  </si>
  <si>
    <t>CREAM WHITE NARROW RIM</t>
  </si>
  <si>
    <t>CREAM WHITE ROLLED EDGE</t>
  </si>
  <si>
    <t>NIAGARA L-108</t>
  </si>
  <si>
    <t>SARATOGA L-609</t>
  </si>
  <si>
    <t>Canada Exclusive</t>
  </si>
  <si>
    <t>SEGMENT: CLASSIC - MODERN - FINE</t>
  </si>
  <si>
    <t>Saucer - Coupe Square (Fits Coffee: 531)</t>
  </si>
  <si>
    <t xml:space="preserve"> FT^3 / Case</t>
  </si>
  <si>
    <t>LBS / CASE</t>
  </si>
  <si>
    <t>INNER (EA)</t>
  </si>
  <si>
    <t>DIA (IN)</t>
  </si>
  <si>
    <t>HEIGHT (IN)</t>
  </si>
  <si>
    <t>2019 US List Price (EA)</t>
  </si>
  <si>
    <t xml:space="preserve">2019 US List Price (EA) </t>
  </si>
  <si>
    <t>A931012</t>
  </si>
  <si>
    <t>20749956189288</t>
  </si>
  <si>
    <t>ADAGIO LONG DRINK 15 1/4 OZ</t>
  </si>
  <si>
    <t>A931017</t>
  </si>
  <si>
    <t>20749956189240</t>
  </si>
  <si>
    <t>ADAGIO DOUBLE ROCKS 13 1/4 OZ</t>
  </si>
  <si>
    <t>A931023</t>
  </si>
  <si>
    <t>20749956189271</t>
  </si>
  <si>
    <t>ADAGIO HIGHBALL 11 1/2 OZ</t>
  </si>
  <si>
    <t>A931046</t>
  </si>
  <si>
    <t>20749956189264</t>
  </si>
  <si>
    <t>ADAGIO ROCKS 9 1/4 OZ</t>
  </si>
  <si>
    <t>A931059</t>
  </si>
  <si>
    <t>20749956189592</t>
  </si>
  <si>
    <t>ADAGIO BLISS DECANTER (S) 25 1/4 OZ</t>
  </si>
  <si>
    <t>A931059L</t>
  </si>
  <si>
    <t>20749956189608</t>
  </si>
  <si>
    <t>ADAGIO BLISS DECANTER (L) 34 OZ</t>
  </si>
  <si>
    <t>A931183</t>
  </si>
  <si>
    <t>20749956189172</t>
  </si>
  <si>
    <t>ADAGIO BORDEAUX 25 1/4 OZ</t>
  </si>
  <si>
    <t>A931184</t>
  </si>
  <si>
    <t>20749956189233</t>
  </si>
  <si>
    <t>ADAGIO REISLING 8 1/2 OZ</t>
  </si>
  <si>
    <t>A931185</t>
  </si>
  <si>
    <t>20749956189202</t>
  </si>
  <si>
    <t>ADAGIO CABERNET 16 OZ</t>
  </si>
  <si>
    <t>A931186</t>
  </si>
  <si>
    <t>20749956189226</t>
  </si>
  <si>
    <t>ADAGIO CHAMPAGNE 6 OZ</t>
  </si>
  <si>
    <t>A931189</t>
  </si>
  <si>
    <t>20749956189219</t>
  </si>
  <si>
    <t>ADAGIO CHARDONNAY 12 OZ</t>
  </si>
  <si>
    <t>A931190</t>
  </si>
  <si>
    <t>20749956189165</t>
  </si>
  <si>
    <t>ADAGIO WATER 12 1/4 OZ</t>
  </si>
  <si>
    <t>A931895</t>
  </si>
  <si>
    <t>20749956189677</t>
  </si>
  <si>
    <t>ADAGIO BURGUNDY 25 1/2 OZ</t>
  </si>
  <si>
    <t>A932059</t>
  </si>
  <si>
    <t>20749956189639</t>
  </si>
  <si>
    <t>FURIOSO DECANTER 25 1/4 OZ</t>
  </si>
  <si>
    <t>A932059L</t>
  </si>
  <si>
    <t>20749956189646</t>
  </si>
  <si>
    <t>FURIOSO DECANTER 33 3/4 OZ</t>
  </si>
  <si>
    <t>A932081</t>
  </si>
  <si>
    <t>20749956189653</t>
  </si>
  <si>
    <t>FURIOSO CARAFE 25 1/4 OZ</t>
  </si>
  <si>
    <t>A932081L</t>
  </si>
  <si>
    <t>20749956189660</t>
  </si>
  <si>
    <t>FURIOSO CARAFE 33 3/4 OZ</t>
  </si>
  <si>
    <t>A932183</t>
  </si>
  <si>
    <t>20749956189295</t>
  </si>
  <si>
    <t>FURIOSO BORDEAUX 22 OZ</t>
  </si>
  <si>
    <t>A932184</t>
  </si>
  <si>
    <t>20749956189349</t>
  </si>
  <si>
    <t>FURIOSO REISLING 8 3/4 OZ</t>
  </si>
  <si>
    <t>A932185</t>
  </si>
  <si>
    <t>20749956189318</t>
  </si>
  <si>
    <t>FURIOSO CABERNET 16 1/4 OZ</t>
  </si>
  <si>
    <t>A932186</t>
  </si>
  <si>
    <t>20749956189332</t>
  </si>
  <si>
    <t>FURIOSO CHAMPAGNE 5 OZ</t>
  </si>
  <si>
    <t>A932189</t>
  </si>
  <si>
    <t>20749956189325</t>
  </si>
  <si>
    <t>FURIOSO CHARDONNAY 12 1/4 OZ</t>
  </si>
  <si>
    <t>A932895</t>
  </si>
  <si>
    <t>20749956189301</t>
  </si>
  <si>
    <t>FURIOSO BURGUNDY 26 OZ</t>
  </si>
  <si>
    <t>A933012</t>
  </si>
  <si>
    <t>20749956189509</t>
  </si>
  <si>
    <t>PENSATO LONG DRINK 14 OZ</t>
  </si>
  <si>
    <t>A933017</t>
  </si>
  <si>
    <t>20749956189486</t>
  </si>
  <si>
    <t>PENSATO DOUBLE ROCKS 13 1/4 OZ</t>
  </si>
  <si>
    <t>A933018</t>
  </si>
  <si>
    <t>20749956189431</t>
  </si>
  <si>
    <t>PENSATO COGNAC 22 OZ</t>
  </si>
  <si>
    <t>A933019</t>
  </si>
  <si>
    <t>20749956189400</t>
  </si>
  <si>
    <t>PENSATO BEER 13 1/4 OZ</t>
  </si>
  <si>
    <t>A933023</t>
  </si>
  <si>
    <t>20749956189493</t>
  </si>
  <si>
    <t>PENSATO HIGHBALL 9 3/4 OZ</t>
  </si>
  <si>
    <t>A933026</t>
  </si>
  <si>
    <t>20749956189455</t>
  </si>
  <si>
    <t>PENSATO GRAPPA 3 3/4 OZ</t>
  </si>
  <si>
    <t>A933031</t>
  </si>
  <si>
    <t>20749956189462</t>
  </si>
  <si>
    <t>PENSATO LIQUEUR 3 1/2 OZ</t>
  </si>
  <si>
    <t>A933046</t>
  </si>
  <si>
    <t>20749956189516</t>
  </si>
  <si>
    <t>PENSATO ROCKS 9 1/4 OZ</t>
  </si>
  <si>
    <t>A933183</t>
  </si>
  <si>
    <t>20749956189370</t>
  </si>
  <si>
    <t>PENSATO BORDEAUX 25 1/2 OZ</t>
  </si>
  <si>
    <t>A933183L</t>
  </si>
  <si>
    <t>20749956189356</t>
  </si>
  <si>
    <t>PENSATO BORDEAUX GRANDE 33 3/4 OZ</t>
  </si>
  <si>
    <t>A933184</t>
  </si>
  <si>
    <t>20749956189424</t>
  </si>
  <si>
    <t>PENSATO REISLING 10 3/4 OZ</t>
  </si>
  <si>
    <t>A933186</t>
  </si>
  <si>
    <t>20749956189448</t>
  </si>
  <si>
    <t>PENSATO CHAMPAGNE 8 1/2 OZ</t>
  </si>
  <si>
    <t>A933187</t>
  </si>
  <si>
    <t>20749956189394</t>
  </si>
  <si>
    <t>PENSATO BEAUJOLAIS 17 1/2 OZ</t>
  </si>
  <si>
    <t>A933189</t>
  </si>
  <si>
    <t>20749956189417</t>
  </si>
  <si>
    <t>PENSATO CHARDONNAY 13 3/4 OZ</t>
  </si>
  <si>
    <t>A933503</t>
  </si>
  <si>
    <t>20749956189479</t>
  </si>
  <si>
    <t>PENSATO MARTINI 7 3/4 OZ</t>
  </si>
  <si>
    <t>A933895</t>
  </si>
  <si>
    <t>20749956189387</t>
  </si>
  <si>
    <t>PENSATO BURGUNDY 22 1/2 OZ</t>
  </si>
  <si>
    <t>A933895L</t>
  </si>
  <si>
    <t>20749956189363</t>
  </si>
  <si>
    <t>PENSATO BURGUNDY GRANDE 33 OZ</t>
  </si>
  <si>
    <t>A934012</t>
  </si>
  <si>
    <t>20749956189585</t>
  </si>
  <si>
    <t>BRIO LONG DRINK 15 1/2 OZ</t>
  </si>
  <si>
    <t>A934017</t>
  </si>
  <si>
    <t>20749956189578</t>
  </si>
  <si>
    <t>BRIO DOUBLE ROCKS 12 1/2 OZ</t>
  </si>
  <si>
    <t>A934183</t>
  </si>
  <si>
    <t>20749956189523</t>
  </si>
  <si>
    <t>BRIO BORDEAUX 26 OZ</t>
  </si>
  <si>
    <t>A934185</t>
  </si>
  <si>
    <t>20749956189547</t>
  </si>
  <si>
    <t>BRIO CABERNET 18 1/2 0Z</t>
  </si>
  <si>
    <t>A934186</t>
  </si>
  <si>
    <t>20749956189561</t>
  </si>
  <si>
    <t>BRIO CHAMPAGNE 9 1/4 OZ</t>
  </si>
  <si>
    <t>A934189</t>
  </si>
  <si>
    <t>20749956189554</t>
  </si>
  <si>
    <t>BRIO CHARDONNAY 14 1/2 OZ</t>
  </si>
  <si>
    <t>A934895</t>
  </si>
  <si>
    <t>20749956189530</t>
  </si>
  <si>
    <t>BRIO BURGUNDY 30 3/4 OZ</t>
  </si>
  <si>
    <t>A935083</t>
  </si>
  <si>
    <t>20749956189189</t>
  </si>
  <si>
    <t>AMORE RED 20 OZ</t>
  </si>
  <si>
    <t>A935083A</t>
  </si>
  <si>
    <t>20749956189127</t>
  </si>
  <si>
    <t>AMORE RED 23 3/4 OZ</t>
  </si>
  <si>
    <t>A935084</t>
  </si>
  <si>
    <t>20749956189134</t>
  </si>
  <si>
    <t>AMORE WHITE 12 1/4 OZ</t>
  </si>
  <si>
    <t>A935084A</t>
  </si>
  <si>
    <t>20749956189196</t>
  </si>
  <si>
    <t>AMORE WHITE 16 1/2 OZ</t>
  </si>
  <si>
    <t>A935090A</t>
  </si>
  <si>
    <t>20749956189141</t>
  </si>
  <si>
    <t>AMORE ALL PURPOSE 14 1/4 OZ</t>
  </si>
  <si>
    <t>A935186</t>
  </si>
  <si>
    <t>20749956189158</t>
  </si>
  <si>
    <t>AMORE CHAMPAGNE 8 OZ</t>
  </si>
  <si>
    <t>Dec Code</t>
  </si>
  <si>
    <t>Crystal</t>
  </si>
  <si>
    <t>ADAGIO</t>
  </si>
  <si>
    <t>LBS / EA</t>
  </si>
  <si>
    <t xml:space="preserve"> FT^3 / EA</t>
  </si>
  <si>
    <t xml:space="preserve"> FT^3 / CASE</t>
  </si>
  <si>
    <t>SAUTÉ</t>
  </si>
  <si>
    <t>BUFFETWARE</t>
  </si>
  <si>
    <t>Grate Stainless (sauté) (1) (fits ST11702012-ST11702013-ST11702014-ST11702015)</t>
  </si>
  <si>
    <t>GOOD-BETTER-BEST</t>
  </si>
  <si>
    <t xml:space="preserve">BRAND </t>
  </si>
  <si>
    <t>L5800000155</t>
  </si>
  <si>
    <t>L5800000521</t>
  </si>
  <si>
    <t xml:space="preserve">L5800000567 </t>
  </si>
  <si>
    <t>L5800000705</t>
  </si>
  <si>
    <t>*Plate 11"</t>
  </si>
  <si>
    <t>Stacking Cup, 7.5 oz</t>
  </si>
  <si>
    <t>Stacking Mug, 8.5 oz</t>
  </si>
  <si>
    <t>Stacking Bouillon, 8 oz.</t>
  </si>
  <si>
    <t>2.75" H, 7.5 oz</t>
  </si>
  <si>
    <t xml:space="preserve">3.5" H, 8.5 oz </t>
  </si>
  <si>
    <t>4" D, 8 oz</t>
  </si>
  <si>
    <t>L5650000155</t>
  </si>
  <si>
    <t>L5650000705</t>
  </si>
  <si>
    <t>*Plate, 11"</t>
  </si>
  <si>
    <t>Stacking Bouillon w/no handles, 8 oz.</t>
  </si>
  <si>
    <t>4" , 8 oz</t>
  </si>
  <si>
    <t>Saucer (Fits Cup - Tall, Stack, Bouillon: 512, 531, 705)</t>
  </si>
  <si>
    <t>R4920000155</t>
  </si>
  <si>
    <t>R4920000705</t>
  </si>
  <si>
    <t>R4920000531</t>
  </si>
  <si>
    <t>R4920000500</t>
  </si>
  <si>
    <t>R4920000720</t>
  </si>
  <si>
    <t>R4920000118</t>
  </si>
  <si>
    <t>R4920000751</t>
  </si>
  <si>
    <t>R4920000156</t>
  </si>
  <si>
    <t>R4920000139</t>
  </si>
  <si>
    <t>R4920000154</t>
  </si>
  <si>
    <t>R4920000572</t>
  </si>
  <si>
    <t>R4920000149</t>
  </si>
  <si>
    <t>R4920000127</t>
  </si>
  <si>
    <t>R4920000134</t>
  </si>
  <si>
    <t>R4920000147S</t>
  </si>
  <si>
    <t>R4920000157</t>
  </si>
  <si>
    <t>R4920000786</t>
  </si>
  <si>
    <t>R4920000791</t>
  </si>
  <si>
    <t>R4920000797</t>
  </si>
  <si>
    <t>R4920000366</t>
  </si>
  <si>
    <t>R4920000359R</t>
  </si>
  <si>
    <t xml:space="preserve">*Plate, 11"  </t>
  </si>
  <si>
    <t xml:space="preserve">11" D </t>
  </si>
  <si>
    <t>Stacking Bouillon, 10 oz. (fits 500 saucer)</t>
  </si>
  <si>
    <t>4" D, 2.2" H, 10 oz</t>
  </si>
  <si>
    <t>Stacking Cup, 9 oz (fits 500 saucer)</t>
  </si>
  <si>
    <t>2.75" H, 9 oz</t>
  </si>
  <si>
    <t>Saucer, 6.5" fits 531 &amp; 705</t>
  </si>
  <si>
    <t xml:space="preserve">6.5" </t>
  </si>
  <si>
    <t>Fruit/Cereal Bowl, 12 oz</t>
  </si>
  <si>
    <t>7.58" D, 2.25" H, 12 oz</t>
  </si>
  <si>
    <t>Plate, 6.5"</t>
  </si>
  <si>
    <t>Pasta Bowl, 10 5/8"</t>
  </si>
  <si>
    <t>10 5/8"</t>
  </si>
  <si>
    <t xml:space="preserve"> *Deep Bowl, 11"</t>
  </si>
  <si>
    <t xml:space="preserve">Plate, 9" </t>
  </si>
  <si>
    <t>*Deep Euro Bowl, 11"</t>
  </si>
  <si>
    <t>Stacking Mug, 14 oz.</t>
  </si>
  <si>
    <t>3.75" H, 14 oz</t>
  </si>
  <si>
    <t>Plate, 10.25 in</t>
  </si>
  <si>
    <t>10.25"</t>
  </si>
  <si>
    <t> Plate,  7 1/4"</t>
  </si>
  <si>
    <t>7 1/4"</t>
  </si>
  <si>
    <t xml:space="preserve"> Plate,  8 3/8" </t>
  </si>
  <si>
    <t>8 3/8"</t>
  </si>
  <si>
    <t xml:space="preserve">*Square Plate,   9 7/8" </t>
  </si>
  <si>
    <t>9 7/8"</t>
  </si>
  <si>
    <t>*Small Well Bowl, 11"</t>
  </si>
  <si>
    <t>*Trumpet Bowl, 11"</t>
  </si>
  <si>
    <t>*Pasta/Entrée, 11"</t>
  </si>
  <si>
    <t>Deep Salad Bowl, 9"</t>
  </si>
  <si>
    <t>Race track platter, 12.5"</t>
  </si>
  <si>
    <t>12.5"</t>
  </si>
  <si>
    <t>*Rectangle Platter , 11"</t>
  </si>
  <si>
    <t>FRANCIA</t>
  </si>
  <si>
    <t>PENSATO</t>
  </si>
  <si>
    <t>R4930000156</t>
  </si>
  <si>
    <t>R4930000760</t>
  </si>
  <si>
    <t>R4930000139</t>
  </si>
  <si>
    <t>R4930000531</t>
  </si>
  <si>
    <t>R4930000500</t>
  </si>
  <si>
    <t>R4930000751</t>
  </si>
  <si>
    <t>R4930000147S</t>
  </si>
  <si>
    <t>R4930000359R</t>
  </si>
  <si>
    <t>R4930000786</t>
  </si>
  <si>
    <t>R4930000572</t>
  </si>
  <si>
    <t>R4930000149</t>
  </si>
  <si>
    <t>R4930000705</t>
  </si>
  <si>
    <t>R4930000118</t>
  </si>
  <si>
    <t>R4930000154</t>
  </si>
  <si>
    <t>R4930000127</t>
  </si>
  <si>
    <t>R4930000134</t>
  </si>
  <si>
    <t>R4930000797RC</t>
  </si>
  <si>
    <t>R4930000376</t>
  </si>
  <si>
    <t xml:space="preserve">11" </t>
  </si>
  <si>
    <t>Cereal Bowl, 14 oz, 5.5"</t>
  </si>
  <si>
    <t>5.5" D, 2.2" H, 14 oz</t>
  </si>
  <si>
    <t>Stacking Cup,  9 oz</t>
  </si>
  <si>
    <t>2.7" D,  9 oz</t>
  </si>
  <si>
    <t xml:space="preserve"> Saucer,  6”  fits 531 cup</t>
  </si>
  <si>
    <t xml:space="preserve">6" </t>
  </si>
  <si>
    <t>10.7"</t>
  </si>
  <si>
    <t>*Square Plate, 9.85"</t>
  </si>
  <si>
    <t>9.85" L/W</t>
  </si>
  <si>
    <t>11" L</t>
  </si>
  <si>
    <t xml:space="preserve">*Trumpet Bowl, 24oz </t>
  </si>
  <si>
    <t>Stacking Mug, 13 oz</t>
  </si>
  <si>
    <t>3.8" H, 13 oz</t>
  </si>
  <si>
    <t>Plate, 10.25"</t>
  </si>
  <si>
    <t xml:space="preserve">10.25" </t>
  </si>
  <si>
    <t>Stacking Bouillon, 9 oz</t>
  </si>
  <si>
    <t>3.7" D, 2.35" H, 9 oz</t>
  </si>
  <si>
    <t>Plate, 6.25"</t>
  </si>
  <si>
    <t xml:space="preserve">6.25" </t>
  </si>
  <si>
    <t xml:space="preserve">Plate, 7.25" </t>
  </si>
  <si>
    <t xml:space="preserve">7.25" </t>
  </si>
  <si>
    <t xml:space="preserve"> Plate, 8.375"</t>
  </si>
  <si>
    <t xml:space="preserve">8.38" </t>
  </si>
  <si>
    <t xml:space="preserve">8.9" </t>
  </si>
  <si>
    <t xml:space="preserve"> Winged Platter, 13 5/8"</t>
  </si>
  <si>
    <t>13.5/8" L x 9 1/4" W</t>
  </si>
  <si>
    <t>LANCASTER GARDEN WHITE</t>
  </si>
  <si>
    <t>TUNDRA (Canada Only)</t>
  </si>
  <si>
    <t>Sant'Andrea</t>
  </si>
  <si>
    <t>FURIOSO</t>
  </si>
  <si>
    <t>BRIO</t>
  </si>
  <si>
    <t>AMORE</t>
  </si>
  <si>
    <t>TENOR (*)</t>
  </si>
  <si>
    <t>CHORD (*)</t>
  </si>
  <si>
    <t>(*) Supplemental items available undecorated under Tenor sku listing</t>
  </si>
  <si>
    <t>(*) Supplemental items available decorated under Chord sku listing</t>
  </si>
  <si>
    <t>THEME</t>
  </si>
  <si>
    <t>LEXIA 18/10 (*)</t>
  </si>
  <si>
    <t>(*) Upgraded Lexia 18/10 in-stock ETA is May 2019, (18/10 version will replace 18/0 version)</t>
  </si>
  <si>
    <t>T711KSSF</t>
    <phoneticPr fontId="10" type="noConversion"/>
  </si>
  <si>
    <t xml:space="preserve">Steak Knife </t>
    <phoneticPr fontId="10" type="noConversion"/>
  </si>
  <si>
    <t>T711SITF</t>
    <phoneticPr fontId="10" type="noConversion"/>
  </si>
  <si>
    <t xml:space="preserve"> Iced Teaspoon</t>
    <phoneticPr fontId="10" type="noConversion"/>
  </si>
  <si>
    <t>T133KSSF</t>
  </si>
  <si>
    <t>T133SITF</t>
  </si>
  <si>
    <t>REGO (Canada Only)</t>
  </si>
  <si>
    <t>Prefixes "V", "K006", "K001" and "3991" are Silverplate (special order); Prefixes "T", "B", "3990", "2", "J001", "J006", "J007", "8056", "8800", "8810" and "3058" are Stainless</t>
  </si>
  <si>
    <t>18/0 - SV</t>
  </si>
  <si>
    <t>R4510000152L</t>
  </si>
  <si>
    <t>Silver-plated and 18/10 Stainless Flatware</t>
  </si>
  <si>
    <t>Prefixes "V" and "1" are Silver-plate (special order); Prefixes "T", "B" and "2" are Stainless</t>
  </si>
  <si>
    <t>Silver-plated Flatware</t>
  </si>
  <si>
    <t>Rectangular Plate</t>
  </si>
  <si>
    <t>Oneida ® Canadian Exclusives</t>
  </si>
  <si>
    <t>Soup - Rim Deep (9 oz.)</t>
  </si>
  <si>
    <t xml:space="preserve"> Deep Salad Bowl, Inner Well 10oz </t>
  </si>
  <si>
    <t>Pasta Bowl, Inner Well 20oz</t>
  </si>
  <si>
    <r>
      <t>L6200000155C</t>
    </r>
    <r>
      <rPr>
        <b/>
        <sz val="10"/>
        <rFont val="Calibri"/>
        <family val="2"/>
        <scheme val="minor"/>
      </rPr>
      <t>R</t>
    </r>
  </si>
  <si>
    <t xml:space="preserve">L6200000705   </t>
  </si>
  <si>
    <t>*Coupe Plate, 11"</t>
  </si>
  <si>
    <t>4"D, 8 oz</t>
  </si>
  <si>
    <t>Deep Coupe Plate 11"</t>
  </si>
  <si>
    <t>Small Well Plate 11"</t>
  </si>
  <si>
    <t>*Denotes fits 5 crown plate cover, or square or rectangular plate covers</t>
  </si>
  <si>
    <t>B408SADF</t>
  </si>
  <si>
    <t xml:space="preserve"> EFFECTIVE July 1st, 2019</t>
  </si>
  <si>
    <t>last updated 7/3/2019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</si>
</sst>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00_);_(* \(#,##0.000\);_(* &quot;-&quot;??_);_(@_)"/>
    <numFmt numFmtId="165" formatCode="0_);[Black]\(0\)"/>
    <numFmt numFmtId="166" formatCode="0_);\(0\)"/>
    <numFmt numFmtId="167" formatCode="&quot;$&quot;#,##0.00"/>
    <numFmt numFmtId="168" formatCode="_(* #,##0.0_);_(* \(#,##0.0\);_(* &quot;-&quot;??_);_(@_)"/>
    <numFmt numFmtId="169" formatCode="_-* #,##0_-;\-* #,##0_-;_-* &quot;-&quot;_-;_-@_-"/>
  </numFmts>
  <fonts count="107">
    <font>
      <sz val="11"/>
      <color theme="1"/>
      <name val="Calibri"/>
      <family val="2"/>
      <scheme val="minor"/>
    </font>
    <font>
      <sz val="11"/>
      <color theme="1"/>
      <name val="Calibri"/>
      <family val="2"/>
      <scheme val="minor"/>
    </font>
    <font>
      <sz val="10"/>
      <color theme="1"/>
      <name val="Calibri"/>
      <family val="2"/>
      <scheme val="minor"/>
    </font>
    <font>
      <b/>
      <u/>
      <sz val="10"/>
      <color theme="1"/>
      <name val="Calibri"/>
      <family val="2"/>
      <scheme val="minor"/>
    </font>
    <font>
      <sz val="14"/>
      <color theme="1"/>
      <name val="Calibri"/>
      <family val="2"/>
      <scheme val="minor"/>
    </font>
    <font>
      <sz val="16"/>
      <color theme="1"/>
      <name val="Calibri"/>
      <family val="2"/>
      <scheme val="minor"/>
    </font>
    <font>
      <b/>
      <sz val="24"/>
      <color theme="0"/>
      <name val="Calibri"/>
      <family val="2"/>
      <scheme val="minor"/>
    </font>
    <font>
      <b/>
      <sz val="16"/>
      <name val="Calibri"/>
      <family val="2"/>
      <scheme val="minor"/>
    </font>
    <font>
      <b/>
      <sz val="24"/>
      <name val="Calibri"/>
      <family val="2"/>
      <scheme val="minor"/>
    </font>
    <font>
      <b/>
      <sz val="10"/>
      <color theme="1"/>
      <name val="Calibri"/>
      <family val="2"/>
      <scheme val="minor"/>
    </font>
    <font>
      <sz val="10"/>
      <name val="Arial"/>
      <family val="2"/>
    </font>
    <font>
      <sz val="8"/>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9"/>
      <name val="Geneva"/>
    </font>
    <font>
      <sz val="12"/>
      <color indexed="8"/>
      <name val="Calibri"/>
      <family val="2"/>
    </font>
    <font>
      <b/>
      <sz val="18"/>
      <color indexed="56"/>
      <name val="Cambria"/>
      <family val="2"/>
    </font>
    <font>
      <sz val="11"/>
      <name val="돋움"/>
      <family val="3"/>
      <charset val="129"/>
    </font>
    <font>
      <sz val="8"/>
      <color rgb="FFFF1818"/>
      <name val="Arial"/>
      <family val="2"/>
    </font>
    <font>
      <sz val="12"/>
      <name val="宋体"/>
      <charset val="134"/>
    </font>
    <font>
      <b/>
      <sz val="14"/>
      <color theme="0"/>
      <name val="Arial"/>
      <family val="2"/>
    </font>
    <font>
      <sz val="11"/>
      <color theme="1"/>
      <name val="Arial"/>
      <family val="2"/>
    </font>
    <font>
      <sz val="14"/>
      <color theme="1"/>
      <name val="Arial"/>
      <family val="2"/>
    </font>
    <font>
      <b/>
      <sz val="11"/>
      <name val="Arial"/>
      <family val="2"/>
    </font>
    <font>
      <b/>
      <sz val="14"/>
      <color theme="1"/>
      <name val="Arial"/>
      <family val="2"/>
    </font>
    <font>
      <sz val="20"/>
      <color theme="0"/>
      <name val="Airal"/>
    </font>
    <font>
      <sz val="11"/>
      <color theme="1"/>
      <name val="Airal"/>
    </font>
    <font>
      <i/>
      <sz val="11"/>
      <color theme="0"/>
      <name val="Airal"/>
    </font>
    <font>
      <sz val="8"/>
      <color theme="1"/>
      <name val="Airal"/>
    </font>
    <font>
      <b/>
      <sz val="8"/>
      <color theme="1"/>
      <name val="Airal"/>
    </font>
    <font>
      <sz val="11"/>
      <color theme="0"/>
      <name val="Airal"/>
    </font>
    <font>
      <sz val="10"/>
      <color theme="0"/>
      <name val="Airal"/>
    </font>
    <font>
      <sz val="25"/>
      <color theme="0"/>
      <name val="Arial"/>
      <family val="2"/>
    </font>
    <font>
      <sz val="9"/>
      <color theme="1"/>
      <name val="Arial"/>
      <family val="2"/>
    </font>
    <font>
      <i/>
      <sz val="13"/>
      <color theme="1"/>
      <name val="Arial"/>
      <family val="2"/>
    </font>
    <font>
      <i/>
      <sz val="11"/>
      <color theme="1"/>
      <name val="Arial"/>
      <family val="2"/>
    </font>
    <font>
      <sz val="11"/>
      <color rgb="FF002060"/>
      <name val="Arial"/>
      <family val="2"/>
    </font>
    <font>
      <b/>
      <sz val="11"/>
      <color theme="1"/>
      <name val="Arial"/>
      <family val="2"/>
    </font>
    <font>
      <sz val="16"/>
      <color rgb="FFFF0000"/>
      <name val="Arial"/>
      <family val="2"/>
    </font>
    <font>
      <sz val="16"/>
      <color theme="1"/>
      <name val="Arial"/>
      <family val="2"/>
    </font>
    <font>
      <sz val="16"/>
      <color rgb="FF0070C0"/>
      <name val="Arial"/>
      <family val="2"/>
    </font>
    <font>
      <b/>
      <sz val="26"/>
      <color theme="1"/>
      <name val="Arial"/>
      <family val="2"/>
    </font>
    <font>
      <sz val="26"/>
      <color theme="1"/>
      <name val="Arial"/>
      <family val="2"/>
    </font>
    <font>
      <b/>
      <i/>
      <sz val="16"/>
      <color theme="1"/>
      <name val="Arial"/>
      <family val="2"/>
    </font>
    <font>
      <i/>
      <sz val="16"/>
      <color theme="1"/>
      <name val="Arial"/>
      <family val="2"/>
    </font>
    <font>
      <sz val="16"/>
      <color theme="0"/>
      <name val="Arial"/>
      <family val="2"/>
    </font>
    <font>
      <sz val="8"/>
      <color theme="1"/>
      <name val="Calibri"/>
      <family val="2"/>
      <scheme val="minor"/>
    </font>
    <font>
      <sz val="7.5"/>
      <color theme="1"/>
      <name val="Calibri"/>
      <family val="2"/>
      <scheme val="minor"/>
    </font>
    <font>
      <b/>
      <sz val="16"/>
      <color theme="1"/>
      <name val="Arial"/>
      <family val="2"/>
    </font>
    <font>
      <u/>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4"/>
      <color rgb="FF222222"/>
      <name val="Arial"/>
      <family val="2"/>
    </font>
    <font>
      <u/>
      <sz val="10.8"/>
      <color indexed="12"/>
      <name val="Geneva"/>
    </font>
    <font>
      <sz val="16"/>
      <name val="Arial"/>
      <family val="2"/>
    </font>
    <font>
      <sz val="16"/>
      <color rgb="FFC00000"/>
      <name val="Arial"/>
      <family val="2"/>
    </font>
    <font>
      <sz val="9"/>
      <color theme="1"/>
      <name val="Calibri"/>
      <family val="2"/>
      <scheme val="minor"/>
    </font>
    <font>
      <sz val="9"/>
      <color indexed="81"/>
      <name val="Tahoma"/>
      <family val="2"/>
    </font>
    <font>
      <b/>
      <sz val="9"/>
      <color indexed="81"/>
      <name val="Tahoma"/>
      <family val="2"/>
    </font>
    <font>
      <sz val="48"/>
      <color theme="1"/>
      <name val="Albertus MT"/>
      <family val="1"/>
    </font>
    <font>
      <sz val="11"/>
      <color rgb="FF000000"/>
      <name val="Calibri"/>
      <family val="2"/>
    </font>
    <font>
      <u/>
      <sz val="11"/>
      <color theme="10"/>
      <name val="Calibri"/>
      <family val="2"/>
      <scheme val="minor"/>
    </font>
    <font>
      <sz val="8"/>
      <name val="Sans EE"/>
      <family val="1"/>
      <charset val="238"/>
    </font>
    <font>
      <sz val="12"/>
      <name val="Times New Roman"/>
      <family val="1"/>
    </font>
    <font>
      <sz val="11"/>
      <name val="돋움"/>
      <family val="2"/>
      <charset val="129"/>
    </font>
    <font>
      <sz val="9"/>
      <name val="Geneva"/>
      <family val="2"/>
    </font>
    <font>
      <sz val="12"/>
      <color indexed="8"/>
      <name val="宋体"/>
      <charset val="134"/>
    </font>
    <font>
      <sz val="18"/>
      <color theme="3"/>
      <name val="Cambria"/>
      <family val="2"/>
      <scheme val="major"/>
    </font>
    <font>
      <sz val="11"/>
      <color rgb="FF9C5700"/>
      <name val="Calibri"/>
      <family val="2"/>
      <scheme val="minor"/>
    </font>
    <font>
      <b/>
      <sz val="13"/>
      <color theme="1"/>
      <name val="Calibri"/>
      <family val="2"/>
      <scheme val="minor"/>
    </font>
    <font>
      <b/>
      <sz val="10"/>
      <name val="Calibri"/>
      <family val="2"/>
      <scheme val="minor"/>
    </font>
    <font>
      <b/>
      <i/>
      <sz val="10"/>
      <color theme="1"/>
      <name val="Calibri"/>
      <family val="2"/>
      <scheme val="minor"/>
    </font>
    <font>
      <b/>
      <u/>
      <sz val="10"/>
      <name val="Calibri"/>
      <family val="2"/>
      <scheme val="minor"/>
    </font>
    <font>
      <sz val="48"/>
      <name val="Calibri"/>
      <family val="2"/>
      <scheme val="minor"/>
    </font>
    <font>
      <b/>
      <sz val="10"/>
      <color theme="0"/>
      <name val="Calibri"/>
      <family val="2"/>
      <scheme val="minor"/>
    </font>
    <font>
      <sz val="48"/>
      <color theme="1"/>
      <name val="Calibri"/>
      <family val="2"/>
      <scheme val="minor"/>
    </font>
    <font>
      <sz val="11"/>
      <name val="돋움"/>
      <family val="2"/>
    </font>
  </fonts>
  <fills count="6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FF6FB"/>
        <bgColor rgb="FFFFFFFF"/>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0" tint="-0.14996795556505021"/>
        <bgColor indexed="64"/>
      </patternFill>
    </fill>
    <fill>
      <patternFill patternType="solid">
        <fgColor theme="0"/>
        <bgColor indexed="64"/>
      </patternFill>
    </fill>
    <fill>
      <patternFill patternType="solid">
        <fgColor indexed="60"/>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3" tint="0.79998168889431442"/>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26"/>
      </left>
      <right style="thin">
        <color indexed="65"/>
      </right>
      <top style="medium">
        <color indexed="5"/>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848484"/>
      </left>
      <right style="thin">
        <color rgb="FF848484"/>
      </right>
      <top style="thin">
        <color rgb="FF848484"/>
      </top>
      <bottom style="thin">
        <color rgb="FF848484"/>
      </bottom>
      <diagonal/>
    </border>
    <border>
      <left/>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thin">
        <color auto="1"/>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s>
  <cellStyleXfs count="980">
    <xf numFmtId="0" fontId="0" fillId="0" borderId="0"/>
    <xf numFmtId="43" fontId="1" fillId="0" borderId="0" applyFont="0" applyFill="0" applyBorder="0" applyAlignment="0" applyProtection="0"/>
    <xf numFmtId="44" fontId="1"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22" borderId="11" applyNumberFormat="0" applyAlignment="0" applyProtection="0"/>
    <xf numFmtId="0" fontId="16" fillId="22" borderId="11" applyNumberFormat="0" applyAlignment="0" applyProtection="0"/>
    <xf numFmtId="0" fontId="17" fillId="23" borderId="12" applyNumberFormat="0" applyAlignment="0" applyProtection="0"/>
    <xf numFmtId="0" fontId="17" fillId="23" borderId="1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0" borderId="13"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14" applyNumberFormat="0" applyFill="0" applyAlignment="0" applyProtection="0"/>
    <xf numFmtId="0" fontId="22" fillId="0" borderId="15" applyNumberFormat="0" applyFill="0" applyAlignment="0" applyProtection="0"/>
    <xf numFmtId="0" fontId="22" fillId="0" borderId="1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9" borderId="11" applyNumberFormat="0" applyAlignment="0" applyProtection="0"/>
    <xf numFmtId="0" fontId="23" fillId="9" borderId="11" applyNumberFormat="0" applyAlignment="0" applyProtection="0"/>
    <xf numFmtId="0" fontId="24" fillId="0" borderId="16" applyNumberFormat="0" applyFill="0" applyAlignment="0" applyProtection="0"/>
    <xf numFmtId="0" fontId="24" fillId="0" borderId="16"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9" fillId="0" borderId="0"/>
    <xf numFmtId="0" fontId="10" fillId="0" borderId="10" quotePrefix="1" pivotButton="1" applyNumberFormat="0" applyFont="0" applyBorder="0">
      <alignment horizontal="justify" vertical="justify" textRotation="90"/>
      <protection locked="0"/>
    </xf>
    <xf numFmtId="0" fontId="1" fillId="0" borderId="0"/>
    <xf numFmtId="0" fontId="10" fillId="0" borderId="10" quotePrefix="1" pivotButton="1" applyNumberFormat="0" applyFont="0" applyBorder="0">
      <alignment horizontal="justify" vertical="justify" textRotation="90"/>
      <protection locked="0"/>
    </xf>
    <xf numFmtId="0" fontId="10" fillId="0" borderId="0"/>
    <xf numFmtId="0" fontId="10" fillId="0" borderId="0"/>
    <xf numFmtId="0" fontId="10" fillId="0" borderId="10" quotePrefix="1" pivotButton="1" applyNumberFormat="0" applyFont="0" applyBorder="0">
      <alignment horizontal="justify" vertical="justify" textRotation="90"/>
      <protection locked="0"/>
    </xf>
    <xf numFmtId="0" fontId="10" fillId="0" borderId="10" quotePrefix="1" pivotButton="1" applyNumberFormat="0" applyFont="0" applyBorder="0">
      <alignment horizontal="justify" vertical="justify" textRotation="90"/>
      <protection locked="0"/>
    </xf>
    <xf numFmtId="0" fontId="29" fillId="0" borderId="0"/>
    <xf numFmtId="0" fontId="10" fillId="0" borderId="0"/>
    <xf numFmtId="0" fontId="32" fillId="0" borderId="0">
      <alignment vertical="center"/>
    </xf>
    <xf numFmtId="0" fontId="10" fillId="0" borderId="0"/>
    <xf numFmtId="0" fontId="10" fillId="0" borderId="0"/>
    <xf numFmtId="0" fontId="1" fillId="0" borderId="0"/>
    <xf numFmtId="0" fontId="13" fillId="25" borderId="17" applyNumberFormat="0" applyFont="0" applyAlignment="0" applyProtection="0"/>
    <xf numFmtId="0" fontId="13" fillId="25" borderId="17" applyNumberFormat="0" applyFont="0" applyAlignment="0" applyProtection="0"/>
    <xf numFmtId="0" fontId="26" fillId="22" borderId="18" applyNumberFormat="0" applyAlignment="0" applyProtection="0"/>
    <xf numFmtId="0" fontId="26" fillId="22" borderId="1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4" fontId="11" fillId="26" borderId="20" applyNumberFormat="0" applyProtection="0">
      <alignment horizontal="left" vertical="center" indent="1"/>
    </xf>
    <xf numFmtId="4" fontId="11" fillId="0" borderId="20" applyNumberFormat="0" applyProtection="0">
      <alignment horizontal="right" vertical="center"/>
    </xf>
    <xf numFmtId="4" fontId="11" fillId="26" borderId="20" applyNumberFormat="0" applyProtection="0">
      <alignment horizontal="left" vertical="center" indent="1"/>
    </xf>
    <xf numFmtId="4" fontId="33" fillId="27" borderId="20" applyNumberFormat="0" applyProtection="0">
      <alignment horizontal="right" vertical="center"/>
    </xf>
    <xf numFmtId="0" fontId="30" fillId="0" borderId="0"/>
    <xf numFmtId="0" fontId="27" fillId="0" borderId="0" applyNumberFormat="0" applyFill="0" applyBorder="0" applyAlignment="0" applyProtection="0"/>
    <xf numFmtId="0" fontId="31" fillId="0" borderId="0" applyNumberFormat="0" applyFill="0" applyBorder="0" applyAlignment="0" applyProtection="0"/>
    <xf numFmtId="0" fontId="12" fillId="0" borderId="19" applyNumberFormat="0" applyFill="0" applyAlignment="0" applyProtection="0"/>
    <xf numFmtId="0" fontId="12" fillId="0" borderId="1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10" quotePrefix="1" pivotButton="1" applyNumberFormat="0" applyFont="0" applyBorder="0">
      <alignment horizontal="justify" vertical="justify" textRotation="90"/>
      <protection locked="0"/>
    </xf>
    <xf numFmtId="0" fontId="10" fillId="0" borderId="10" quotePrefix="1" pivotButton="1" applyNumberFormat="0" applyFont="0" applyBorder="0">
      <alignment horizontal="justify" vertical="justify" textRotation="90"/>
      <protection locked="0"/>
    </xf>
    <xf numFmtId="0" fontId="10" fillId="0" borderId="0"/>
    <xf numFmtId="44" fontId="10" fillId="0" borderId="0" applyFont="0" applyFill="0" applyBorder="0" applyAlignment="0" applyProtection="0"/>
    <xf numFmtId="44" fontId="1" fillId="0" borderId="0" applyFont="0" applyFill="0" applyBorder="0" applyAlignment="0" applyProtection="0"/>
    <xf numFmtId="0" fontId="34" fillId="0" borderId="0">
      <alignment vertical="top"/>
    </xf>
    <xf numFmtId="0" fontId="65" fillId="0" borderId="0" applyNumberFormat="0" applyFill="0" applyBorder="0" applyAlignment="0" applyProtection="0"/>
    <xf numFmtId="0" fontId="66" fillId="0" borderId="22" applyNumberFormat="0" applyFill="0" applyAlignment="0" applyProtection="0"/>
    <xf numFmtId="0" fontId="67" fillId="0" borderId="23" applyNumberFormat="0" applyFill="0" applyAlignment="0" applyProtection="0"/>
    <xf numFmtId="0" fontId="68" fillId="0" borderId="24" applyNumberFormat="0" applyFill="0" applyAlignment="0" applyProtection="0"/>
    <xf numFmtId="0" fontId="68" fillId="0" borderId="0" applyNumberFormat="0" applyFill="0" applyBorder="0" applyAlignment="0" applyProtection="0"/>
    <xf numFmtId="0" fontId="69" fillId="28" borderId="0" applyNumberFormat="0" applyBorder="0" applyAlignment="0" applyProtection="0"/>
    <xf numFmtId="0" fontId="70" fillId="29" borderId="0" applyNumberFormat="0" applyBorder="0" applyAlignment="0" applyProtection="0"/>
    <xf numFmtId="0" fontId="71" fillId="30" borderId="0" applyNumberFormat="0" applyBorder="0" applyAlignment="0" applyProtection="0"/>
    <xf numFmtId="0" fontId="72" fillId="31" borderId="25" applyNumberFormat="0" applyAlignment="0" applyProtection="0"/>
    <xf numFmtId="0" fontId="73" fillId="32" borderId="26" applyNumberFormat="0" applyAlignment="0" applyProtection="0"/>
    <xf numFmtId="0" fontId="74" fillId="32" borderId="25" applyNumberFormat="0" applyAlignment="0" applyProtection="0"/>
    <xf numFmtId="0" fontId="75" fillId="0" borderId="27" applyNumberFormat="0" applyFill="0" applyAlignment="0" applyProtection="0"/>
    <xf numFmtId="0" fontId="76" fillId="33" borderId="28"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30" applyNumberFormat="0" applyFill="0" applyAlignment="0" applyProtection="0"/>
    <xf numFmtId="0" fontId="8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0" fillId="54" borderId="0" applyNumberFormat="0" applyBorder="0" applyAlignment="0" applyProtection="0"/>
    <xf numFmtId="0" fontId="80"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80" fillId="58" borderId="0" applyNumberFormat="0" applyBorder="0" applyAlignment="0" applyProtection="0"/>
    <xf numFmtId="0" fontId="29" fillId="0" borderId="0"/>
    <xf numFmtId="43" fontId="29"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9"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0" fontId="29" fillId="0" borderId="0"/>
    <xf numFmtId="0" fontId="1" fillId="0" borderId="0"/>
    <xf numFmtId="0" fontId="29" fillId="0" borderId="0"/>
    <xf numFmtId="0" fontId="10" fillId="0" borderId="10" quotePrefix="1" pivotButton="1" applyNumberFormat="0" applyFont="0" applyBorder="0">
      <alignment horizontal="justify" vertical="justify" textRotation="90"/>
      <protection locked="0"/>
    </xf>
    <xf numFmtId="0" fontId="1" fillId="0" borderId="0"/>
    <xf numFmtId="0" fontId="1" fillId="0" borderId="0"/>
    <xf numFmtId="0" fontId="10" fillId="0" borderId="10" quotePrefix="1" pivotButton="1" applyNumberFormat="0" applyFont="0" applyBorder="0">
      <alignment horizontal="justify" vertical="justify" textRotation="90"/>
      <protection locked="0"/>
    </xf>
    <xf numFmtId="0" fontId="10" fillId="0" borderId="0"/>
    <xf numFmtId="0" fontId="10" fillId="0" borderId="10" quotePrefix="1" pivotButton="1" applyNumberFormat="0" applyFont="0" applyBorder="0">
      <alignment horizontal="justify" vertical="justify" textRotation="90"/>
      <protection locked="0"/>
    </xf>
    <xf numFmtId="0" fontId="10" fillId="0" borderId="10" quotePrefix="1" pivotButton="1" applyNumberFormat="0" applyFont="0" applyBorder="0">
      <alignment horizontal="justify" vertical="justify" textRotation="90"/>
      <protection locked="0"/>
    </xf>
    <xf numFmtId="0" fontId="10" fillId="0" borderId="0">
      <alignment vertical="center"/>
    </xf>
    <xf numFmtId="0" fontId="10" fillId="0" borderId="0"/>
    <xf numFmtId="0" fontId="10" fillId="0" borderId="0"/>
    <xf numFmtId="0" fontId="1" fillId="0" borderId="0"/>
    <xf numFmtId="0" fontId="10" fillId="0" borderId="0"/>
    <xf numFmtId="0" fontId="10" fillId="0" borderId="0"/>
    <xf numFmtId="0" fontId="10" fillId="0" borderId="0"/>
    <xf numFmtId="0" fontId="13" fillId="0" borderId="0">
      <alignment vertical="center"/>
    </xf>
    <xf numFmtId="0" fontId="10" fillId="0" borderId="10" quotePrefix="1" pivotButton="1" applyNumberFormat="0" applyFont="0" applyBorder="0">
      <alignment horizontal="justify" vertical="justify" textRotation="90"/>
      <protection locked="0"/>
    </xf>
    <xf numFmtId="0" fontId="13" fillId="0" borderId="0">
      <alignment vertical="center"/>
    </xf>
    <xf numFmtId="0" fontId="13" fillId="0" borderId="0">
      <alignment vertical="center"/>
    </xf>
    <xf numFmtId="0" fontId="10" fillId="0" borderId="10" quotePrefix="1" pivotButton="1" applyNumberFormat="0" applyFont="0" applyBorder="0">
      <alignment horizontal="justify" vertical="justify" textRotation="90"/>
      <protection locked="0"/>
    </xf>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34" borderId="29" applyNumberFormat="0" applyFont="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0" fillId="0" borderId="0" applyFont="0" applyFill="0" applyBorder="0" applyAlignment="0" applyProtection="0"/>
    <xf numFmtId="9" fontId="2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11" fillId="59" borderId="11" applyNumberFormat="0" applyProtection="0">
      <alignment horizontal="left" vertical="center" indent="1"/>
    </xf>
    <xf numFmtId="4" fontId="11" fillId="26" borderId="20" applyNumberFormat="0" applyProtection="0">
      <alignment horizontal="left" vertical="center" indent="1"/>
    </xf>
    <xf numFmtId="4" fontId="11" fillId="59" borderId="11" applyNumberFormat="0" applyProtection="0">
      <alignment horizontal="left" vertical="center" indent="1"/>
    </xf>
    <xf numFmtId="4" fontId="11" fillId="59" borderId="11" applyNumberFormat="0" applyProtection="0">
      <alignment horizontal="left" vertical="center" indent="1"/>
    </xf>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34" fillId="0" borderId="0">
      <alignment vertical="top"/>
    </xf>
    <xf numFmtId="0" fontId="10" fillId="0" borderId="10" quotePrefix="1" pivotButton="1" applyNumberFormat="0" applyFont="0" applyBorder="0">
      <alignment horizontal="justify" vertical="justify" textRotation="90"/>
      <protection locked="0"/>
    </xf>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4" fontId="10" fillId="0" borderId="0" applyFont="0" applyFill="0" applyBorder="0" applyAlignment="0" applyProtection="0"/>
    <xf numFmtId="0" fontId="13" fillId="25" borderId="17" applyNumberFormat="0" applyFont="0" applyAlignment="0" applyProtection="0"/>
    <xf numFmtId="0" fontId="10" fillId="0" borderId="10" quotePrefix="1" pivotButton="1" applyNumberFormat="0" applyFont="0" applyBorder="0">
      <alignment horizontal="justify" vertical="justify" textRotation="90"/>
      <protection locked="0"/>
    </xf>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alignment vertical="top"/>
      <protection locked="0"/>
    </xf>
    <xf numFmtId="0" fontId="1" fillId="0" borderId="0"/>
    <xf numFmtId="0" fontId="29"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 fillId="0" borderId="0"/>
    <xf numFmtId="0" fontId="1" fillId="0" borderId="0"/>
    <xf numFmtId="0" fontId="13" fillId="25" borderId="17" applyNumberFormat="0" applyFont="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44" fontId="1" fillId="0" borderId="0" applyFont="0" applyFill="0" applyBorder="0" applyAlignment="0" applyProtection="0"/>
    <xf numFmtId="0" fontId="34" fillId="0" borderId="0">
      <alignment vertical="top"/>
    </xf>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alignment vertical="top"/>
    </xf>
    <xf numFmtId="0" fontId="13" fillId="25" borderId="17"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1" fillId="0" borderId="0" applyNumberFormat="0" applyFill="0" applyBorder="0" applyAlignment="0" applyProtection="0"/>
    <xf numFmtId="0" fontId="93" fillId="0" borderId="0"/>
    <xf numFmtId="0" fontId="10" fillId="0" borderId="10" quotePrefix="1" pivotButton="1" applyNumberFormat="0" applyFont="0" applyBorder="0">
      <alignment horizontal="justify" vertical="justify" textRotation="90"/>
      <protection locked="0"/>
    </xf>
    <xf numFmtId="44" fontId="95" fillId="0" borderId="0" applyFont="0" applyFill="0" applyBorder="0" applyAlignment="0" applyProtection="0"/>
    <xf numFmtId="44" fontId="10" fillId="0" borderId="0" applyFont="0" applyFill="0" applyBorder="0" applyAlignment="0" applyProtection="0"/>
    <xf numFmtId="43" fontId="93" fillId="0" borderId="0" applyFont="0" applyFill="0" applyBorder="0" applyAlignment="0" applyProtection="0"/>
    <xf numFmtId="43" fontId="13" fillId="0" borderId="0" applyFont="0" applyFill="0" applyBorder="0" applyAlignment="0" applyProtection="0"/>
    <xf numFmtId="1" fontId="92" fillId="0" borderId="0"/>
    <xf numFmtId="0" fontId="34" fillId="0" borderId="0"/>
    <xf numFmtId="0" fontId="94" fillId="0" borderId="0"/>
    <xf numFmtId="0" fontId="27" fillId="0" borderId="0" applyNumberFormat="0" applyFill="0" applyBorder="0" applyAlignment="0" applyProtection="0"/>
    <xf numFmtId="9" fontId="93" fillId="0" borderId="0" applyFont="0" applyFill="0" applyBorder="0" applyAlignment="0" applyProtection="0"/>
    <xf numFmtId="0" fontId="94" fillId="0" borderId="0">
      <alignment vertical="center"/>
    </xf>
    <xf numFmtId="0" fontId="10" fillId="0" borderId="10" quotePrefix="1" pivotButton="1" applyNumberFormat="0" applyFont="0" applyBorder="0">
      <alignment horizontal="justify" vertical="justify" textRotation="90"/>
      <protection locked="0"/>
    </xf>
    <xf numFmtId="0" fontId="93" fillId="0" borderId="0"/>
    <xf numFmtId="44" fontId="93" fillId="0" borderId="0" applyFont="0" applyFill="0" applyBorder="0" applyAlignment="0" applyProtection="0"/>
    <xf numFmtId="0" fontId="11" fillId="62" borderId="0"/>
    <xf numFmtId="9" fontId="1" fillId="0" borderId="0" applyFont="0" applyFill="0" applyBorder="0" applyAlignment="0" applyProtection="0"/>
    <xf numFmtId="43" fontId="1"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96" fillId="0" borderId="0"/>
    <xf numFmtId="9" fontId="1" fillId="0" borderId="0" applyFont="0" applyFill="0" applyBorder="0" applyAlignment="0" applyProtection="0"/>
    <xf numFmtId="43" fontId="1" fillId="0" borderId="0" applyFont="0" applyFill="0" applyBorder="0" applyAlignment="0" applyProtection="0"/>
    <xf numFmtId="0" fontId="10" fillId="0" borderId="10" quotePrefix="1" pivotButton="1" applyNumberFormat="0" applyFont="0" applyBorder="0">
      <alignment horizontal="justify" vertical="justify" textRotation="90"/>
      <protection locked="0"/>
    </xf>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 fillId="34" borderId="29" applyNumberFormat="0" applyFont="0" applyAlignment="0" applyProtection="0"/>
    <xf numFmtId="0" fontId="97" fillId="0" borderId="0" applyNumberFormat="0" applyFill="0" applyBorder="0" applyAlignment="0" applyProtection="0"/>
    <xf numFmtId="0" fontId="98" fillId="30"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9" fontId="1" fillId="0" borderId="0" applyFont="0" applyFill="0" applyBorder="0" applyAlignment="0" applyProtection="0"/>
    <xf numFmtId="169" fontId="106" fillId="0" borderId="0" applyFont="0" applyFill="0" applyBorder="0" applyAlignment="0" applyProtection="0">
      <alignment vertical="center"/>
    </xf>
  </cellStyleXfs>
  <cellXfs count="398">
    <xf numFmtId="0" fontId="0" fillId="0" borderId="0" xfId="0"/>
    <xf numFmtId="43" fontId="0" fillId="0" borderId="0" xfId="1" applyFont="1"/>
    <xf numFmtId="0" fontId="2" fillId="0" borderId="0" xfId="0" applyFont="1"/>
    <xf numFmtId="0" fontId="2" fillId="0" borderId="0" xfId="0" applyFont="1" applyAlignment="1">
      <alignment wrapText="1"/>
    </xf>
    <xf numFmtId="0" fontId="0" fillId="0" borderId="0" xfId="0" applyFont="1"/>
    <xf numFmtId="0" fontId="4" fillId="0" borderId="0" xfId="0" applyFont="1"/>
    <xf numFmtId="0" fontId="3" fillId="0" borderId="4" xfId="0" applyFont="1" applyFill="1" applyBorder="1" applyAlignment="1">
      <alignment horizontal="center" vertical="center" wrapText="1"/>
    </xf>
    <xf numFmtId="2" fontId="3" fillId="0" borderId="4" xfId="0" applyNumberFormat="1" applyFont="1" applyFill="1" applyBorder="1" applyAlignment="1">
      <alignment horizontal="center" vertical="center" wrapText="1"/>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 fontId="2" fillId="0" borderId="0" xfId="0" applyNumberFormat="1" applyFont="1" applyBorder="1" applyAlignment="1">
      <alignment horizontal="center" wrapText="1"/>
    </xf>
    <xf numFmtId="1" fontId="3" fillId="0" borderId="4" xfId="0" applyNumberFormat="1" applyFont="1" applyFill="1" applyBorder="1" applyAlignment="1">
      <alignment horizontal="center" vertical="center" wrapText="1"/>
    </xf>
    <xf numFmtId="43" fontId="2" fillId="0" borderId="0" xfId="1" applyFont="1" applyAlignment="1">
      <alignment wrapText="1"/>
    </xf>
    <xf numFmtId="0" fontId="2" fillId="0" borderId="0" xfId="0" applyFont="1" applyAlignment="1"/>
    <xf numFmtId="0" fontId="2" fillId="0" borderId="0" xfId="0" applyFont="1" applyBorder="1" applyAlignment="1">
      <alignment wrapText="1"/>
    </xf>
    <xf numFmtId="2" fontId="2" fillId="3" borderId="8" xfId="0" applyNumberFormat="1" applyFont="1" applyFill="1" applyBorder="1" applyAlignment="1">
      <alignment horizontal="center" vertical="center" wrapText="1"/>
    </xf>
    <xf numFmtId="1" fontId="2" fillId="3" borderId="8"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0" borderId="0" xfId="0" applyFont="1" applyAlignment="1">
      <alignment vertical="center"/>
    </xf>
    <xf numFmtId="2" fontId="2" fillId="0" borderId="0" xfId="0" applyNumberFormat="1" applyFont="1" applyBorder="1" applyAlignment="1">
      <alignment horizontal="center" vertical="center" wrapText="1"/>
    </xf>
    <xf numFmtId="1"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3" borderId="0" xfId="0" applyFont="1" applyFill="1" applyBorder="1" applyAlignment="1">
      <alignment horizontal="center" vertical="center" wrapText="1"/>
    </xf>
    <xf numFmtId="2" fontId="2" fillId="3" borderId="0" xfId="0" applyNumberFormat="1" applyFont="1" applyFill="1" applyBorder="1" applyAlignment="1">
      <alignment horizontal="center" vertical="center" wrapText="1"/>
    </xf>
    <xf numFmtId="1" fontId="2" fillId="3" borderId="0" xfId="0" applyNumberFormat="1" applyFont="1" applyFill="1" applyBorder="1" applyAlignment="1">
      <alignment horizontal="center" vertical="center" wrapText="1"/>
    </xf>
    <xf numFmtId="0" fontId="9" fillId="3" borderId="6" xfId="0" applyFont="1" applyFill="1" applyBorder="1" applyAlignment="1">
      <alignment horizontal="left" vertical="center"/>
    </xf>
    <xf numFmtId="0" fontId="9" fillId="3" borderId="0" xfId="0" applyFont="1" applyFill="1" applyBorder="1" applyAlignment="1">
      <alignment horizontal="center" vertical="center" wrapText="1"/>
    </xf>
    <xf numFmtId="1"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0" fontId="36" fillId="0" borderId="0" xfId="0" applyFont="1"/>
    <xf numFmtId="43" fontId="36" fillId="0" borderId="0" xfId="1" applyFont="1"/>
    <xf numFmtId="0" fontId="37" fillId="0" borderId="0" xfId="0" applyFont="1"/>
    <xf numFmtId="0" fontId="38" fillId="3" borderId="0" xfId="0" applyFont="1" applyFill="1" applyAlignment="1">
      <alignment horizontal="left"/>
    </xf>
    <xf numFmtId="43" fontId="38" fillId="3" borderId="0" xfId="1" applyFont="1" applyFill="1" applyAlignment="1">
      <alignment horizontal="left"/>
    </xf>
    <xf numFmtId="43" fontId="37" fillId="0" borderId="0" xfId="1" applyFont="1"/>
    <xf numFmtId="0" fontId="41" fillId="0" borderId="0" xfId="0" applyFont="1"/>
    <xf numFmtId="0" fontId="42" fillId="2" borderId="0" xfId="0" applyFont="1" applyFill="1" applyAlignment="1">
      <alignment horizontal="center"/>
    </xf>
    <xf numFmtId="0" fontId="43" fillId="0" borderId="0" xfId="0" applyFont="1" applyAlignment="1">
      <alignment horizontal="center"/>
    </xf>
    <xf numFmtId="0" fontId="44" fillId="0" borderId="0" xfId="0" applyFont="1" applyAlignment="1">
      <alignment horizontal="center"/>
    </xf>
    <xf numFmtId="0" fontId="45" fillId="2" borderId="0" xfId="0" applyFont="1" applyFill="1" applyAlignment="1">
      <alignment horizontal="center"/>
    </xf>
    <xf numFmtId="0" fontId="35" fillId="2" borderId="0" xfId="0" applyFont="1" applyFill="1" applyAlignment="1">
      <alignment horizontal="center"/>
    </xf>
    <xf numFmtId="0" fontId="48" fillId="0" borderId="0" xfId="0" applyFont="1" applyAlignment="1">
      <alignment horizontal="right"/>
    </xf>
    <xf numFmtId="0" fontId="49" fillId="0" borderId="0" xfId="0" applyFont="1"/>
    <xf numFmtId="0" fontId="50" fillId="0" borderId="0" xfId="0" applyFont="1"/>
    <xf numFmtId="0" fontId="51" fillId="0" borderId="0" xfId="0" applyFont="1"/>
    <xf numFmtId="0" fontId="36" fillId="0" borderId="0" xfId="0" applyFont="1" applyAlignment="1">
      <alignment wrapText="1"/>
    </xf>
    <xf numFmtId="0" fontId="52" fillId="0" borderId="0" xfId="0" applyFont="1" applyAlignment="1">
      <alignment wrapText="1"/>
    </xf>
    <xf numFmtId="0" fontId="52" fillId="0" borderId="0" xfId="0" applyFont="1" applyAlignment="1">
      <alignment horizontal="center" wrapText="1"/>
    </xf>
    <xf numFmtId="0" fontId="36" fillId="0" borderId="0" xfId="0" applyFont="1" applyAlignment="1">
      <alignment horizontal="center" wrapText="1"/>
    </xf>
    <xf numFmtId="0" fontId="50" fillId="0" borderId="0" xfId="0" applyFont="1" applyAlignment="1">
      <alignment horizontal="center" wrapText="1"/>
    </xf>
    <xf numFmtId="0" fontId="53" fillId="0" borderId="0" xfId="0" applyFont="1"/>
    <xf numFmtId="0" fontId="54" fillId="0" borderId="0" xfId="0" applyFont="1"/>
    <xf numFmtId="0" fontId="54" fillId="0" borderId="0" xfId="0" applyFont="1" applyAlignment="1">
      <alignment horizontal="right"/>
    </xf>
    <xf numFmtId="0" fontId="55" fillId="0" borderId="0" xfId="0" applyFont="1"/>
    <xf numFmtId="0" fontId="58" fillId="0" borderId="0" xfId="0" applyFont="1"/>
    <xf numFmtId="0" fontId="59" fillId="0" borderId="0" xfId="0" applyFont="1"/>
    <xf numFmtId="0" fontId="54" fillId="0" borderId="21" xfId="0" applyFont="1" applyBorder="1"/>
    <xf numFmtId="0" fontId="54" fillId="0" borderId="0" xfId="0" applyFont="1" applyBorder="1"/>
    <xf numFmtId="0" fontId="57" fillId="0" borderId="0" xfId="0" applyFont="1"/>
    <xf numFmtId="0" fontId="57" fillId="0" borderId="0" xfId="0" applyFont="1" applyAlignment="1">
      <alignment horizontal="right"/>
    </xf>
    <xf numFmtId="165" fontId="54" fillId="0" borderId="0" xfId="0" applyNumberFormat="1" applyFont="1" applyAlignment="1">
      <alignment horizontal="right"/>
    </xf>
    <xf numFmtId="166" fontId="54" fillId="0" borderId="0" xfId="0" applyNumberFormat="1" applyFont="1" applyAlignment="1">
      <alignment horizontal="right"/>
    </xf>
    <xf numFmtId="0" fontId="54" fillId="0" borderId="0" xfId="0" applyFont="1" applyBorder="1" applyAlignment="1">
      <alignment horizontal="right"/>
    </xf>
    <xf numFmtId="0" fontId="2" fillId="0" borderId="0" xfId="0" applyFont="1" applyBorder="1" applyAlignment="1">
      <alignment horizontal="center" vertical="center"/>
    </xf>
    <xf numFmtId="0" fontId="2" fillId="0" borderId="0" xfId="0" applyFont="1" applyAlignment="1">
      <alignment vertical="center" wrapText="1"/>
    </xf>
    <xf numFmtId="1" fontId="2" fillId="0" borderId="0" xfId="0" applyNumberFormat="1" applyFont="1" applyAlignment="1">
      <alignment vertical="center" wrapText="1"/>
    </xf>
    <xf numFmtId="0" fontId="2" fillId="0" borderId="0" xfId="0" applyFont="1" applyAlignment="1">
      <alignment horizontal="center" vertical="center" wrapText="1"/>
    </xf>
    <xf numFmtId="43" fontId="2" fillId="0" borderId="0" xfId="1" applyFont="1" applyAlignment="1">
      <alignment vertical="center" wrapText="1"/>
    </xf>
    <xf numFmtId="2" fontId="2" fillId="0" borderId="0" xfId="1" applyNumberFormat="1" applyFont="1" applyAlignment="1">
      <alignment vertical="center" wrapText="1"/>
    </xf>
    <xf numFmtId="0" fontId="9" fillId="0" borderId="0" xfId="0" applyFont="1" applyAlignment="1">
      <alignment vertical="center" wrapText="1"/>
    </xf>
    <xf numFmtId="2" fontId="61" fillId="3" borderId="0" xfId="0" applyNumberFormat="1" applyFont="1" applyFill="1" applyBorder="1" applyAlignment="1">
      <alignment horizontal="center" vertical="center" wrapText="1"/>
    </xf>
    <xf numFmtId="2" fontId="61" fillId="0" borderId="0" xfId="0" applyNumberFormat="1" applyFont="1" applyBorder="1" applyAlignment="1">
      <alignment horizontal="center" vertical="center" wrapText="1"/>
    </xf>
    <xf numFmtId="2" fontId="62" fillId="3" borderId="0" xfId="0" applyNumberFormat="1" applyFont="1" applyFill="1" applyBorder="1" applyAlignment="1">
      <alignment horizontal="center" vertical="center" wrapText="1"/>
    </xf>
    <xf numFmtId="0" fontId="2" fillId="0" borderId="0" xfId="0" applyFont="1" applyBorder="1" applyAlignment="1">
      <alignment vertical="center" wrapText="1"/>
    </xf>
    <xf numFmtId="0" fontId="2" fillId="3" borderId="0" xfId="0" applyFont="1" applyFill="1" applyBorder="1" applyAlignment="1">
      <alignment vertical="center" wrapText="1"/>
    </xf>
    <xf numFmtId="0" fontId="2" fillId="3" borderId="0" xfId="0" applyFont="1" applyFill="1" applyBorder="1" applyAlignment="1">
      <alignment vertical="center"/>
    </xf>
    <xf numFmtId="0" fontId="2" fillId="0" borderId="0" xfId="0" applyFont="1" applyBorder="1" applyAlignment="1">
      <alignment vertical="center"/>
    </xf>
    <xf numFmtId="0" fontId="2" fillId="3" borderId="8" xfId="0" applyFont="1" applyFill="1" applyBorder="1" applyAlignment="1">
      <alignment vertical="center" wrapText="1"/>
    </xf>
    <xf numFmtId="0" fontId="9" fillId="3" borderId="0" xfId="0" applyFont="1" applyFill="1" applyBorder="1" applyAlignment="1">
      <alignment vertical="center" wrapText="1"/>
    </xf>
    <xf numFmtId="0" fontId="36" fillId="0" borderId="0" xfId="0" applyFont="1" applyBorder="1"/>
    <xf numFmtId="0" fontId="48" fillId="0" borderId="0" xfId="0" applyFont="1" applyBorder="1" applyAlignment="1">
      <alignment horizontal="right"/>
    </xf>
    <xf numFmtId="0" fontId="56" fillId="0" borderId="0" xfId="0" applyFont="1" applyBorder="1"/>
    <xf numFmtId="0" fontId="57" fillId="0" borderId="0" xfId="0" applyFont="1" applyBorder="1"/>
    <xf numFmtId="0" fontId="57" fillId="0" borderId="0" xfId="0" applyFont="1" applyBorder="1" applyAlignment="1">
      <alignment horizontal="right"/>
    </xf>
    <xf numFmtId="1" fontId="2" fillId="0" borderId="2" xfId="0" applyNumberFormat="1" applyFont="1" applyBorder="1" applyAlignment="1">
      <alignment horizontal="center" vertical="center" wrapText="1"/>
    </xf>
    <xf numFmtId="1" fontId="2" fillId="0" borderId="0" xfId="0" applyNumberFormat="1" applyFont="1" applyBorder="1" applyAlignment="1">
      <alignment vertical="center" wrapText="1"/>
    </xf>
    <xf numFmtId="2" fontId="2" fillId="0" borderId="0" xfId="1" applyNumberFormat="1" applyFont="1" applyBorder="1" applyAlignment="1">
      <alignment vertical="center" wrapText="1"/>
    </xf>
    <xf numFmtId="1" fontId="2" fillId="0" borderId="0" xfId="0" applyNumberFormat="1" applyFont="1" applyBorder="1" applyAlignment="1">
      <alignment wrapText="1"/>
    </xf>
    <xf numFmtId="164" fontId="2" fillId="0" borderId="0" xfId="1" applyNumberFormat="1" applyFont="1" applyBorder="1" applyAlignment="1">
      <alignment horizontal="center" wrapText="1"/>
    </xf>
    <xf numFmtId="0" fontId="58" fillId="0" borderId="0" xfId="0" applyFont="1" applyAlignment="1">
      <alignment horizontal="right"/>
    </xf>
    <xf numFmtId="0" fontId="2" fillId="0" borderId="0" xfId="0" applyFont="1" applyBorder="1" applyAlignment="1">
      <alignment horizontal="left" vertical="center"/>
    </xf>
    <xf numFmtId="1"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2" fillId="0" borderId="0" xfId="0" applyFont="1" applyAlignment="1">
      <alignment horizontal="left" vertical="center" wrapText="1"/>
    </xf>
    <xf numFmtId="49" fontId="56" fillId="0" borderId="0" xfId="0" applyNumberFormat="1" applyFont="1" applyBorder="1"/>
    <xf numFmtId="0" fontId="2" fillId="0" borderId="0" xfId="0" applyNumberFormat="1" applyFont="1" applyBorder="1" applyAlignment="1">
      <alignment horizontal="center" vertical="center" wrapText="1"/>
    </xf>
    <xf numFmtId="0" fontId="2" fillId="3" borderId="0"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wrapText="1"/>
    </xf>
    <xf numFmtId="0" fontId="2" fillId="0" borderId="0" xfId="0" applyNumberFormat="1" applyFont="1" applyBorder="1" applyAlignment="1">
      <alignment horizontal="center" wrapText="1"/>
    </xf>
    <xf numFmtId="0" fontId="2" fillId="0" borderId="0" xfId="1" applyNumberFormat="1" applyFont="1" applyBorder="1" applyAlignment="1">
      <alignment horizontal="center" vertical="center" wrapText="1"/>
    </xf>
    <xf numFmtId="0" fontId="2" fillId="0" borderId="0" xfId="1" applyNumberFormat="1" applyFont="1" applyAlignment="1">
      <alignment horizontal="center" vertical="center" wrapText="1"/>
    </xf>
    <xf numFmtId="0" fontId="2" fillId="3" borderId="0" xfId="0" applyFont="1" applyFill="1" applyBorder="1" applyAlignment="1">
      <alignment horizontal="center"/>
    </xf>
    <xf numFmtId="1" fontId="2" fillId="3" borderId="0" xfId="0" applyNumberFormat="1" applyFont="1" applyFill="1" applyBorder="1" applyAlignment="1">
      <alignment horizontal="center"/>
    </xf>
    <xf numFmtId="0" fontId="2" fillId="3" borderId="0" xfId="0" applyFont="1" applyFill="1" applyBorder="1" applyAlignment="1">
      <alignment wrapText="1"/>
    </xf>
    <xf numFmtId="2" fontId="2" fillId="3" borderId="0" xfId="0" applyNumberFormat="1" applyFont="1" applyFill="1" applyBorder="1" applyAlignment="1">
      <alignment horizontal="center"/>
    </xf>
    <xf numFmtId="0" fontId="2" fillId="3" borderId="0" xfId="0" applyNumberFormat="1" applyFont="1" applyFill="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2" fontId="2" fillId="0" borderId="0" xfId="0" applyNumberFormat="1" applyFont="1" applyBorder="1" applyAlignment="1">
      <alignment horizontal="center"/>
    </xf>
    <xf numFmtId="0" fontId="2" fillId="0" borderId="0" xfId="0" applyNumberFormat="1" applyFont="1" applyBorder="1" applyAlignment="1">
      <alignment horizontal="center"/>
    </xf>
    <xf numFmtId="0" fontId="9" fillId="0" borderId="0" xfId="0" applyFont="1" applyAlignment="1">
      <alignment wrapText="1"/>
    </xf>
    <xf numFmtId="0" fontId="2" fillId="0" borderId="8" xfId="0" applyFont="1" applyBorder="1" applyAlignment="1">
      <alignment horizontal="center"/>
    </xf>
    <xf numFmtId="1" fontId="2" fillId="0" borderId="8" xfId="0" applyNumberFormat="1" applyFont="1" applyBorder="1" applyAlignment="1">
      <alignment horizontal="center"/>
    </xf>
    <xf numFmtId="0" fontId="2" fillId="0" borderId="8" xfId="0" applyFont="1" applyBorder="1" applyAlignment="1">
      <alignment wrapText="1"/>
    </xf>
    <xf numFmtId="2" fontId="2" fillId="0" borderId="8" xfId="0" applyNumberFormat="1" applyFont="1" applyBorder="1" applyAlignment="1">
      <alignment horizontal="center"/>
    </xf>
    <xf numFmtId="0" fontId="2" fillId="0" borderId="8" xfId="0" applyNumberFormat="1" applyFont="1" applyBorder="1" applyAlignment="1">
      <alignment horizontal="center"/>
    </xf>
    <xf numFmtId="0" fontId="56" fillId="0" borderId="0" xfId="0" applyFont="1" applyBorder="1" applyAlignment="1">
      <alignment horizontal="left"/>
    </xf>
    <xf numFmtId="0" fontId="54" fillId="0" borderId="0" xfId="0" applyFont="1" applyBorder="1" applyAlignment="1">
      <alignment vertical="center"/>
    </xf>
    <xf numFmtId="43" fontId="2" fillId="0" borderId="0" xfId="1" applyFont="1" applyAlignment="1">
      <alignment horizontal="center" vertical="center" wrapText="1"/>
    </xf>
    <xf numFmtId="1" fontId="2" fillId="0" borderId="8" xfId="0" applyNumberFormat="1" applyFont="1" applyBorder="1" applyAlignment="1">
      <alignment horizontal="center" vertical="center" wrapText="1"/>
    </xf>
    <xf numFmtId="2" fontId="2" fillId="0" borderId="8" xfId="0" applyNumberFormat="1" applyFont="1" applyBorder="1" applyAlignment="1">
      <alignment horizontal="center" vertical="center" wrapText="1"/>
    </xf>
    <xf numFmtId="43" fontId="2" fillId="0" borderId="0" xfId="1" applyFont="1" applyBorder="1" applyAlignment="1">
      <alignment horizontal="center" vertical="center" wrapText="1"/>
    </xf>
    <xf numFmtId="0" fontId="3" fillId="0" borderId="4" xfId="0" applyFont="1" applyFill="1" applyBorder="1" applyAlignment="1">
      <alignment horizontal="left" vertical="center"/>
    </xf>
    <xf numFmtId="0" fontId="82" fillId="0" borderId="0" xfId="0" applyFont="1"/>
    <xf numFmtId="0" fontId="54" fillId="0" borderId="0" xfId="0" quotePrefix="1" applyFont="1" applyAlignment="1">
      <alignment horizontal="right"/>
    </xf>
    <xf numFmtId="0" fontId="54" fillId="0" borderId="0" xfId="0" applyFont="1" applyAlignment="1">
      <alignment horizontal="left"/>
    </xf>
    <xf numFmtId="0" fontId="2" fillId="0" borderId="8" xfId="0" applyFont="1" applyBorder="1" applyAlignment="1">
      <alignment horizontal="center" vertical="center" wrapText="1"/>
    </xf>
    <xf numFmtId="1" fontId="2" fillId="0" borderId="0" xfId="1" applyNumberFormat="1" applyFont="1" applyAlignment="1">
      <alignment horizontal="center" vertical="center" wrapText="1"/>
    </xf>
    <xf numFmtId="1" fontId="2" fillId="60" borderId="0" xfId="0" applyNumberFormat="1" applyFont="1" applyFill="1" applyBorder="1" applyAlignment="1">
      <alignment horizontal="center" vertical="center" wrapText="1"/>
    </xf>
    <xf numFmtId="2" fontId="81" fillId="3" borderId="0" xfId="0" applyNumberFormat="1" applyFont="1" applyFill="1" applyBorder="1" applyAlignment="1">
      <alignment horizontal="center" vertical="center" wrapText="1"/>
    </xf>
    <xf numFmtId="2" fontId="81" fillId="3" borderId="0" xfId="0" applyNumberFormat="1" applyFont="1" applyFill="1" applyBorder="1" applyAlignment="1">
      <alignment horizontal="center" vertical="center"/>
    </xf>
    <xf numFmtId="167" fontId="2" fillId="0" borderId="8" xfId="0" applyNumberFormat="1" applyFont="1" applyBorder="1" applyAlignment="1">
      <alignment horizontal="center" vertical="center" wrapText="1"/>
    </xf>
    <xf numFmtId="167" fontId="2" fillId="0" borderId="0" xfId="0" applyNumberFormat="1" applyFont="1" applyBorder="1" applyAlignment="1">
      <alignment horizontal="center"/>
    </xf>
    <xf numFmtId="167" fontId="2" fillId="3" borderId="0" xfId="0" applyNumberFormat="1" applyFont="1" applyFill="1" applyBorder="1" applyAlignment="1">
      <alignment horizontal="center"/>
    </xf>
    <xf numFmtId="167" fontId="2" fillId="0" borderId="0" xfId="1" applyNumberFormat="1" applyFont="1" applyBorder="1" applyAlignment="1">
      <alignment horizontal="center" wrapText="1"/>
    </xf>
    <xf numFmtId="167" fontId="81"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167" fontId="2" fillId="0" borderId="0" xfId="0" applyNumberFormat="1" applyFont="1" applyBorder="1" applyAlignment="1">
      <alignment horizontal="center" vertical="center" wrapText="1"/>
    </xf>
    <xf numFmtId="167" fontId="2" fillId="3" borderId="0" xfId="0" applyNumberFormat="1" applyFont="1" applyFill="1" applyBorder="1" applyAlignment="1">
      <alignment horizontal="center" vertical="center" wrapText="1"/>
    </xf>
    <xf numFmtId="167" fontId="2" fillId="3" borderId="8" xfId="0" applyNumberFormat="1" applyFont="1" applyFill="1" applyBorder="1" applyAlignment="1">
      <alignment horizontal="center" vertical="center" wrapText="1"/>
    </xf>
    <xf numFmtId="167" fontId="2" fillId="0" borderId="2" xfId="0" applyNumberFormat="1" applyFont="1" applyBorder="1" applyAlignment="1">
      <alignment horizontal="center" vertical="center" wrapText="1"/>
    </xf>
    <xf numFmtId="167" fontId="2" fillId="0" borderId="0" xfId="0" applyNumberFormat="1" applyFont="1" applyAlignment="1">
      <alignment horizontal="center" vertical="center" wrapText="1"/>
    </xf>
    <xf numFmtId="2" fontId="81" fillId="0" borderId="0" xfId="0" applyNumberFormat="1" applyFont="1" applyBorder="1" applyAlignment="1">
      <alignment horizontal="center" vertical="center" wrapText="1"/>
    </xf>
    <xf numFmtId="167" fontId="81" fillId="0" borderId="0" xfId="0" applyNumberFormat="1" applyFont="1" applyBorder="1" applyAlignment="1">
      <alignment horizontal="center" vertical="center" wrapText="1"/>
    </xf>
    <xf numFmtId="0" fontId="84" fillId="61" borderId="0" xfId="0" applyFont="1" applyFill="1" applyBorder="1" applyAlignment="1">
      <alignment horizontal="right"/>
    </xf>
    <xf numFmtId="0" fontId="84" fillId="0" borderId="0" xfId="0" applyFont="1" applyBorder="1" applyAlignment="1">
      <alignment horizontal="right" vertical="center"/>
    </xf>
    <xf numFmtId="0" fontId="84" fillId="61" borderId="0" xfId="0" applyFont="1" applyFill="1" applyBorder="1" applyAlignment="1">
      <alignment horizontal="right" vertical="center"/>
    </xf>
    <xf numFmtId="0" fontId="85" fillId="0" borderId="0" xfId="0" applyFont="1" applyBorder="1"/>
    <xf numFmtId="0" fontId="85" fillId="0" borderId="0" xfId="0" applyFont="1" applyBorder="1" applyAlignment="1">
      <alignment vertical="center"/>
    </xf>
    <xf numFmtId="0" fontId="84" fillId="0" borderId="0" xfId="0" applyFont="1" applyBorder="1"/>
    <xf numFmtId="165" fontId="53" fillId="0" borderId="0" xfId="0" applyNumberFormat="1" applyFont="1" applyAlignment="1">
      <alignment horizontal="right"/>
    </xf>
    <xf numFmtId="0" fontId="53" fillId="0" borderId="0" xfId="0" applyFont="1" applyBorder="1"/>
    <xf numFmtId="0" fontId="81" fillId="0" borderId="0" xfId="0" applyFont="1" applyAlignment="1">
      <alignment wrapText="1"/>
    </xf>
    <xf numFmtId="43" fontId="81" fillId="0" borderId="0" xfId="1" applyFont="1" applyAlignment="1">
      <alignment wrapText="1"/>
    </xf>
    <xf numFmtId="0" fontId="81" fillId="0" borderId="0" xfId="0" applyFont="1"/>
    <xf numFmtId="2" fontId="81" fillId="0" borderId="0" xfId="0" applyNumberFormat="1" applyFont="1" applyBorder="1" applyAlignment="1">
      <alignment horizontal="center" vertical="center"/>
    </xf>
    <xf numFmtId="2" fontId="2" fillId="3" borderId="31" xfId="0" applyNumberFormat="1" applyFont="1" applyFill="1" applyBorder="1" applyAlignment="1">
      <alignment horizontal="center" vertical="center" wrapText="1"/>
    </xf>
    <xf numFmtId="2" fontId="2" fillId="0" borderId="31" xfId="0" applyNumberFormat="1" applyFont="1" applyBorder="1" applyAlignment="1">
      <alignment horizontal="center" vertical="center" wrapText="1"/>
    </xf>
    <xf numFmtId="2" fontId="2" fillId="0" borderId="9" xfId="0" applyNumberFormat="1" applyFont="1" applyBorder="1" applyAlignment="1">
      <alignment horizontal="center" vertical="center" wrapText="1"/>
    </xf>
    <xf numFmtId="1" fontId="2" fillId="3" borderId="0" xfId="0" applyNumberFormat="1" applyFont="1" applyFill="1" applyBorder="1" applyAlignment="1">
      <alignment horizontal="center" vertical="center"/>
    </xf>
    <xf numFmtId="167" fontId="2" fillId="61" borderId="0" xfId="0"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2" fillId="0" borderId="0" xfId="0" applyFont="1" applyAlignment="1">
      <alignment horizontal="center" vertical="center"/>
    </xf>
    <xf numFmtId="167" fontId="2" fillId="0" borderId="0" xfId="1" applyNumberFormat="1" applyFont="1" applyBorder="1" applyAlignment="1">
      <alignment horizontal="center" vertical="center" wrapText="1"/>
    </xf>
    <xf numFmtId="167" fontId="86" fillId="0" borderId="0" xfId="0" applyNumberFormat="1" applyFont="1" applyBorder="1" applyAlignment="1">
      <alignment horizontal="center" vertical="center" wrapText="1"/>
    </xf>
    <xf numFmtId="0" fontId="6" fillId="2" borderId="0" xfId="0" applyFont="1" applyFill="1" applyBorder="1" applyAlignment="1">
      <alignment vertical="center" wrapText="1"/>
    </xf>
    <xf numFmtId="0" fontId="2" fillId="3" borderId="0" xfId="0" applyFont="1" applyFill="1" applyBorder="1" applyAlignment="1">
      <alignment horizontal="center" vertical="center"/>
    </xf>
    <xf numFmtId="0" fontId="2" fillId="0" borderId="8" xfId="0" applyFont="1" applyBorder="1" applyAlignment="1">
      <alignment horizontal="center" vertical="center"/>
    </xf>
    <xf numFmtId="0" fontId="91" fillId="0" borderId="0" xfId="939"/>
    <xf numFmtId="0" fontId="81" fillId="3" borderId="0" xfId="0" applyFont="1" applyFill="1" applyBorder="1" applyAlignment="1">
      <alignment horizontal="center" vertical="center" wrapText="1"/>
    </xf>
    <xf numFmtId="1" fontId="81" fillId="3" borderId="0" xfId="0" applyNumberFormat="1" applyFont="1" applyFill="1" applyBorder="1" applyAlignment="1">
      <alignment horizontal="center" vertical="center" wrapText="1"/>
    </xf>
    <xf numFmtId="167" fontId="81" fillId="3" borderId="0" xfId="0" applyNumberFormat="1" applyFont="1" applyFill="1" applyBorder="1" applyAlignment="1">
      <alignment horizontal="center" vertical="center" wrapText="1"/>
    </xf>
    <xf numFmtId="0" fontId="81" fillId="0" borderId="0" xfId="0" applyFont="1" applyBorder="1" applyAlignment="1">
      <alignment horizontal="center" vertical="center" wrapText="1"/>
    </xf>
    <xf numFmtId="1" fontId="81" fillId="0" borderId="0" xfId="0" applyNumberFormat="1" applyFont="1" applyBorder="1" applyAlignment="1">
      <alignment horizontal="center" vertical="center" wrapText="1"/>
    </xf>
    <xf numFmtId="167" fontId="81" fillId="0" borderId="0" xfId="0" applyNumberFormat="1" applyFont="1" applyBorder="1" applyAlignment="1">
      <alignment horizontal="center" vertical="center" wrapText="1"/>
    </xf>
    <xf numFmtId="0" fontId="81" fillId="3" borderId="0" xfId="0" applyFont="1" applyFill="1" applyBorder="1" applyAlignment="1">
      <alignment vertical="center" wrapText="1"/>
    </xf>
    <xf numFmtId="0" fontId="81" fillId="3" borderId="0" xfId="0" applyNumberFormat="1" applyFont="1" applyFill="1" applyBorder="1" applyAlignment="1">
      <alignment horizontal="center" vertical="center" wrapText="1"/>
    </xf>
    <xf numFmtId="0" fontId="81" fillId="0" borderId="0" xfId="0" applyFont="1" applyAlignment="1">
      <alignment vertical="center" wrapText="1"/>
    </xf>
    <xf numFmtId="0" fontId="2" fillId="0" borderId="0" xfId="0" applyFont="1" applyFill="1" applyAlignment="1">
      <alignment horizontal="center" vertical="center" wrapText="1"/>
    </xf>
    <xf numFmtId="0" fontId="3" fillId="63" borderId="4" xfId="0" applyFont="1" applyFill="1" applyBorder="1" applyAlignment="1">
      <alignment horizontal="center" vertical="center"/>
    </xf>
    <xf numFmtId="0" fontId="3" fillId="63" borderId="4" xfId="0" applyFont="1" applyFill="1" applyBorder="1" applyAlignment="1">
      <alignment horizontal="center" vertical="center" wrapText="1"/>
    </xf>
    <xf numFmtId="1" fontId="3" fillId="63" borderId="4" xfId="0" applyNumberFormat="1" applyFont="1" applyFill="1" applyBorder="1" applyAlignment="1">
      <alignment horizontal="center" vertical="center" wrapText="1"/>
    </xf>
    <xf numFmtId="2" fontId="3" fillId="63" borderId="4" xfId="0" applyNumberFormat="1" applyFont="1" applyFill="1" applyBorder="1" applyAlignment="1">
      <alignment horizontal="center" vertical="center" wrapText="1"/>
    </xf>
    <xf numFmtId="0" fontId="6" fillId="0" borderId="0" xfId="0" applyFont="1" applyFill="1" applyBorder="1" applyAlignment="1">
      <alignment vertical="center" wrapText="1"/>
    </xf>
    <xf numFmtId="0" fontId="8" fillId="64" borderId="34" xfId="0" applyFont="1" applyFill="1" applyBorder="1" applyAlignment="1">
      <alignment vertical="center"/>
    </xf>
    <xf numFmtId="0" fontId="7" fillId="64" borderId="32" xfId="0" applyFont="1" applyFill="1" applyBorder="1" applyAlignment="1">
      <alignment vertical="center" wrapText="1"/>
    </xf>
    <xf numFmtId="1" fontId="7" fillId="64" borderId="32" xfId="0" applyNumberFormat="1" applyFont="1" applyFill="1" applyBorder="1" applyAlignment="1">
      <alignment vertical="center" wrapText="1"/>
    </xf>
    <xf numFmtId="167" fontId="7" fillId="64" borderId="32" xfId="0" applyNumberFormat="1" applyFont="1" applyFill="1" applyBorder="1" applyAlignment="1">
      <alignment vertical="center" wrapText="1"/>
    </xf>
    <xf numFmtId="167" fontId="7" fillId="64" borderId="32" xfId="0" applyNumberFormat="1" applyFont="1" applyFill="1" applyBorder="1" applyAlignment="1">
      <alignment horizontal="center" vertical="center" wrapText="1"/>
    </xf>
    <xf numFmtId="44" fontId="3" fillId="63" borderId="4" xfId="2" applyFont="1" applyFill="1" applyBorder="1" applyAlignment="1">
      <alignment horizontal="center" vertical="center" wrapText="1"/>
    </xf>
    <xf numFmtId="44" fontId="7" fillId="64" borderId="32" xfId="2" applyFont="1" applyFill="1" applyBorder="1" applyAlignment="1">
      <alignment vertical="center" wrapText="1"/>
    </xf>
    <xf numFmtId="44" fontId="3" fillId="0" borderId="4" xfId="2" applyFont="1" applyFill="1" applyBorder="1" applyAlignment="1">
      <alignment horizontal="center" vertical="center" wrapText="1"/>
    </xf>
    <xf numFmtId="43" fontId="3" fillId="63" borderId="4" xfId="1" applyFont="1" applyFill="1" applyBorder="1" applyAlignment="1">
      <alignment horizontal="center" vertical="center" wrapText="1"/>
    </xf>
    <xf numFmtId="43" fontId="7" fillId="64" borderId="32" xfId="1" applyFont="1" applyFill="1" applyBorder="1" applyAlignment="1">
      <alignment vertical="center" wrapText="1"/>
    </xf>
    <xf numFmtId="43" fontId="3" fillId="0" borderId="4" xfId="1" applyFont="1" applyFill="1" applyBorder="1" applyAlignment="1">
      <alignment horizontal="center" vertical="center" wrapText="1"/>
    </xf>
    <xf numFmtId="43" fontId="2" fillId="3" borderId="0" xfId="1" applyFont="1" applyFill="1" applyBorder="1" applyAlignment="1">
      <alignment horizontal="center" vertical="center" wrapText="1"/>
    </xf>
    <xf numFmtId="43" fontId="81" fillId="3" borderId="0" xfId="1" applyFont="1" applyFill="1" applyBorder="1" applyAlignment="1">
      <alignment horizontal="center" vertical="center" wrapText="1"/>
    </xf>
    <xf numFmtId="43" fontId="81" fillId="0" borderId="0" xfId="1" applyFont="1" applyBorder="1" applyAlignment="1">
      <alignment horizontal="center" vertical="center" wrapText="1"/>
    </xf>
    <xf numFmtId="43" fontId="2" fillId="0" borderId="8" xfId="1" applyFont="1" applyBorder="1" applyAlignment="1">
      <alignment horizontal="center" vertical="center" wrapText="1"/>
    </xf>
    <xf numFmtId="168" fontId="3" fillId="63" borderId="4" xfId="1" applyNumberFormat="1" applyFont="1" applyFill="1" applyBorder="1" applyAlignment="1">
      <alignment horizontal="center" vertical="center" wrapText="1"/>
    </xf>
    <xf numFmtId="168" fontId="7" fillId="64" borderId="32" xfId="1" applyNumberFormat="1" applyFont="1" applyFill="1" applyBorder="1" applyAlignment="1">
      <alignment vertical="center" wrapText="1"/>
    </xf>
    <xf numFmtId="168" fontId="3" fillId="0" borderId="4" xfId="1" applyNumberFormat="1" applyFont="1" applyFill="1" applyBorder="1" applyAlignment="1">
      <alignment horizontal="center" vertical="center" wrapText="1"/>
    </xf>
    <xf numFmtId="168" fontId="2" fillId="3" borderId="0" xfId="1" applyNumberFormat="1" applyFont="1" applyFill="1" applyBorder="1" applyAlignment="1">
      <alignment horizontal="center" vertical="center" wrapText="1"/>
    </xf>
    <xf numFmtId="168" fontId="2" fillId="0" borderId="0" xfId="1" applyNumberFormat="1" applyFont="1" applyBorder="1" applyAlignment="1">
      <alignment horizontal="center" vertical="center" wrapText="1"/>
    </xf>
    <xf numFmtId="168" fontId="81" fillId="3" borderId="0" xfId="1" applyNumberFormat="1" applyFont="1" applyFill="1" applyBorder="1" applyAlignment="1">
      <alignment horizontal="center" vertical="center" wrapText="1"/>
    </xf>
    <xf numFmtId="168" fontId="81" fillId="0" borderId="0" xfId="1" applyNumberFormat="1" applyFont="1" applyBorder="1" applyAlignment="1">
      <alignment horizontal="center" vertical="center" wrapText="1"/>
    </xf>
    <xf numFmtId="168" fontId="2" fillId="0" borderId="8" xfId="1" applyNumberFormat="1" applyFont="1" applyBorder="1" applyAlignment="1">
      <alignment horizontal="center" vertical="center" wrapText="1"/>
    </xf>
    <xf numFmtId="168" fontId="2" fillId="0" borderId="0" xfId="1" applyNumberFormat="1" applyFont="1" applyAlignment="1">
      <alignment vertical="center" wrapText="1"/>
    </xf>
    <xf numFmtId="0" fontId="81" fillId="3" borderId="0" xfId="0" applyFont="1" applyFill="1" applyBorder="1" applyAlignment="1">
      <alignment horizontal="center" vertical="center"/>
    </xf>
    <xf numFmtId="0" fontId="81" fillId="0" borderId="0" xfId="0" applyFont="1" applyBorder="1" applyAlignment="1">
      <alignment horizontal="center" vertical="center"/>
    </xf>
    <xf numFmtId="1" fontId="81" fillId="3" borderId="0" xfId="0" applyNumberFormat="1" applyFont="1" applyFill="1" applyBorder="1" applyAlignment="1">
      <alignment horizontal="center" vertical="center"/>
    </xf>
    <xf numFmtId="1" fontId="81" fillId="0" borderId="0" xfId="0" applyNumberFormat="1" applyFont="1" applyBorder="1" applyAlignment="1">
      <alignment horizontal="center" vertical="center"/>
    </xf>
    <xf numFmtId="0" fontId="40" fillId="2" borderId="0" xfId="0" applyFont="1" applyFill="1" applyAlignment="1">
      <alignment horizontal="center" vertical="center" wrapText="1"/>
    </xf>
    <xf numFmtId="44" fontId="9" fillId="3" borderId="0" xfId="2" applyFont="1" applyFill="1" applyBorder="1" applyAlignment="1">
      <alignment horizontal="center" vertical="center" wrapText="1"/>
    </xf>
    <xf numFmtId="44" fontId="9" fillId="0" borderId="0" xfId="2" applyFont="1" applyBorder="1" applyAlignment="1">
      <alignment horizontal="center" vertical="center" wrapText="1"/>
    </xf>
    <xf numFmtId="44" fontId="100" fillId="3" borderId="0" xfId="2" applyFont="1" applyFill="1" applyBorder="1" applyAlignment="1">
      <alignment horizontal="center" vertical="center" wrapText="1"/>
    </xf>
    <xf numFmtId="44" fontId="100" fillId="0" borderId="0" xfId="2" applyFont="1" applyBorder="1" applyAlignment="1">
      <alignment horizontal="center" vertical="center" wrapText="1"/>
    </xf>
    <xf numFmtId="44" fontId="100" fillId="3" borderId="0" xfId="2" applyFont="1" applyFill="1" applyBorder="1" applyAlignment="1">
      <alignment horizontal="center" vertical="center"/>
    </xf>
    <xf numFmtId="44" fontId="100" fillId="0" borderId="0" xfId="2" applyFont="1" applyBorder="1" applyAlignment="1">
      <alignment horizontal="center" vertical="center"/>
    </xf>
    <xf numFmtId="167" fontId="100" fillId="3" borderId="0" xfId="0" applyNumberFormat="1" applyFont="1" applyFill="1" applyBorder="1" applyAlignment="1">
      <alignment horizontal="center" vertical="center" wrapText="1"/>
    </xf>
    <xf numFmtId="167" fontId="100" fillId="0" borderId="0" xfId="0" applyNumberFormat="1" applyFont="1" applyBorder="1" applyAlignment="1">
      <alignment horizontal="center" vertical="center" wrapText="1"/>
    </xf>
    <xf numFmtId="44" fontId="9" fillId="0" borderId="8" xfId="2" applyFont="1" applyBorder="1" applyAlignment="1">
      <alignment horizontal="center" vertical="center" wrapText="1"/>
    </xf>
    <xf numFmtId="44" fontId="9" fillId="0" borderId="0" xfId="2" applyFont="1" applyAlignment="1">
      <alignment vertical="center" wrapText="1"/>
    </xf>
    <xf numFmtId="0" fontId="3" fillId="3" borderId="2" xfId="0" applyFont="1" applyFill="1" applyBorder="1" applyAlignment="1">
      <alignment vertical="center"/>
    </xf>
    <xf numFmtId="2" fontId="3" fillId="63"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4" fontId="3" fillId="0" borderId="3" xfId="2" applyFont="1" applyFill="1" applyBorder="1" applyAlignment="1">
      <alignment horizontal="center" vertical="center" wrapText="1"/>
    </xf>
    <xf numFmtId="0" fontId="6" fillId="2" borderId="5"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1" fillId="0" borderId="0" xfId="0" applyFont="1" applyFill="1" applyBorder="1" applyAlignment="1">
      <alignment horizontal="center" vertical="center" wrapText="1"/>
    </xf>
    <xf numFmtId="0" fontId="9" fillId="63" borderId="4" xfId="0" applyFont="1" applyFill="1" applyBorder="1" applyAlignment="1">
      <alignment horizontal="center" vertical="center" wrapText="1"/>
    </xf>
    <xf numFmtId="0" fontId="8" fillId="64" borderId="1" xfId="0" applyFont="1" applyFill="1" applyBorder="1" applyAlignment="1">
      <alignment vertical="center"/>
    </xf>
    <xf numFmtId="0" fontId="7" fillId="64" borderId="2" xfId="0" applyFont="1" applyFill="1" applyBorder="1" applyAlignment="1">
      <alignment vertical="center" wrapText="1"/>
    </xf>
    <xf numFmtId="1" fontId="7" fillId="64" borderId="2" xfId="0" applyNumberFormat="1" applyFont="1" applyFill="1" applyBorder="1" applyAlignment="1">
      <alignment vertical="center" wrapText="1"/>
    </xf>
    <xf numFmtId="0" fontId="5" fillId="64" borderId="2" xfId="0" applyFont="1" applyFill="1" applyBorder="1" applyAlignment="1">
      <alignment horizontal="center" vertical="center" wrapText="1"/>
    </xf>
    <xf numFmtId="0" fontId="102" fillId="0" borderId="4" xfId="0" applyFont="1" applyFill="1" applyBorder="1" applyAlignment="1">
      <alignment horizontal="center" vertical="center"/>
    </xf>
    <xf numFmtId="0" fontId="102" fillId="0" borderId="4" xfId="0" applyFont="1" applyFill="1" applyBorder="1" applyAlignment="1">
      <alignment horizontal="center" vertical="center" wrapText="1"/>
    </xf>
    <xf numFmtId="1" fontId="102" fillId="0" borderId="4" xfId="0" applyNumberFormat="1" applyFont="1" applyFill="1" applyBorder="1" applyAlignment="1">
      <alignment horizontal="center" vertical="center" wrapText="1"/>
    </xf>
    <xf numFmtId="2" fontId="102" fillId="0" borderId="4" xfId="0" applyNumberFormat="1" applyFont="1" applyFill="1" applyBorder="1" applyAlignment="1">
      <alignment horizontal="center" vertical="center" wrapText="1"/>
    </xf>
    <xf numFmtId="44" fontId="102" fillId="63" borderId="4" xfId="2" applyFont="1" applyFill="1" applyBorder="1" applyAlignment="1">
      <alignment horizontal="center" vertical="center" wrapText="1"/>
    </xf>
    <xf numFmtId="0" fontId="9" fillId="0" borderId="0" xfId="0" applyFont="1" applyAlignment="1">
      <alignment vertical="center"/>
    </xf>
    <xf numFmtId="0" fontId="3" fillId="3" borderId="1" xfId="0" applyFont="1" applyFill="1" applyBorder="1" applyAlignment="1">
      <alignment vertical="center"/>
    </xf>
    <xf numFmtId="0" fontId="3" fillId="3" borderId="33" xfId="0" applyFont="1" applyFill="1" applyBorder="1" applyAlignment="1">
      <alignment vertical="center"/>
    </xf>
    <xf numFmtId="0" fontId="3" fillId="3" borderId="3" xfId="0" applyFont="1" applyFill="1" applyBorder="1" applyAlignment="1">
      <alignment vertical="center"/>
    </xf>
    <xf numFmtId="44" fontId="6" fillId="2" borderId="0" xfId="2" applyFont="1" applyFill="1" applyBorder="1" applyAlignment="1">
      <alignment vertical="center" wrapText="1"/>
    </xf>
    <xf numFmtId="44" fontId="3" fillId="3" borderId="33" xfId="2" applyFont="1" applyFill="1" applyBorder="1" applyAlignment="1">
      <alignment vertical="center"/>
    </xf>
    <xf numFmtId="44" fontId="7" fillId="64" borderId="2" xfId="2" applyFont="1" applyFill="1" applyBorder="1" applyAlignment="1">
      <alignment vertical="center" wrapText="1"/>
    </xf>
    <xf numFmtId="44" fontId="7" fillId="0" borderId="2" xfId="2" applyFont="1" applyFill="1" applyBorder="1" applyAlignment="1">
      <alignment vertical="center" wrapText="1"/>
    </xf>
    <xf numFmtId="44" fontId="102" fillId="0" borderId="4" xfId="2" applyFont="1" applyFill="1" applyBorder="1" applyAlignment="1">
      <alignment horizontal="center" vertical="center" wrapText="1"/>
    </xf>
    <xf numFmtId="44" fontId="9" fillId="0" borderId="0" xfId="2" applyFont="1" applyAlignment="1">
      <alignment horizontal="center" vertical="center" wrapText="1"/>
    </xf>
    <xf numFmtId="44" fontId="9" fillId="0" borderId="0" xfId="2" applyFont="1" applyAlignment="1">
      <alignment horizontal="left" vertical="center"/>
    </xf>
    <xf numFmtId="44" fontId="9" fillId="3" borderId="8" xfId="2" applyFont="1" applyFill="1" applyBorder="1" applyAlignment="1">
      <alignment horizontal="center" vertical="center" wrapText="1"/>
    </xf>
    <xf numFmtId="167" fontId="81" fillId="0" borderId="2" xfId="0" applyNumberFormat="1" applyFont="1" applyFill="1" applyBorder="1" applyAlignment="1">
      <alignment vertical="center" wrapText="1"/>
    </xf>
    <xf numFmtId="0" fontId="2" fillId="64" borderId="2" xfId="0" applyFont="1" applyFill="1" applyBorder="1" applyAlignment="1">
      <alignment horizontal="center" vertical="center" wrapText="1"/>
    </xf>
    <xf numFmtId="1" fontId="2" fillId="64" borderId="2" xfId="0" applyNumberFormat="1" applyFont="1" applyFill="1" applyBorder="1" applyAlignment="1">
      <alignment horizontal="center" vertical="center" wrapText="1"/>
    </xf>
    <xf numFmtId="2" fontId="2" fillId="64" borderId="2" xfId="0" applyNumberFormat="1" applyFont="1" applyFill="1" applyBorder="1" applyAlignment="1">
      <alignment horizontal="center" vertical="center" wrapText="1"/>
    </xf>
    <xf numFmtId="167" fontId="2" fillId="64" borderId="2" xfId="0" applyNumberFormat="1" applyFont="1" applyFill="1" applyBorder="1" applyAlignment="1">
      <alignment horizontal="center" vertical="center" wrapText="1"/>
    </xf>
    <xf numFmtId="43" fontId="81" fillId="0" borderId="2" xfId="1" applyFont="1" applyFill="1" applyBorder="1" applyAlignment="1">
      <alignment vertical="center" wrapText="1"/>
    </xf>
    <xf numFmtId="43" fontId="2" fillId="0" borderId="0" xfId="1" applyFont="1"/>
    <xf numFmtId="44" fontId="2" fillId="0" borderId="2" xfId="2" applyFont="1" applyBorder="1" applyAlignment="1">
      <alignment horizontal="center" vertical="center" wrapText="1"/>
    </xf>
    <xf numFmtId="44" fontId="9" fillId="64" borderId="2" xfId="2" applyFont="1" applyFill="1" applyBorder="1" applyAlignment="1">
      <alignment horizontal="center" vertical="center" wrapText="1"/>
    </xf>
    <xf numFmtId="44" fontId="9" fillId="0" borderId="2" xfId="2" applyFont="1" applyBorder="1" applyAlignment="1">
      <alignment horizontal="center" vertical="center" wrapText="1"/>
    </xf>
    <xf numFmtId="44" fontId="9" fillId="0" borderId="0" xfId="2" applyFont="1" applyAlignment="1">
      <alignment wrapText="1"/>
    </xf>
    <xf numFmtId="43" fontId="81" fillId="0" borderId="8" xfId="1" applyFont="1" applyBorder="1" applyAlignment="1">
      <alignment wrapText="1"/>
    </xf>
    <xf numFmtId="44" fontId="100" fillId="0" borderId="8" xfId="2" applyFont="1" applyBorder="1" applyAlignment="1"/>
    <xf numFmtId="0" fontId="81" fillId="0" borderId="8" xfId="0" applyFont="1" applyBorder="1" applyAlignment="1"/>
    <xf numFmtId="2" fontId="102" fillId="63" borderId="4" xfId="0" applyNumberFormat="1" applyFont="1" applyFill="1" applyBorder="1" applyAlignment="1">
      <alignment horizontal="center" vertical="center" wrapText="1"/>
    </xf>
    <xf numFmtId="43" fontId="102" fillId="63" borderId="4" xfId="1" applyFont="1" applyFill="1" applyBorder="1" applyAlignment="1">
      <alignment horizontal="center" vertical="center" wrapText="1"/>
    </xf>
    <xf numFmtId="0" fontId="81" fillId="64" borderId="2" xfId="0" applyFont="1" applyFill="1" applyBorder="1" applyAlignment="1">
      <alignment horizontal="center" vertical="center" wrapText="1"/>
    </xf>
    <xf numFmtId="1" fontId="81" fillId="64" borderId="2" xfId="0" applyNumberFormat="1" applyFont="1" applyFill="1" applyBorder="1" applyAlignment="1">
      <alignment horizontal="center" vertical="center" wrapText="1"/>
    </xf>
    <xf numFmtId="43" fontId="81" fillId="64" borderId="2" xfId="1" applyFont="1" applyFill="1" applyBorder="1" applyAlignment="1">
      <alignment horizontal="center" vertical="center" wrapText="1"/>
    </xf>
    <xf numFmtId="44" fontId="100" fillId="64" borderId="2" xfId="2" applyFont="1" applyFill="1" applyBorder="1" applyAlignment="1">
      <alignment horizontal="center" vertical="center" wrapText="1"/>
    </xf>
    <xf numFmtId="43" fontId="102" fillId="0" borderId="4" xfId="1" applyFont="1" applyFill="1" applyBorder="1" applyAlignment="1">
      <alignment horizontal="center" vertical="center" wrapText="1"/>
    </xf>
    <xf numFmtId="43" fontId="81" fillId="0" borderId="0" xfId="1" applyFont="1"/>
    <xf numFmtId="44" fontId="100" fillId="0" borderId="0" xfId="2" applyFont="1" applyAlignment="1">
      <alignment wrapText="1"/>
    </xf>
    <xf numFmtId="0" fontId="104" fillId="0" borderId="0" xfId="0" applyFont="1" applyFill="1" applyBorder="1" applyAlignment="1">
      <alignment horizontal="left" vertical="top"/>
    </xf>
    <xf numFmtId="0" fontId="104" fillId="0" borderId="0" xfId="0" applyFont="1" applyFill="1" applyBorder="1" applyAlignment="1">
      <alignment horizontal="center" vertical="top"/>
    </xf>
    <xf numFmtId="0" fontId="100" fillId="0" borderId="0" xfId="0" applyFont="1" applyFill="1" applyBorder="1" applyAlignment="1">
      <alignment horizontal="center" vertical="top"/>
    </xf>
    <xf numFmtId="0" fontId="81" fillId="0" borderId="0" xfId="0" applyNumberFormat="1" applyFont="1" applyBorder="1" applyAlignment="1">
      <alignment horizontal="center" vertical="center" wrapText="1"/>
    </xf>
    <xf numFmtId="9" fontId="81" fillId="0" borderId="0" xfId="978" applyFont="1"/>
    <xf numFmtId="0" fontId="2" fillId="64" borderId="2" xfId="0" applyFont="1" applyFill="1" applyBorder="1" applyAlignment="1">
      <alignment vertical="center" wrapText="1"/>
    </xf>
    <xf numFmtId="0" fontId="2" fillId="64" borderId="2"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81" fillId="0" borderId="0" xfId="0" applyFont="1" applyBorder="1" applyAlignment="1">
      <alignment vertical="center" wrapText="1"/>
    </xf>
    <xf numFmtId="44" fontId="9" fillId="0" borderId="0" xfId="2" applyFont="1" applyBorder="1" applyAlignment="1">
      <alignment vertical="center" wrapText="1"/>
    </xf>
    <xf numFmtId="44" fontId="9" fillId="0" borderId="0" xfId="2" applyFont="1" applyBorder="1" applyAlignment="1">
      <alignment horizontal="center" wrapText="1"/>
    </xf>
    <xf numFmtId="44" fontId="9" fillId="3" borderId="0" xfId="2" applyFont="1" applyFill="1" applyBorder="1" applyAlignment="1">
      <alignment horizontal="center"/>
    </xf>
    <xf numFmtId="44" fontId="9" fillId="0" borderId="0" xfId="2" applyFont="1" applyBorder="1" applyAlignment="1">
      <alignment horizontal="center"/>
    </xf>
    <xf numFmtId="44" fontId="9" fillId="0" borderId="8" xfId="2" applyFont="1" applyBorder="1" applyAlignment="1">
      <alignment horizontal="center"/>
    </xf>
    <xf numFmtId="0" fontId="64" fillId="0" borderId="0" xfId="0" applyFont="1" applyFill="1" applyAlignment="1">
      <alignment horizontal="center" vertical="center"/>
    </xf>
    <xf numFmtId="0" fontId="81" fillId="0" borderId="0" xfId="0" applyFont="1" applyFill="1" applyBorder="1" applyAlignment="1">
      <alignment horizontal="left" vertical="center"/>
    </xf>
    <xf numFmtId="0" fontId="2" fillId="0" borderId="0" xfId="0" applyFont="1" applyFill="1" applyAlignment="1">
      <alignment vertical="center" wrapText="1"/>
    </xf>
    <xf numFmtId="0" fontId="2" fillId="0" borderId="0" xfId="0" applyFont="1" applyFill="1" applyAlignment="1">
      <alignment vertical="center"/>
    </xf>
    <xf numFmtId="0" fontId="5" fillId="0" borderId="0" xfId="0" applyFont="1" applyFill="1" applyAlignment="1">
      <alignment vertical="center"/>
    </xf>
    <xf numFmtId="0" fontId="81" fillId="0" borderId="0" xfId="0" applyFont="1" applyFill="1" applyAlignment="1">
      <alignment vertical="center"/>
    </xf>
    <xf numFmtId="167" fontId="81" fillId="3" borderId="0" xfId="0" applyNumberFormat="1" applyFont="1" applyFill="1" applyBorder="1" applyAlignment="1">
      <alignment horizontal="center" vertical="center" wrapText="1"/>
    </xf>
    <xf numFmtId="167" fontId="81" fillId="0" borderId="0" xfId="0" applyNumberFormat="1" applyFont="1" applyBorder="1" applyAlignment="1">
      <alignment horizontal="center" vertical="center" wrapText="1"/>
    </xf>
    <xf numFmtId="0" fontId="81" fillId="0" borderId="0" xfId="0" applyFont="1"/>
    <xf numFmtId="167" fontId="81" fillId="3" borderId="0" xfId="0" applyNumberFormat="1" applyFont="1" applyFill="1" applyBorder="1" applyAlignment="1">
      <alignment horizontal="center" vertical="center" wrapText="1"/>
    </xf>
    <xf numFmtId="0" fontId="9" fillId="3" borderId="7" xfId="0" applyFont="1" applyFill="1" applyBorder="1" applyAlignment="1">
      <alignment horizontal="left" vertical="center"/>
    </xf>
    <xf numFmtId="167" fontId="81" fillId="3" borderId="0" xfId="0" applyNumberFormat="1" applyFont="1" applyFill="1" applyBorder="1" applyAlignment="1">
      <alignment horizontal="center" vertical="center" wrapText="1"/>
    </xf>
    <xf numFmtId="167" fontId="81" fillId="0" borderId="0" xfId="0" applyNumberFormat="1" applyFont="1" applyBorder="1" applyAlignment="1">
      <alignment horizontal="center" vertical="center" wrapText="1"/>
    </xf>
    <xf numFmtId="43" fontId="81" fillId="0" borderId="0" xfId="1" applyFont="1" applyBorder="1" applyAlignment="1">
      <alignment horizontal="center" vertical="center"/>
    </xf>
    <xf numFmtId="43" fontId="81" fillId="3" borderId="0" xfId="1" applyFont="1" applyFill="1" applyBorder="1" applyAlignment="1">
      <alignment horizontal="center" vertical="center"/>
    </xf>
    <xf numFmtId="43" fontId="3" fillId="3" borderId="2" xfId="1" applyFont="1" applyFill="1" applyBorder="1" applyAlignment="1">
      <alignment vertical="center"/>
    </xf>
    <xf numFmtId="43" fontId="3" fillId="3" borderId="33" xfId="1" applyFont="1" applyFill="1" applyBorder="1" applyAlignment="1">
      <alignment vertical="center"/>
    </xf>
    <xf numFmtId="167" fontId="81" fillId="3" borderId="33" xfId="0" applyNumberFormat="1" applyFont="1" applyFill="1" applyBorder="1" applyAlignment="1">
      <alignment vertical="center" wrapText="1"/>
    </xf>
    <xf numFmtId="43" fontId="81" fillId="3" borderId="33" xfId="1" applyFont="1" applyFill="1" applyBorder="1" applyAlignment="1">
      <alignment vertical="center" wrapText="1"/>
    </xf>
    <xf numFmtId="43" fontId="81" fillId="3" borderId="33" xfId="1" applyFont="1" applyFill="1" applyBorder="1" applyAlignment="1">
      <alignment wrapText="1"/>
    </xf>
    <xf numFmtId="44" fontId="100" fillId="3" borderId="33" xfId="2" applyFont="1" applyFill="1" applyBorder="1" applyAlignment="1"/>
    <xf numFmtId="0" fontId="81" fillId="3" borderId="33" xfId="0" applyFont="1" applyFill="1" applyBorder="1" applyAlignment="1"/>
    <xf numFmtId="0" fontId="81" fillId="3" borderId="3" xfId="0" applyFont="1" applyFill="1" applyBorder="1" applyAlignment="1"/>
    <xf numFmtId="2" fontId="101" fillId="64" borderId="33" xfId="0" applyNumberFormat="1" applyFont="1" applyFill="1" applyBorder="1" applyAlignment="1">
      <alignment vertical="center" wrapText="1"/>
    </xf>
    <xf numFmtId="0" fontId="9" fillId="3" borderId="6" xfId="0" applyFont="1" applyFill="1" applyBorder="1" applyAlignment="1">
      <alignment vertical="center"/>
    </xf>
    <xf numFmtId="0" fontId="9" fillId="0" borderId="6" xfId="0" applyFont="1" applyBorder="1" applyAlignment="1">
      <alignment vertical="center"/>
    </xf>
    <xf numFmtId="0" fontId="100" fillId="0" borderId="6" xfId="0" applyFont="1" applyBorder="1" applyAlignment="1">
      <alignment vertical="center"/>
    </xf>
    <xf numFmtId="0" fontId="100" fillId="3" borderId="6" xfId="0" applyFont="1" applyFill="1" applyBorder="1" applyAlignment="1">
      <alignment vertical="center"/>
    </xf>
    <xf numFmtId="0" fontId="100" fillId="3" borderId="0" xfId="0" applyFont="1" applyFill="1" applyBorder="1" applyAlignment="1">
      <alignment vertical="center" wrapText="1"/>
    </xf>
    <xf numFmtId="0" fontId="100" fillId="0" borderId="0" xfId="0" applyFont="1" applyAlignment="1"/>
    <xf numFmtId="0" fontId="100" fillId="3" borderId="0" xfId="0" applyFont="1" applyFill="1" applyBorder="1" applyAlignment="1">
      <alignment horizontal="left" vertical="center"/>
    </xf>
    <xf numFmtId="0" fontId="100" fillId="0" borderId="0" xfId="0" applyFont="1" applyBorder="1" applyAlignment="1">
      <alignment horizontal="left" vertical="center"/>
    </xf>
    <xf numFmtId="1" fontId="9" fillId="3" borderId="0" xfId="0" applyNumberFormat="1" applyFont="1" applyFill="1" applyBorder="1" applyAlignment="1">
      <alignment vertical="center" wrapText="1"/>
    </xf>
    <xf numFmtId="1" fontId="9" fillId="0" borderId="0" xfId="0" applyNumberFormat="1" applyFont="1" applyBorder="1" applyAlignment="1">
      <alignment vertical="center" wrapText="1"/>
    </xf>
    <xf numFmtId="0" fontId="9" fillId="0" borderId="7" xfId="0" applyFont="1" applyBorder="1" applyAlignment="1">
      <alignment vertical="center"/>
    </xf>
    <xf numFmtId="167" fontId="100" fillId="3" borderId="0" xfId="0" applyNumberFormat="1" applyFont="1" applyFill="1" applyBorder="1" applyAlignment="1">
      <alignment vertical="center" wrapText="1"/>
    </xf>
    <xf numFmtId="167" fontId="100" fillId="0" borderId="0" xfId="0" applyNumberFormat="1" applyFont="1" applyBorder="1" applyAlignment="1">
      <alignment vertical="center" wrapText="1"/>
    </xf>
    <xf numFmtId="0" fontId="9" fillId="0" borderId="6" xfId="0" applyFont="1" applyBorder="1" applyAlignment="1">
      <alignment horizontal="left" vertical="center"/>
    </xf>
    <xf numFmtId="0" fontId="100" fillId="3" borderId="6" xfId="0" applyFont="1" applyFill="1" applyBorder="1" applyAlignment="1">
      <alignment horizontal="left" vertical="center"/>
    </xf>
    <xf numFmtId="0" fontId="100" fillId="0" borderId="6" xfId="0" applyFont="1" applyBorder="1" applyAlignment="1">
      <alignment horizontal="left" vertical="center"/>
    </xf>
    <xf numFmtId="0" fontId="9" fillId="0" borderId="0" xfId="0" applyFont="1" applyAlignment="1">
      <alignment horizontal="left" vertical="center"/>
    </xf>
    <xf numFmtId="1" fontId="9" fillId="0" borderId="0" xfId="0" applyNumberFormat="1" applyFont="1" applyAlignment="1">
      <alignment horizontal="center" vertical="center" wrapText="1"/>
    </xf>
    <xf numFmtId="167" fontId="100" fillId="3" borderId="1" xfId="0" applyNumberFormat="1" applyFont="1" applyFill="1" applyBorder="1" applyAlignment="1">
      <alignment vertical="center" wrapText="1"/>
    </xf>
    <xf numFmtId="0" fontId="100" fillId="0" borderId="0" xfId="0" applyFont="1"/>
    <xf numFmtId="0" fontId="9" fillId="0" borderId="0" xfId="0" applyFont="1"/>
    <xf numFmtId="167" fontId="100" fillId="0" borderId="2" xfId="0" applyNumberFormat="1" applyFont="1" applyFill="1" applyBorder="1" applyAlignment="1">
      <alignment vertical="center" wrapText="1"/>
    </xf>
    <xf numFmtId="0" fontId="9" fillId="3" borderId="6" xfId="0" applyNumberFormat="1" applyFont="1" applyFill="1" applyBorder="1" applyAlignment="1">
      <alignment horizontal="left" vertical="center"/>
    </xf>
    <xf numFmtId="0" fontId="9" fillId="0" borderId="6" xfId="0" applyFont="1" applyBorder="1" applyAlignment="1"/>
    <xf numFmtId="0" fontId="9" fillId="3" borderId="6" xfId="0" applyFont="1" applyFill="1" applyBorder="1" applyAlignment="1">
      <alignment horizontal="left"/>
    </xf>
    <xf numFmtId="0" fontId="9" fillId="0" borderId="6" xfId="0" applyFont="1" applyBorder="1" applyAlignment="1">
      <alignment horizontal="left"/>
    </xf>
    <xf numFmtId="0" fontId="9" fillId="0" borderId="6" xfId="0" applyFont="1" applyBorder="1" applyAlignment="1">
      <alignment horizontal="left" wrapText="1"/>
    </xf>
    <xf numFmtId="0" fontId="9" fillId="0" borderId="7" xfId="0" applyFont="1" applyBorder="1" applyAlignment="1">
      <alignment horizontal="left"/>
    </xf>
    <xf numFmtId="168" fontId="3" fillId="3" borderId="33" xfId="1" applyNumberFormat="1" applyFont="1" applyFill="1" applyBorder="1" applyAlignment="1">
      <alignment vertical="center"/>
    </xf>
    <xf numFmtId="168" fontId="7" fillId="64" borderId="2" xfId="1" applyNumberFormat="1" applyFont="1" applyFill="1" applyBorder="1" applyAlignment="1">
      <alignment vertical="center" wrapText="1"/>
    </xf>
    <xf numFmtId="168" fontId="9" fillId="3" borderId="0" xfId="1" applyNumberFormat="1" applyFont="1" applyFill="1" applyBorder="1" applyAlignment="1">
      <alignment horizontal="center" vertical="center" wrapText="1"/>
    </xf>
    <xf numFmtId="168" fontId="102" fillId="0" borderId="4" xfId="1" applyNumberFormat="1" applyFont="1" applyFill="1" applyBorder="1" applyAlignment="1">
      <alignment horizontal="center" vertical="center" wrapText="1"/>
    </xf>
    <xf numFmtId="168" fontId="2" fillId="0" borderId="0" xfId="1" applyNumberFormat="1" applyFont="1" applyAlignment="1">
      <alignment horizontal="center" vertical="center" wrapText="1"/>
    </xf>
    <xf numFmtId="168" fontId="6" fillId="2" borderId="0" xfId="1" applyNumberFormat="1" applyFont="1" applyFill="1" applyBorder="1" applyAlignment="1">
      <alignment vertical="center" wrapText="1"/>
    </xf>
    <xf numFmtId="168" fontId="2" fillId="0" borderId="0" xfId="1" applyNumberFormat="1" applyFont="1" applyAlignment="1">
      <alignment horizontal="left" vertical="center"/>
    </xf>
    <xf numFmtId="0" fontId="101" fillId="3" borderId="6" xfId="0" applyFont="1" applyFill="1" applyBorder="1" applyAlignment="1">
      <alignment horizontal="left" vertical="center"/>
    </xf>
    <xf numFmtId="167" fontId="81" fillId="3" borderId="0" xfId="0" applyNumberFormat="1" applyFont="1" applyFill="1" applyBorder="1" applyAlignment="1">
      <alignment horizontal="center" vertical="center" wrapText="1"/>
    </xf>
    <xf numFmtId="167" fontId="81" fillId="0" borderId="0" xfId="0" applyNumberFormat="1" applyFont="1" applyBorder="1" applyAlignment="1">
      <alignment horizontal="center" vertical="center" wrapText="1"/>
    </xf>
    <xf numFmtId="2" fontId="3" fillId="63" borderId="4" xfId="2" applyNumberFormat="1" applyFont="1" applyFill="1" applyBorder="1" applyAlignment="1" applyProtection="1">
      <alignment horizontal="center" vertical="center" wrapText="1"/>
    </xf>
    <xf numFmtId="0" fontId="47" fillId="2" borderId="0" xfId="0" applyFont="1" applyFill="1" applyAlignment="1">
      <alignment horizontal="center"/>
    </xf>
    <xf numFmtId="0" fontId="60" fillId="2" borderId="0" xfId="0" applyFont="1" applyFill="1" applyAlignment="1">
      <alignment horizontal="center"/>
    </xf>
    <xf numFmtId="0" fontId="54" fillId="0" borderId="0" xfId="0" applyFont="1" applyBorder="1" applyAlignment="1">
      <alignment horizontal="center"/>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2" fontId="101" fillId="64" borderId="33" xfId="0" applyNumberFormat="1" applyFont="1" applyFill="1" applyBorder="1" applyAlignment="1">
      <alignment horizontal="center" vertical="center" wrapText="1"/>
    </xf>
    <xf numFmtId="0" fontId="105" fillId="65" borderId="1" xfId="0" applyFont="1" applyFill="1" applyBorder="1" applyAlignment="1">
      <alignment horizontal="center" vertical="center"/>
    </xf>
    <xf numFmtId="0" fontId="105" fillId="65" borderId="2" xfId="0" applyFont="1" applyFill="1" applyBorder="1" applyAlignment="1">
      <alignment horizontal="center" vertical="center"/>
    </xf>
    <xf numFmtId="0" fontId="105" fillId="65" borderId="3" xfId="0" applyFont="1" applyFill="1" applyBorder="1" applyAlignment="1">
      <alignment horizontal="center" vertical="center"/>
    </xf>
    <xf numFmtId="0" fontId="99" fillId="66" borderId="1" xfId="0" applyFont="1" applyFill="1" applyBorder="1" applyAlignment="1">
      <alignment horizontal="center" vertical="center"/>
    </xf>
    <xf numFmtId="0" fontId="99" fillId="66" borderId="2" xfId="0" applyFont="1" applyFill="1" applyBorder="1" applyAlignment="1">
      <alignment horizontal="center" vertical="center"/>
    </xf>
    <xf numFmtId="0" fontId="99" fillId="66" borderId="3" xfId="0" applyFont="1" applyFill="1" applyBorder="1" applyAlignment="1">
      <alignment horizontal="center" vertical="center"/>
    </xf>
    <xf numFmtId="0" fontId="99" fillId="66" borderId="1" xfId="0" applyFont="1" applyFill="1" applyBorder="1" applyAlignment="1">
      <alignment horizontal="center" vertical="center" wrapText="1"/>
    </xf>
    <xf numFmtId="0" fontId="9" fillId="3" borderId="7" xfId="0" applyFont="1" applyFill="1" applyBorder="1" applyAlignment="1">
      <alignment horizontal="left" vertical="center"/>
    </xf>
    <xf numFmtId="0" fontId="9" fillId="3" borderId="8" xfId="0" applyFont="1" applyFill="1" applyBorder="1" applyAlignment="1">
      <alignment horizontal="left" vertical="center"/>
    </xf>
    <xf numFmtId="0" fontId="3" fillId="3" borderId="1" xfId="0" applyFont="1" applyFill="1" applyBorder="1" applyAlignment="1">
      <alignment horizontal="left" vertical="center"/>
    </xf>
    <xf numFmtId="0" fontId="3" fillId="3" borderId="2" xfId="0" applyFont="1" applyFill="1" applyBorder="1" applyAlignment="1">
      <alignment horizontal="left" vertical="center"/>
    </xf>
    <xf numFmtId="0" fontId="101" fillId="0" borderId="4" xfId="0" applyFont="1" applyBorder="1" applyAlignment="1">
      <alignment horizontal="center" vertical="center" wrapText="1"/>
    </xf>
    <xf numFmtId="0" fontId="9" fillId="63" borderId="4" xfId="0" applyFont="1" applyFill="1" applyBorder="1" applyAlignment="1">
      <alignment horizontal="center" vertical="center" wrapText="1"/>
    </xf>
    <xf numFmtId="2" fontId="9" fillId="0" borderId="1" xfId="0" applyNumberFormat="1" applyFont="1" applyBorder="1" applyAlignment="1">
      <alignment horizontal="center" vertical="center" wrapText="1"/>
    </xf>
    <xf numFmtId="2" fontId="9" fillId="0" borderId="33" xfId="0" applyNumberFormat="1" applyFont="1" applyBorder="1" applyAlignment="1">
      <alignment horizontal="center" vertical="center" wrapText="1"/>
    </xf>
    <xf numFmtId="2" fontId="9" fillId="0" borderId="3"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100" fillId="67" borderId="4" xfId="0" applyFont="1" applyFill="1" applyBorder="1" applyAlignment="1">
      <alignment horizontal="center" vertical="center" wrapText="1"/>
    </xf>
    <xf numFmtId="0" fontId="9" fillId="0" borderId="3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5" xfId="0" applyFont="1" applyBorder="1" applyAlignment="1">
      <alignment horizontal="center" vertical="center" wrapText="1"/>
    </xf>
    <xf numFmtId="0" fontId="105" fillId="65" borderId="33" xfId="0" applyFont="1" applyFill="1" applyBorder="1" applyAlignment="1">
      <alignment horizontal="center" vertical="center"/>
    </xf>
    <xf numFmtId="0" fontId="6" fillId="2" borderId="6"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103" fillId="65" borderId="1" xfId="0" applyFont="1" applyFill="1" applyBorder="1" applyAlignment="1">
      <alignment horizontal="center" vertical="center"/>
    </xf>
    <xf numFmtId="0" fontId="103" fillId="65" borderId="2" xfId="0" applyFont="1" applyFill="1" applyBorder="1" applyAlignment="1">
      <alignment horizontal="center" vertical="center"/>
    </xf>
    <xf numFmtId="167" fontId="81" fillId="3" borderId="0" xfId="0" applyNumberFormat="1" applyFont="1" applyFill="1" applyBorder="1" applyAlignment="1">
      <alignment horizontal="center" vertical="center" wrapText="1"/>
    </xf>
    <xf numFmtId="167" fontId="81" fillId="0" borderId="0" xfId="0" applyNumberFormat="1" applyFont="1" applyBorder="1" applyAlignment="1">
      <alignment horizontal="center" vertical="center"/>
    </xf>
    <xf numFmtId="167" fontId="81" fillId="0" borderId="0" xfId="0" applyNumberFormat="1" applyFont="1" applyBorder="1" applyAlignment="1">
      <alignment horizontal="center" vertical="center" wrapText="1"/>
    </xf>
    <xf numFmtId="0" fontId="81" fillId="0" borderId="0" xfId="0" applyFont="1"/>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89" fillId="65" borderId="4" xfId="0" applyFont="1" applyFill="1" applyBorder="1" applyAlignment="1">
      <alignment horizontal="center" vertical="center"/>
    </xf>
    <xf numFmtId="0" fontId="35" fillId="2" borderId="0" xfId="0" applyFont="1" applyFill="1" applyAlignment="1">
      <alignment horizontal="left"/>
    </xf>
    <xf numFmtId="0" fontId="36" fillId="0" borderId="0" xfId="0" applyFont="1" applyAlignment="1">
      <alignment horizontal="left" wrapText="1"/>
    </xf>
  </cellXfs>
  <cellStyles count="980">
    <cellStyle name="20% - Accent1" xfId="160" builtinId="30" customBuiltin="1"/>
    <cellStyle name="20% - Accent1 2" xfId="5" xr:uid="{00000000-0005-0000-0000-000001000000}"/>
    <cellStyle name="20% - Accent1 3" xfId="4" xr:uid="{00000000-0005-0000-0000-000002000000}"/>
    <cellStyle name="20% - Accent1 3 2" xfId="391" xr:uid="{00000000-0005-0000-0000-000003000000}"/>
    <cellStyle name="20% - Accent1 3 2 2" xfId="559" xr:uid="{00000000-0005-0000-0000-000004000000}"/>
    <cellStyle name="20% - Accent1 3 2 2 2" xfId="898" xr:uid="{00000000-0005-0000-0000-000005000000}"/>
    <cellStyle name="20% - Accent1 3 2 3" xfId="730" xr:uid="{00000000-0005-0000-0000-000006000000}"/>
    <cellStyle name="20% - Accent1 3 3" xfId="475" xr:uid="{00000000-0005-0000-0000-000007000000}"/>
    <cellStyle name="20% - Accent1 3 3 2" xfId="814" xr:uid="{00000000-0005-0000-0000-000008000000}"/>
    <cellStyle name="20% - Accent1 3 4" xfId="311" xr:uid="{00000000-0005-0000-0000-000009000000}"/>
    <cellStyle name="20% - Accent1 3 5" xfId="604" xr:uid="{00000000-0005-0000-0000-00000A000000}"/>
    <cellStyle name="20% - Accent1 4" xfId="347" xr:uid="{00000000-0005-0000-0000-00000B000000}"/>
    <cellStyle name="20% - Accent1 4 2" xfId="517" xr:uid="{00000000-0005-0000-0000-00000C000000}"/>
    <cellStyle name="20% - Accent1 4 2 2" xfId="856" xr:uid="{00000000-0005-0000-0000-00000D000000}"/>
    <cellStyle name="20% - Accent1 4 3" xfId="690" xr:uid="{00000000-0005-0000-0000-00000E000000}"/>
    <cellStyle name="20% - Accent1 5" xfId="433" xr:uid="{00000000-0005-0000-0000-00000F000000}"/>
    <cellStyle name="20% - Accent1 5 2" xfId="772" xr:uid="{00000000-0005-0000-0000-000010000000}"/>
    <cellStyle name="20% - Accent1 6" xfId="627" xr:uid="{00000000-0005-0000-0000-000011000000}"/>
    <cellStyle name="20% - Accent2" xfId="164" builtinId="34" customBuiltin="1"/>
    <cellStyle name="20% - Accent2 2" xfId="7" xr:uid="{00000000-0005-0000-0000-000013000000}"/>
    <cellStyle name="20% - Accent2 3" xfId="6" xr:uid="{00000000-0005-0000-0000-000014000000}"/>
    <cellStyle name="20% - Accent2 3 2" xfId="393" xr:uid="{00000000-0005-0000-0000-000015000000}"/>
    <cellStyle name="20% - Accent2 3 2 2" xfId="561" xr:uid="{00000000-0005-0000-0000-000016000000}"/>
    <cellStyle name="20% - Accent2 3 2 2 2" xfId="900" xr:uid="{00000000-0005-0000-0000-000017000000}"/>
    <cellStyle name="20% - Accent2 3 2 3" xfId="732" xr:uid="{00000000-0005-0000-0000-000018000000}"/>
    <cellStyle name="20% - Accent2 3 3" xfId="477" xr:uid="{00000000-0005-0000-0000-000019000000}"/>
    <cellStyle name="20% - Accent2 3 3 2" xfId="816" xr:uid="{00000000-0005-0000-0000-00001A000000}"/>
    <cellStyle name="20% - Accent2 3 4" xfId="313" xr:uid="{00000000-0005-0000-0000-00001B000000}"/>
    <cellStyle name="20% - Accent2 3 5" xfId="605" xr:uid="{00000000-0005-0000-0000-00001C000000}"/>
    <cellStyle name="20% - Accent2 4" xfId="349" xr:uid="{00000000-0005-0000-0000-00001D000000}"/>
    <cellStyle name="20% - Accent2 4 2" xfId="519" xr:uid="{00000000-0005-0000-0000-00001E000000}"/>
    <cellStyle name="20% - Accent2 4 2 2" xfId="858" xr:uid="{00000000-0005-0000-0000-00001F000000}"/>
    <cellStyle name="20% - Accent2 4 3" xfId="692" xr:uid="{00000000-0005-0000-0000-000020000000}"/>
    <cellStyle name="20% - Accent2 5" xfId="435" xr:uid="{00000000-0005-0000-0000-000021000000}"/>
    <cellStyle name="20% - Accent2 5 2" xfId="774" xr:uid="{00000000-0005-0000-0000-000022000000}"/>
    <cellStyle name="20% - Accent2 6" xfId="629" xr:uid="{00000000-0005-0000-0000-000023000000}"/>
    <cellStyle name="20% - Accent3" xfId="168" builtinId="38" customBuiltin="1"/>
    <cellStyle name="20% - Accent3 2" xfId="9" xr:uid="{00000000-0005-0000-0000-000025000000}"/>
    <cellStyle name="20% - Accent3 3" xfId="8" xr:uid="{00000000-0005-0000-0000-000026000000}"/>
    <cellStyle name="20% - Accent3 3 2" xfId="395" xr:uid="{00000000-0005-0000-0000-000027000000}"/>
    <cellStyle name="20% - Accent3 3 2 2" xfId="563" xr:uid="{00000000-0005-0000-0000-000028000000}"/>
    <cellStyle name="20% - Accent3 3 2 2 2" xfId="902" xr:uid="{00000000-0005-0000-0000-000029000000}"/>
    <cellStyle name="20% - Accent3 3 2 3" xfId="734" xr:uid="{00000000-0005-0000-0000-00002A000000}"/>
    <cellStyle name="20% - Accent3 3 3" xfId="479" xr:uid="{00000000-0005-0000-0000-00002B000000}"/>
    <cellStyle name="20% - Accent3 3 3 2" xfId="818" xr:uid="{00000000-0005-0000-0000-00002C000000}"/>
    <cellStyle name="20% - Accent3 3 4" xfId="315" xr:uid="{00000000-0005-0000-0000-00002D000000}"/>
    <cellStyle name="20% - Accent3 3 5" xfId="606" xr:uid="{00000000-0005-0000-0000-00002E000000}"/>
    <cellStyle name="20% - Accent3 4" xfId="351" xr:uid="{00000000-0005-0000-0000-00002F000000}"/>
    <cellStyle name="20% - Accent3 4 2" xfId="521" xr:uid="{00000000-0005-0000-0000-000030000000}"/>
    <cellStyle name="20% - Accent3 4 2 2" xfId="860" xr:uid="{00000000-0005-0000-0000-000031000000}"/>
    <cellStyle name="20% - Accent3 4 3" xfId="694" xr:uid="{00000000-0005-0000-0000-000032000000}"/>
    <cellStyle name="20% - Accent3 5" xfId="437" xr:uid="{00000000-0005-0000-0000-000033000000}"/>
    <cellStyle name="20% - Accent3 5 2" xfId="776" xr:uid="{00000000-0005-0000-0000-000034000000}"/>
    <cellStyle name="20% - Accent3 6" xfId="631" xr:uid="{00000000-0005-0000-0000-000035000000}"/>
    <cellStyle name="20% - Accent4" xfId="172" builtinId="42" customBuiltin="1"/>
    <cellStyle name="20% - Accent4 2" xfId="11" xr:uid="{00000000-0005-0000-0000-000037000000}"/>
    <cellStyle name="20% - Accent4 3" xfId="10" xr:uid="{00000000-0005-0000-0000-000038000000}"/>
    <cellStyle name="20% - Accent4 3 2" xfId="397" xr:uid="{00000000-0005-0000-0000-000039000000}"/>
    <cellStyle name="20% - Accent4 3 2 2" xfId="565" xr:uid="{00000000-0005-0000-0000-00003A000000}"/>
    <cellStyle name="20% - Accent4 3 2 2 2" xfId="904" xr:uid="{00000000-0005-0000-0000-00003B000000}"/>
    <cellStyle name="20% - Accent4 3 2 3" xfId="736" xr:uid="{00000000-0005-0000-0000-00003C000000}"/>
    <cellStyle name="20% - Accent4 3 3" xfId="481" xr:uid="{00000000-0005-0000-0000-00003D000000}"/>
    <cellStyle name="20% - Accent4 3 3 2" xfId="820" xr:uid="{00000000-0005-0000-0000-00003E000000}"/>
    <cellStyle name="20% - Accent4 3 4" xfId="317" xr:uid="{00000000-0005-0000-0000-00003F000000}"/>
    <cellStyle name="20% - Accent4 3 5" xfId="607" xr:uid="{00000000-0005-0000-0000-000040000000}"/>
    <cellStyle name="20% - Accent4 4" xfId="353" xr:uid="{00000000-0005-0000-0000-000041000000}"/>
    <cellStyle name="20% - Accent4 4 2" xfId="523" xr:uid="{00000000-0005-0000-0000-000042000000}"/>
    <cellStyle name="20% - Accent4 4 2 2" xfId="862" xr:uid="{00000000-0005-0000-0000-000043000000}"/>
    <cellStyle name="20% - Accent4 4 3" xfId="696" xr:uid="{00000000-0005-0000-0000-000044000000}"/>
    <cellStyle name="20% - Accent4 5" xfId="439" xr:uid="{00000000-0005-0000-0000-000045000000}"/>
    <cellStyle name="20% - Accent4 5 2" xfId="778" xr:uid="{00000000-0005-0000-0000-000046000000}"/>
    <cellStyle name="20% - Accent4 6" xfId="633" xr:uid="{00000000-0005-0000-0000-000047000000}"/>
    <cellStyle name="20% - Accent5" xfId="176" builtinId="46" customBuiltin="1"/>
    <cellStyle name="20% - Accent5 2" xfId="13" xr:uid="{00000000-0005-0000-0000-000049000000}"/>
    <cellStyle name="20% - Accent5 3" xfId="12" xr:uid="{00000000-0005-0000-0000-00004A000000}"/>
    <cellStyle name="20% - Accent5 3 2" xfId="399" xr:uid="{00000000-0005-0000-0000-00004B000000}"/>
    <cellStyle name="20% - Accent5 3 2 2" xfId="567" xr:uid="{00000000-0005-0000-0000-00004C000000}"/>
    <cellStyle name="20% - Accent5 3 2 2 2" xfId="906" xr:uid="{00000000-0005-0000-0000-00004D000000}"/>
    <cellStyle name="20% - Accent5 3 2 3" xfId="738" xr:uid="{00000000-0005-0000-0000-00004E000000}"/>
    <cellStyle name="20% - Accent5 3 3" xfId="483" xr:uid="{00000000-0005-0000-0000-00004F000000}"/>
    <cellStyle name="20% - Accent5 3 3 2" xfId="822" xr:uid="{00000000-0005-0000-0000-000050000000}"/>
    <cellStyle name="20% - Accent5 3 4" xfId="319" xr:uid="{00000000-0005-0000-0000-000051000000}"/>
    <cellStyle name="20% - Accent5 3 5" xfId="608" xr:uid="{00000000-0005-0000-0000-000052000000}"/>
    <cellStyle name="20% - Accent5 4" xfId="355" xr:uid="{00000000-0005-0000-0000-000053000000}"/>
    <cellStyle name="20% - Accent5 4 2" xfId="525" xr:uid="{00000000-0005-0000-0000-000054000000}"/>
    <cellStyle name="20% - Accent5 4 2 2" xfId="864" xr:uid="{00000000-0005-0000-0000-000055000000}"/>
    <cellStyle name="20% - Accent5 4 3" xfId="698" xr:uid="{00000000-0005-0000-0000-000056000000}"/>
    <cellStyle name="20% - Accent5 5" xfId="441" xr:uid="{00000000-0005-0000-0000-000057000000}"/>
    <cellStyle name="20% - Accent5 5 2" xfId="780" xr:uid="{00000000-0005-0000-0000-000058000000}"/>
    <cellStyle name="20% - Accent5 6" xfId="635" xr:uid="{00000000-0005-0000-0000-000059000000}"/>
    <cellStyle name="20% - Accent6" xfId="180" builtinId="50" customBuiltin="1"/>
    <cellStyle name="20% - Accent6 2" xfId="15" xr:uid="{00000000-0005-0000-0000-00005B000000}"/>
    <cellStyle name="20% - Accent6 3" xfId="14" xr:uid="{00000000-0005-0000-0000-00005C000000}"/>
    <cellStyle name="20% - Accent6 3 2" xfId="401" xr:uid="{00000000-0005-0000-0000-00005D000000}"/>
    <cellStyle name="20% - Accent6 3 2 2" xfId="569" xr:uid="{00000000-0005-0000-0000-00005E000000}"/>
    <cellStyle name="20% - Accent6 3 2 2 2" xfId="908" xr:uid="{00000000-0005-0000-0000-00005F000000}"/>
    <cellStyle name="20% - Accent6 3 2 3" xfId="740" xr:uid="{00000000-0005-0000-0000-000060000000}"/>
    <cellStyle name="20% - Accent6 3 3" xfId="485" xr:uid="{00000000-0005-0000-0000-000061000000}"/>
    <cellStyle name="20% - Accent6 3 3 2" xfId="824" xr:uid="{00000000-0005-0000-0000-000062000000}"/>
    <cellStyle name="20% - Accent6 3 4" xfId="321" xr:uid="{00000000-0005-0000-0000-000063000000}"/>
    <cellStyle name="20% - Accent6 3 5" xfId="609" xr:uid="{00000000-0005-0000-0000-000064000000}"/>
    <cellStyle name="20% - Accent6 4" xfId="357" xr:uid="{00000000-0005-0000-0000-000065000000}"/>
    <cellStyle name="20% - Accent6 4 2" xfId="527" xr:uid="{00000000-0005-0000-0000-000066000000}"/>
    <cellStyle name="20% - Accent6 4 2 2" xfId="866" xr:uid="{00000000-0005-0000-0000-000067000000}"/>
    <cellStyle name="20% - Accent6 4 3" xfId="700" xr:uid="{00000000-0005-0000-0000-000068000000}"/>
    <cellStyle name="20% - Accent6 5" xfId="443" xr:uid="{00000000-0005-0000-0000-000069000000}"/>
    <cellStyle name="20% - Accent6 5 2" xfId="782" xr:uid="{00000000-0005-0000-0000-00006A000000}"/>
    <cellStyle name="20% - Accent6 6" xfId="637" xr:uid="{00000000-0005-0000-0000-00006B000000}"/>
    <cellStyle name="40% - Accent1" xfId="161" builtinId="31" customBuiltin="1"/>
    <cellStyle name="40% - Accent1 2" xfId="17" xr:uid="{00000000-0005-0000-0000-00006D000000}"/>
    <cellStyle name="40% - Accent1 3" xfId="16" xr:uid="{00000000-0005-0000-0000-00006E000000}"/>
    <cellStyle name="40% - Accent1 3 2" xfId="392" xr:uid="{00000000-0005-0000-0000-00006F000000}"/>
    <cellStyle name="40% - Accent1 3 2 2" xfId="560" xr:uid="{00000000-0005-0000-0000-000070000000}"/>
    <cellStyle name="40% - Accent1 3 2 2 2" xfId="899" xr:uid="{00000000-0005-0000-0000-000071000000}"/>
    <cellStyle name="40% - Accent1 3 2 3" xfId="731" xr:uid="{00000000-0005-0000-0000-000072000000}"/>
    <cellStyle name="40% - Accent1 3 3" xfId="476" xr:uid="{00000000-0005-0000-0000-000073000000}"/>
    <cellStyle name="40% - Accent1 3 3 2" xfId="815" xr:uid="{00000000-0005-0000-0000-000074000000}"/>
    <cellStyle name="40% - Accent1 3 4" xfId="312" xr:uid="{00000000-0005-0000-0000-000075000000}"/>
    <cellStyle name="40% - Accent1 3 5" xfId="610" xr:uid="{00000000-0005-0000-0000-000076000000}"/>
    <cellStyle name="40% - Accent1 4" xfId="348" xr:uid="{00000000-0005-0000-0000-000077000000}"/>
    <cellStyle name="40% - Accent1 4 2" xfId="518" xr:uid="{00000000-0005-0000-0000-000078000000}"/>
    <cellStyle name="40% - Accent1 4 2 2" xfId="857" xr:uid="{00000000-0005-0000-0000-000079000000}"/>
    <cellStyle name="40% - Accent1 4 3" xfId="691" xr:uid="{00000000-0005-0000-0000-00007A000000}"/>
    <cellStyle name="40% - Accent1 5" xfId="434" xr:uid="{00000000-0005-0000-0000-00007B000000}"/>
    <cellStyle name="40% - Accent1 5 2" xfId="773" xr:uid="{00000000-0005-0000-0000-00007C000000}"/>
    <cellStyle name="40% - Accent1 6" xfId="628" xr:uid="{00000000-0005-0000-0000-00007D000000}"/>
    <cellStyle name="40% - Accent2" xfId="165" builtinId="35" customBuiltin="1"/>
    <cellStyle name="40% - Accent2 2" xfId="19" xr:uid="{00000000-0005-0000-0000-00007F000000}"/>
    <cellStyle name="40% - Accent2 3" xfId="18" xr:uid="{00000000-0005-0000-0000-000080000000}"/>
    <cellStyle name="40% - Accent2 3 2" xfId="394" xr:uid="{00000000-0005-0000-0000-000081000000}"/>
    <cellStyle name="40% - Accent2 3 2 2" xfId="562" xr:uid="{00000000-0005-0000-0000-000082000000}"/>
    <cellStyle name="40% - Accent2 3 2 2 2" xfId="901" xr:uid="{00000000-0005-0000-0000-000083000000}"/>
    <cellStyle name="40% - Accent2 3 2 3" xfId="733" xr:uid="{00000000-0005-0000-0000-000084000000}"/>
    <cellStyle name="40% - Accent2 3 3" xfId="478" xr:uid="{00000000-0005-0000-0000-000085000000}"/>
    <cellStyle name="40% - Accent2 3 3 2" xfId="817" xr:uid="{00000000-0005-0000-0000-000086000000}"/>
    <cellStyle name="40% - Accent2 3 4" xfId="314" xr:uid="{00000000-0005-0000-0000-000087000000}"/>
    <cellStyle name="40% - Accent2 3 5" xfId="611" xr:uid="{00000000-0005-0000-0000-000088000000}"/>
    <cellStyle name="40% - Accent2 4" xfId="350" xr:uid="{00000000-0005-0000-0000-000089000000}"/>
    <cellStyle name="40% - Accent2 4 2" xfId="520" xr:uid="{00000000-0005-0000-0000-00008A000000}"/>
    <cellStyle name="40% - Accent2 4 2 2" xfId="859" xr:uid="{00000000-0005-0000-0000-00008B000000}"/>
    <cellStyle name="40% - Accent2 4 3" xfId="693" xr:uid="{00000000-0005-0000-0000-00008C000000}"/>
    <cellStyle name="40% - Accent2 5" xfId="436" xr:uid="{00000000-0005-0000-0000-00008D000000}"/>
    <cellStyle name="40% - Accent2 5 2" xfId="775" xr:uid="{00000000-0005-0000-0000-00008E000000}"/>
    <cellStyle name="40% - Accent2 6" xfId="630" xr:uid="{00000000-0005-0000-0000-00008F000000}"/>
    <cellStyle name="40% - Accent3" xfId="169" builtinId="39" customBuiltin="1"/>
    <cellStyle name="40% - Accent3 2" xfId="21" xr:uid="{00000000-0005-0000-0000-000091000000}"/>
    <cellStyle name="40% - Accent3 3" xfId="20" xr:uid="{00000000-0005-0000-0000-000092000000}"/>
    <cellStyle name="40% - Accent3 3 2" xfId="396" xr:uid="{00000000-0005-0000-0000-000093000000}"/>
    <cellStyle name="40% - Accent3 3 2 2" xfId="564" xr:uid="{00000000-0005-0000-0000-000094000000}"/>
    <cellStyle name="40% - Accent3 3 2 2 2" xfId="903" xr:uid="{00000000-0005-0000-0000-000095000000}"/>
    <cellStyle name="40% - Accent3 3 2 3" xfId="735" xr:uid="{00000000-0005-0000-0000-000096000000}"/>
    <cellStyle name="40% - Accent3 3 3" xfId="480" xr:uid="{00000000-0005-0000-0000-000097000000}"/>
    <cellStyle name="40% - Accent3 3 3 2" xfId="819" xr:uid="{00000000-0005-0000-0000-000098000000}"/>
    <cellStyle name="40% - Accent3 3 4" xfId="316" xr:uid="{00000000-0005-0000-0000-000099000000}"/>
    <cellStyle name="40% - Accent3 3 5" xfId="612" xr:uid="{00000000-0005-0000-0000-00009A000000}"/>
    <cellStyle name="40% - Accent3 4" xfId="352" xr:uid="{00000000-0005-0000-0000-00009B000000}"/>
    <cellStyle name="40% - Accent3 4 2" xfId="522" xr:uid="{00000000-0005-0000-0000-00009C000000}"/>
    <cellStyle name="40% - Accent3 4 2 2" xfId="861" xr:uid="{00000000-0005-0000-0000-00009D000000}"/>
    <cellStyle name="40% - Accent3 4 3" xfId="695" xr:uid="{00000000-0005-0000-0000-00009E000000}"/>
    <cellStyle name="40% - Accent3 5" xfId="438" xr:uid="{00000000-0005-0000-0000-00009F000000}"/>
    <cellStyle name="40% - Accent3 5 2" xfId="777" xr:uid="{00000000-0005-0000-0000-0000A0000000}"/>
    <cellStyle name="40% - Accent3 6" xfId="632" xr:uid="{00000000-0005-0000-0000-0000A1000000}"/>
    <cellStyle name="40% - Accent4" xfId="173" builtinId="43" customBuiltin="1"/>
    <cellStyle name="40% - Accent4 2" xfId="23" xr:uid="{00000000-0005-0000-0000-0000A3000000}"/>
    <cellStyle name="40% - Accent4 3" xfId="22" xr:uid="{00000000-0005-0000-0000-0000A4000000}"/>
    <cellStyle name="40% - Accent4 3 2" xfId="398" xr:uid="{00000000-0005-0000-0000-0000A5000000}"/>
    <cellStyle name="40% - Accent4 3 2 2" xfId="566" xr:uid="{00000000-0005-0000-0000-0000A6000000}"/>
    <cellStyle name="40% - Accent4 3 2 2 2" xfId="905" xr:uid="{00000000-0005-0000-0000-0000A7000000}"/>
    <cellStyle name="40% - Accent4 3 2 3" xfId="737" xr:uid="{00000000-0005-0000-0000-0000A8000000}"/>
    <cellStyle name="40% - Accent4 3 3" xfId="482" xr:uid="{00000000-0005-0000-0000-0000A9000000}"/>
    <cellStyle name="40% - Accent4 3 3 2" xfId="821" xr:uid="{00000000-0005-0000-0000-0000AA000000}"/>
    <cellStyle name="40% - Accent4 3 4" xfId="318" xr:uid="{00000000-0005-0000-0000-0000AB000000}"/>
    <cellStyle name="40% - Accent4 3 5" xfId="613" xr:uid="{00000000-0005-0000-0000-0000AC000000}"/>
    <cellStyle name="40% - Accent4 4" xfId="354" xr:uid="{00000000-0005-0000-0000-0000AD000000}"/>
    <cellStyle name="40% - Accent4 4 2" xfId="524" xr:uid="{00000000-0005-0000-0000-0000AE000000}"/>
    <cellStyle name="40% - Accent4 4 2 2" xfId="863" xr:uid="{00000000-0005-0000-0000-0000AF000000}"/>
    <cellStyle name="40% - Accent4 4 3" xfId="697" xr:uid="{00000000-0005-0000-0000-0000B0000000}"/>
    <cellStyle name="40% - Accent4 5" xfId="440" xr:uid="{00000000-0005-0000-0000-0000B1000000}"/>
    <cellStyle name="40% - Accent4 5 2" xfId="779" xr:uid="{00000000-0005-0000-0000-0000B2000000}"/>
    <cellStyle name="40% - Accent4 6" xfId="634" xr:uid="{00000000-0005-0000-0000-0000B3000000}"/>
    <cellStyle name="40% - Accent5" xfId="177" builtinId="47" customBuiltin="1"/>
    <cellStyle name="40% - Accent5 2" xfId="25" xr:uid="{00000000-0005-0000-0000-0000B5000000}"/>
    <cellStyle name="40% - Accent5 3" xfId="24" xr:uid="{00000000-0005-0000-0000-0000B6000000}"/>
    <cellStyle name="40% - Accent5 3 2" xfId="400" xr:uid="{00000000-0005-0000-0000-0000B7000000}"/>
    <cellStyle name="40% - Accent5 3 2 2" xfId="568" xr:uid="{00000000-0005-0000-0000-0000B8000000}"/>
    <cellStyle name="40% - Accent5 3 2 2 2" xfId="907" xr:uid="{00000000-0005-0000-0000-0000B9000000}"/>
    <cellStyle name="40% - Accent5 3 2 3" xfId="739" xr:uid="{00000000-0005-0000-0000-0000BA000000}"/>
    <cellStyle name="40% - Accent5 3 3" xfId="484" xr:uid="{00000000-0005-0000-0000-0000BB000000}"/>
    <cellStyle name="40% - Accent5 3 3 2" xfId="823" xr:uid="{00000000-0005-0000-0000-0000BC000000}"/>
    <cellStyle name="40% - Accent5 3 4" xfId="320" xr:uid="{00000000-0005-0000-0000-0000BD000000}"/>
    <cellStyle name="40% - Accent5 3 5" xfId="614" xr:uid="{00000000-0005-0000-0000-0000BE000000}"/>
    <cellStyle name="40% - Accent5 4" xfId="356" xr:uid="{00000000-0005-0000-0000-0000BF000000}"/>
    <cellStyle name="40% - Accent5 4 2" xfId="526" xr:uid="{00000000-0005-0000-0000-0000C0000000}"/>
    <cellStyle name="40% - Accent5 4 2 2" xfId="865" xr:uid="{00000000-0005-0000-0000-0000C1000000}"/>
    <cellStyle name="40% - Accent5 4 3" xfId="699" xr:uid="{00000000-0005-0000-0000-0000C2000000}"/>
    <cellStyle name="40% - Accent5 5" xfId="442" xr:uid="{00000000-0005-0000-0000-0000C3000000}"/>
    <cellStyle name="40% - Accent5 5 2" xfId="781" xr:uid="{00000000-0005-0000-0000-0000C4000000}"/>
    <cellStyle name="40% - Accent5 6" xfId="636" xr:uid="{00000000-0005-0000-0000-0000C5000000}"/>
    <cellStyle name="40% - Accent6" xfId="181" builtinId="51" customBuiltin="1"/>
    <cellStyle name="40% - Accent6 2" xfId="27" xr:uid="{00000000-0005-0000-0000-0000C7000000}"/>
    <cellStyle name="40% - Accent6 3" xfId="26" xr:uid="{00000000-0005-0000-0000-0000C8000000}"/>
    <cellStyle name="40% - Accent6 3 2" xfId="402" xr:uid="{00000000-0005-0000-0000-0000C9000000}"/>
    <cellStyle name="40% - Accent6 3 2 2" xfId="570" xr:uid="{00000000-0005-0000-0000-0000CA000000}"/>
    <cellStyle name="40% - Accent6 3 2 2 2" xfId="909" xr:uid="{00000000-0005-0000-0000-0000CB000000}"/>
    <cellStyle name="40% - Accent6 3 2 3" xfId="741" xr:uid="{00000000-0005-0000-0000-0000CC000000}"/>
    <cellStyle name="40% - Accent6 3 3" xfId="486" xr:uid="{00000000-0005-0000-0000-0000CD000000}"/>
    <cellStyle name="40% - Accent6 3 3 2" xfId="825" xr:uid="{00000000-0005-0000-0000-0000CE000000}"/>
    <cellStyle name="40% - Accent6 3 4" xfId="322" xr:uid="{00000000-0005-0000-0000-0000CF000000}"/>
    <cellStyle name="40% - Accent6 3 5" xfId="615" xr:uid="{00000000-0005-0000-0000-0000D0000000}"/>
    <cellStyle name="40% - Accent6 4" xfId="358" xr:uid="{00000000-0005-0000-0000-0000D1000000}"/>
    <cellStyle name="40% - Accent6 4 2" xfId="528" xr:uid="{00000000-0005-0000-0000-0000D2000000}"/>
    <cellStyle name="40% - Accent6 4 2 2" xfId="867" xr:uid="{00000000-0005-0000-0000-0000D3000000}"/>
    <cellStyle name="40% - Accent6 4 3" xfId="701" xr:uid="{00000000-0005-0000-0000-0000D4000000}"/>
    <cellStyle name="40% - Accent6 5" xfId="444" xr:uid="{00000000-0005-0000-0000-0000D5000000}"/>
    <cellStyle name="40% - Accent6 5 2" xfId="783" xr:uid="{00000000-0005-0000-0000-0000D6000000}"/>
    <cellStyle name="40% - Accent6 6" xfId="638" xr:uid="{00000000-0005-0000-0000-0000D7000000}"/>
    <cellStyle name="60% - Accent1" xfId="162" builtinId="32" customBuiltin="1"/>
    <cellStyle name="60% - Accent1 2" xfId="29" xr:uid="{00000000-0005-0000-0000-0000D9000000}"/>
    <cellStyle name="60% - Accent1 3" xfId="28" xr:uid="{00000000-0005-0000-0000-0000DA000000}"/>
    <cellStyle name="60% - Accent1 4" xfId="972" xr:uid="{00000000-0005-0000-0000-0000DB000000}"/>
    <cellStyle name="60% - Accent2" xfId="166" builtinId="36" customBuiltin="1"/>
    <cellStyle name="60% - Accent2 2" xfId="31" xr:uid="{00000000-0005-0000-0000-0000DD000000}"/>
    <cellStyle name="60% - Accent2 3" xfId="30" xr:uid="{00000000-0005-0000-0000-0000DE000000}"/>
    <cellStyle name="60% - Accent2 4" xfId="973" xr:uid="{00000000-0005-0000-0000-0000DF000000}"/>
    <cellStyle name="60% - Accent3" xfId="170" builtinId="40" customBuiltin="1"/>
    <cellStyle name="60% - Accent3 2" xfId="33" xr:uid="{00000000-0005-0000-0000-0000E1000000}"/>
    <cellStyle name="60% - Accent3 3" xfId="32" xr:uid="{00000000-0005-0000-0000-0000E2000000}"/>
    <cellStyle name="60% - Accent3 4" xfId="974" xr:uid="{00000000-0005-0000-0000-0000E3000000}"/>
    <cellStyle name="60% - Accent4" xfId="174" builtinId="44" customBuiltin="1"/>
    <cellStyle name="60% - Accent4 2" xfId="35" xr:uid="{00000000-0005-0000-0000-0000E5000000}"/>
    <cellStyle name="60% - Accent4 3" xfId="34" xr:uid="{00000000-0005-0000-0000-0000E6000000}"/>
    <cellStyle name="60% - Accent4 4" xfId="975" xr:uid="{00000000-0005-0000-0000-0000E7000000}"/>
    <cellStyle name="60% - Accent5" xfId="178" builtinId="48" customBuiltin="1"/>
    <cellStyle name="60% - Accent5 2" xfId="37" xr:uid="{00000000-0005-0000-0000-0000E9000000}"/>
    <cellStyle name="60% - Accent5 3" xfId="36" xr:uid="{00000000-0005-0000-0000-0000EA000000}"/>
    <cellStyle name="60% - Accent5 4" xfId="976" xr:uid="{00000000-0005-0000-0000-0000EB000000}"/>
    <cellStyle name="60% - Accent6" xfId="182" builtinId="52" customBuiltin="1"/>
    <cellStyle name="60% - Accent6 2" xfId="39" xr:uid="{00000000-0005-0000-0000-0000ED000000}"/>
    <cellStyle name="60% - Accent6 3" xfId="38" xr:uid="{00000000-0005-0000-0000-0000EE000000}"/>
    <cellStyle name="60% - Accent6 4" xfId="977" xr:uid="{00000000-0005-0000-0000-0000EF000000}"/>
    <cellStyle name="Accent1" xfId="159" builtinId="29" customBuiltin="1"/>
    <cellStyle name="Accent1 2" xfId="41" xr:uid="{00000000-0005-0000-0000-0000F1000000}"/>
    <cellStyle name="Accent1 3" xfId="40" xr:uid="{00000000-0005-0000-0000-0000F2000000}"/>
    <cellStyle name="Accent2" xfId="163" builtinId="33" customBuiltin="1"/>
    <cellStyle name="Accent2 2" xfId="43" xr:uid="{00000000-0005-0000-0000-0000F4000000}"/>
    <cellStyle name="Accent2 3" xfId="42" xr:uid="{00000000-0005-0000-0000-0000F5000000}"/>
    <cellStyle name="Accent3" xfId="167" builtinId="37" customBuiltin="1"/>
    <cellStyle name="Accent3 2" xfId="45" xr:uid="{00000000-0005-0000-0000-0000F7000000}"/>
    <cellStyle name="Accent3 3" xfId="44" xr:uid="{00000000-0005-0000-0000-0000F8000000}"/>
    <cellStyle name="Accent4" xfId="171" builtinId="41" customBuiltin="1"/>
    <cellStyle name="Accent4 2" xfId="47" xr:uid="{00000000-0005-0000-0000-0000FA000000}"/>
    <cellStyle name="Accent4 3" xfId="46" xr:uid="{00000000-0005-0000-0000-0000FB000000}"/>
    <cellStyle name="Accent5" xfId="175" builtinId="45" customBuiltin="1"/>
    <cellStyle name="Accent5 2" xfId="49" xr:uid="{00000000-0005-0000-0000-0000FD000000}"/>
    <cellStyle name="Accent5 3" xfId="48" xr:uid="{00000000-0005-0000-0000-0000FE000000}"/>
    <cellStyle name="Accent6" xfId="179" builtinId="49" customBuiltin="1"/>
    <cellStyle name="Accent6 2" xfId="51" xr:uid="{00000000-0005-0000-0000-000000010000}"/>
    <cellStyle name="Accent6 3" xfId="50" xr:uid="{00000000-0005-0000-0000-000001010000}"/>
    <cellStyle name="Bad" xfId="149" builtinId="27" customBuiltin="1"/>
    <cellStyle name="Bad 2" xfId="53" xr:uid="{00000000-0005-0000-0000-000003010000}"/>
    <cellStyle name="Bad 3" xfId="52" xr:uid="{00000000-0005-0000-0000-000004010000}"/>
    <cellStyle name="Calculation" xfId="153" builtinId="22" customBuiltin="1"/>
    <cellStyle name="Calculation 2" xfId="55" xr:uid="{00000000-0005-0000-0000-000006010000}"/>
    <cellStyle name="Calculation 3" xfId="54" xr:uid="{00000000-0005-0000-0000-000007010000}"/>
    <cellStyle name="Check Cell" xfId="155" builtinId="23" customBuiltin="1"/>
    <cellStyle name="Check Cell 2" xfId="57" xr:uid="{00000000-0005-0000-0000-000009010000}"/>
    <cellStyle name="Check Cell 3" xfId="56" xr:uid="{00000000-0005-0000-0000-00000A010000}"/>
    <cellStyle name="Comma" xfId="1" builtinId="3"/>
    <cellStyle name="Comma 10" xfId="359" xr:uid="{00000000-0005-0000-0000-00000C010000}"/>
    <cellStyle name="Comma 11" xfId="601" xr:uid="{00000000-0005-0000-0000-00000D010000}"/>
    <cellStyle name="Comma 12" xfId="959" xr:uid="{00000000-0005-0000-0000-00000E010000}"/>
    <cellStyle name="Comma 12 2" xfId="966" xr:uid="{00000000-0005-0000-0000-00000F010000}"/>
    <cellStyle name="Comma 2" xfId="58" xr:uid="{00000000-0005-0000-0000-000010010000}"/>
    <cellStyle name="Comma 2 2" xfId="59" xr:uid="{00000000-0005-0000-0000-000011010000}"/>
    <cellStyle name="Comma 2 2 2" xfId="186" xr:uid="{00000000-0005-0000-0000-000012010000}"/>
    <cellStyle name="Comma 2 2 3" xfId="187" xr:uid="{00000000-0005-0000-0000-000013010000}"/>
    <cellStyle name="Comma 2 2 3 2" xfId="323" xr:uid="{00000000-0005-0000-0000-000014010000}"/>
    <cellStyle name="Comma 2 2 3 2 2" xfId="404" xr:uid="{00000000-0005-0000-0000-000015010000}"/>
    <cellStyle name="Comma 2 2 3 2 2 2" xfId="572" xr:uid="{00000000-0005-0000-0000-000016010000}"/>
    <cellStyle name="Comma 2 2 3 2 2 2 2" xfId="911" xr:uid="{00000000-0005-0000-0000-000017010000}"/>
    <cellStyle name="Comma 2 2 3 2 2 3" xfId="743" xr:uid="{00000000-0005-0000-0000-000018010000}"/>
    <cellStyle name="Comma 2 2 3 2 3" xfId="488" xr:uid="{00000000-0005-0000-0000-000019010000}"/>
    <cellStyle name="Comma 2 2 3 2 3 2" xfId="827" xr:uid="{00000000-0005-0000-0000-00001A010000}"/>
    <cellStyle name="Comma 2 2 3 2 4" xfId="668" xr:uid="{00000000-0005-0000-0000-00001B010000}"/>
    <cellStyle name="Comma 2 2 3 3" xfId="361" xr:uid="{00000000-0005-0000-0000-00001C010000}"/>
    <cellStyle name="Comma 2 2 3 3 2" xfId="530" xr:uid="{00000000-0005-0000-0000-00001D010000}"/>
    <cellStyle name="Comma 2 2 3 3 2 2" xfId="869" xr:uid="{00000000-0005-0000-0000-00001E010000}"/>
    <cellStyle name="Comma 2 2 3 3 3" xfId="703" xr:uid="{00000000-0005-0000-0000-00001F010000}"/>
    <cellStyle name="Comma 2 2 3 4" xfId="446" xr:uid="{00000000-0005-0000-0000-000020010000}"/>
    <cellStyle name="Comma 2 2 3 4 2" xfId="785" xr:uid="{00000000-0005-0000-0000-000021010000}"/>
    <cellStyle name="Comma 2 2 3 5" xfId="640" xr:uid="{00000000-0005-0000-0000-000022010000}"/>
    <cellStyle name="Comma 2 2 4" xfId="188" xr:uid="{00000000-0005-0000-0000-000023010000}"/>
    <cellStyle name="Comma 2 2 4 2" xfId="324" xr:uid="{00000000-0005-0000-0000-000024010000}"/>
    <cellStyle name="Comma 2 2 4 2 2" xfId="405" xr:uid="{00000000-0005-0000-0000-000025010000}"/>
    <cellStyle name="Comma 2 2 4 2 2 2" xfId="573" xr:uid="{00000000-0005-0000-0000-000026010000}"/>
    <cellStyle name="Comma 2 2 4 2 2 2 2" xfId="912" xr:uid="{00000000-0005-0000-0000-000027010000}"/>
    <cellStyle name="Comma 2 2 4 2 2 3" xfId="744" xr:uid="{00000000-0005-0000-0000-000028010000}"/>
    <cellStyle name="Comma 2 2 4 2 3" xfId="489" xr:uid="{00000000-0005-0000-0000-000029010000}"/>
    <cellStyle name="Comma 2 2 4 2 3 2" xfId="828" xr:uid="{00000000-0005-0000-0000-00002A010000}"/>
    <cellStyle name="Comma 2 2 4 2 4" xfId="669" xr:uid="{00000000-0005-0000-0000-00002B010000}"/>
    <cellStyle name="Comma 2 2 4 3" xfId="362" xr:uid="{00000000-0005-0000-0000-00002C010000}"/>
    <cellStyle name="Comma 2 2 4 3 2" xfId="531" xr:uid="{00000000-0005-0000-0000-00002D010000}"/>
    <cellStyle name="Comma 2 2 4 3 2 2" xfId="870" xr:uid="{00000000-0005-0000-0000-00002E010000}"/>
    <cellStyle name="Comma 2 2 4 3 3" xfId="704" xr:uid="{00000000-0005-0000-0000-00002F010000}"/>
    <cellStyle name="Comma 2 2 4 4" xfId="447" xr:uid="{00000000-0005-0000-0000-000030010000}"/>
    <cellStyle name="Comma 2 2 4 4 2" xfId="786" xr:uid="{00000000-0005-0000-0000-000031010000}"/>
    <cellStyle name="Comma 2 2 4 5" xfId="641" xr:uid="{00000000-0005-0000-0000-000032010000}"/>
    <cellStyle name="Comma 2 2 5" xfId="185" xr:uid="{00000000-0005-0000-0000-000033010000}"/>
    <cellStyle name="Comma 2 2 5 2" xfId="403" xr:uid="{00000000-0005-0000-0000-000034010000}"/>
    <cellStyle name="Comma 2 2 5 2 2" xfId="571" xr:uid="{00000000-0005-0000-0000-000035010000}"/>
    <cellStyle name="Comma 2 2 5 2 2 2" xfId="910" xr:uid="{00000000-0005-0000-0000-000036010000}"/>
    <cellStyle name="Comma 2 2 5 2 3" xfId="742" xr:uid="{00000000-0005-0000-0000-000037010000}"/>
    <cellStyle name="Comma 2 2 5 3" xfId="487" xr:uid="{00000000-0005-0000-0000-000038010000}"/>
    <cellStyle name="Comma 2 2 5 3 2" xfId="826" xr:uid="{00000000-0005-0000-0000-000039010000}"/>
    <cellStyle name="Comma 2 2 5 4" xfId="639" xr:uid="{00000000-0005-0000-0000-00003A010000}"/>
    <cellStyle name="Comma 2 2 6" xfId="360" xr:uid="{00000000-0005-0000-0000-00003B010000}"/>
    <cellStyle name="Comma 2 2 6 2" xfId="529" xr:uid="{00000000-0005-0000-0000-00003C010000}"/>
    <cellStyle name="Comma 2 2 6 2 2" xfId="868" xr:uid="{00000000-0005-0000-0000-00003D010000}"/>
    <cellStyle name="Comma 2 2 6 3" xfId="702" xr:uid="{00000000-0005-0000-0000-00003E010000}"/>
    <cellStyle name="Comma 2 2 7" xfId="445" xr:uid="{00000000-0005-0000-0000-00003F010000}"/>
    <cellStyle name="Comma 2 2 7 2" xfId="784" xr:uid="{00000000-0005-0000-0000-000040010000}"/>
    <cellStyle name="Comma 2 2 8" xfId="944" xr:uid="{00000000-0005-0000-0000-000041010000}"/>
    <cellStyle name="Comma 2 3" xfId="189" xr:uid="{00000000-0005-0000-0000-000042010000}"/>
    <cellStyle name="Comma 2 4" xfId="190" xr:uid="{00000000-0005-0000-0000-000043010000}"/>
    <cellStyle name="Comma 2 5" xfId="191" xr:uid="{00000000-0005-0000-0000-000044010000}"/>
    <cellStyle name="Comma 2 6" xfId="184" xr:uid="{00000000-0005-0000-0000-000045010000}"/>
    <cellStyle name="Comma 2 7" xfId="945" xr:uid="{00000000-0005-0000-0000-000046010000}"/>
    <cellStyle name="Comma 2 8" xfId="957" xr:uid="{00000000-0005-0000-0000-000047010000}"/>
    <cellStyle name="Comma 2 8 2" xfId="964" xr:uid="{00000000-0005-0000-0000-000048010000}"/>
    <cellStyle name="Comma 3" xfId="60" xr:uid="{00000000-0005-0000-0000-000049010000}"/>
    <cellStyle name="Comma 3 2" xfId="61" xr:uid="{00000000-0005-0000-0000-00004A010000}"/>
    <cellStyle name="Comma 3 2 2" xfId="194" xr:uid="{00000000-0005-0000-0000-00004B010000}"/>
    <cellStyle name="Comma 3 2 3" xfId="195" xr:uid="{00000000-0005-0000-0000-00004C010000}"/>
    <cellStyle name="Comma 3 2 3 2" xfId="325" xr:uid="{00000000-0005-0000-0000-00004D010000}"/>
    <cellStyle name="Comma 3 2 3 2 2" xfId="407" xr:uid="{00000000-0005-0000-0000-00004E010000}"/>
    <cellStyle name="Comma 3 2 3 2 2 2" xfId="575" xr:uid="{00000000-0005-0000-0000-00004F010000}"/>
    <cellStyle name="Comma 3 2 3 2 2 2 2" xfId="914" xr:uid="{00000000-0005-0000-0000-000050010000}"/>
    <cellStyle name="Comma 3 2 3 2 2 3" xfId="746" xr:uid="{00000000-0005-0000-0000-000051010000}"/>
    <cellStyle name="Comma 3 2 3 2 3" xfId="491" xr:uid="{00000000-0005-0000-0000-000052010000}"/>
    <cellStyle name="Comma 3 2 3 2 3 2" xfId="830" xr:uid="{00000000-0005-0000-0000-000053010000}"/>
    <cellStyle name="Comma 3 2 3 2 4" xfId="670" xr:uid="{00000000-0005-0000-0000-000054010000}"/>
    <cellStyle name="Comma 3 2 3 3" xfId="364" xr:uid="{00000000-0005-0000-0000-000055010000}"/>
    <cellStyle name="Comma 3 2 3 3 2" xfId="533" xr:uid="{00000000-0005-0000-0000-000056010000}"/>
    <cellStyle name="Comma 3 2 3 3 2 2" xfId="872" xr:uid="{00000000-0005-0000-0000-000057010000}"/>
    <cellStyle name="Comma 3 2 3 3 3" xfId="706" xr:uid="{00000000-0005-0000-0000-000058010000}"/>
    <cellStyle name="Comma 3 2 3 4" xfId="449" xr:uid="{00000000-0005-0000-0000-000059010000}"/>
    <cellStyle name="Comma 3 2 3 4 2" xfId="788" xr:uid="{00000000-0005-0000-0000-00005A010000}"/>
    <cellStyle name="Comma 3 2 3 5" xfId="643" xr:uid="{00000000-0005-0000-0000-00005B010000}"/>
    <cellStyle name="Comma 3 2 4" xfId="196" xr:uid="{00000000-0005-0000-0000-00005C010000}"/>
    <cellStyle name="Comma 3 2 4 2" xfId="326" xr:uid="{00000000-0005-0000-0000-00005D010000}"/>
    <cellStyle name="Comma 3 2 4 2 2" xfId="408" xr:uid="{00000000-0005-0000-0000-00005E010000}"/>
    <cellStyle name="Comma 3 2 4 2 2 2" xfId="576" xr:uid="{00000000-0005-0000-0000-00005F010000}"/>
    <cellStyle name="Comma 3 2 4 2 2 2 2" xfId="915" xr:uid="{00000000-0005-0000-0000-000060010000}"/>
    <cellStyle name="Comma 3 2 4 2 2 3" xfId="747" xr:uid="{00000000-0005-0000-0000-000061010000}"/>
    <cellStyle name="Comma 3 2 4 2 3" xfId="492" xr:uid="{00000000-0005-0000-0000-000062010000}"/>
    <cellStyle name="Comma 3 2 4 2 3 2" xfId="831" xr:uid="{00000000-0005-0000-0000-000063010000}"/>
    <cellStyle name="Comma 3 2 4 2 4" xfId="671" xr:uid="{00000000-0005-0000-0000-000064010000}"/>
    <cellStyle name="Comma 3 2 4 3" xfId="365" xr:uid="{00000000-0005-0000-0000-000065010000}"/>
    <cellStyle name="Comma 3 2 4 3 2" xfId="534" xr:uid="{00000000-0005-0000-0000-000066010000}"/>
    <cellStyle name="Comma 3 2 4 3 2 2" xfId="873" xr:uid="{00000000-0005-0000-0000-000067010000}"/>
    <cellStyle name="Comma 3 2 4 3 3" xfId="707" xr:uid="{00000000-0005-0000-0000-000068010000}"/>
    <cellStyle name="Comma 3 2 4 4" xfId="450" xr:uid="{00000000-0005-0000-0000-000069010000}"/>
    <cellStyle name="Comma 3 2 4 4 2" xfId="789" xr:uid="{00000000-0005-0000-0000-00006A010000}"/>
    <cellStyle name="Comma 3 2 4 5" xfId="644" xr:uid="{00000000-0005-0000-0000-00006B010000}"/>
    <cellStyle name="Comma 3 2 5" xfId="193" xr:uid="{00000000-0005-0000-0000-00006C010000}"/>
    <cellStyle name="Comma 3 2 5 2" xfId="406" xr:uid="{00000000-0005-0000-0000-00006D010000}"/>
    <cellStyle name="Comma 3 2 5 2 2" xfId="574" xr:uid="{00000000-0005-0000-0000-00006E010000}"/>
    <cellStyle name="Comma 3 2 5 2 2 2" xfId="913" xr:uid="{00000000-0005-0000-0000-00006F010000}"/>
    <cellStyle name="Comma 3 2 5 2 3" xfId="745" xr:uid="{00000000-0005-0000-0000-000070010000}"/>
    <cellStyle name="Comma 3 2 5 3" xfId="490" xr:uid="{00000000-0005-0000-0000-000071010000}"/>
    <cellStyle name="Comma 3 2 5 3 2" xfId="829" xr:uid="{00000000-0005-0000-0000-000072010000}"/>
    <cellStyle name="Comma 3 2 5 4" xfId="642" xr:uid="{00000000-0005-0000-0000-000073010000}"/>
    <cellStyle name="Comma 3 2 6" xfId="363" xr:uid="{00000000-0005-0000-0000-000074010000}"/>
    <cellStyle name="Comma 3 2 6 2" xfId="532" xr:uid="{00000000-0005-0000-0000-000075010000}"/>
    <cellStyle name="Comma 3 2 6 2 2" xfId="871" xr:uid="{00000000-0005-0000-0000-000076010000}"/>
    <cellStyle name="Comma 3 2 6 3" xfId="705" xr:uid="{00000000-0005-0000-0000-000077010000}"/>
    <cellStyle name="Comma 3 2 7" xfId="448" xr:uid="{00000000-0005-0000-0000-000078010000}"/>
    <cellStyle name="Comma 3 2 7 2" xfId="787" xr:uid="{00000000-0005-0000-0000-000079010000}"/>
    <cellStyle name="Comma 3 3" xfId="197" xr:uid="{00000000-0005-0000-0000-00007A010000}"/>
    <cellStyle name="Comma 3 4" xfId="198" xr:uid="{00000000-0005-0000-0000-00007B010000}"/>
    <cellStyle name="Comma 3 5" xfId="199" xr:uid="{00000000-0005-0000-0000-00007C010000}"/>
    <cellStyle name="Comma 3 6" xfId="192" xr:uid="{00000000-0005-0000-0000-00007D010000}"/>
    <cellStyle name="Comma 4" xfId="62" xr:uid="{00000000-0005-0000-0000-00007E010000}"/>
    <cellStyle name="Comma 4 2" xfId="201" xr:uid="{00000000-0005-0000-0000-00007F010000}"/>
    <cellStyle name="Comma 4 3" xfId="202" xr:uid="{00000000-0005-0000-0000-000080010000}"/>
    <cellStyle name="Comma 4 4" xfId="203" xr:uid="{00000000-0005-0000-0000-000081010000}"/>
    <cellStyle name="Comma 4 5" xfId="200" xr:uid="{00000000-0005-0000-0000-000082010000}"/>
    <cellStyle name="Comma 5" xfId="63" xr:uid="{00000000-0005-0000-0000-000083010000}"/>
    <cellStyle name="Comma 5 2" xfId="204" xr:uid="{00000000-0005-0000-0000-000084010000}"/>
    <cellStyle name="Comma 5 3" xfId="205" xr:uid="{00000000-0005-0000-0000-000085010000}"/>
    <cellStyle name="Comma 6" xfId="64" xr:uid="{00000000-0005-0000-0000-000086010000}"/>
    <cellStyle name="Comma 6 2" xfId="206" xr:uid="{00000000-0005-0000-0000-000087010000}"/>
    <cellStyle name="Comma 6 3" xfId="207" xr:uid="{00000000-0005-0000-0000-000088010000}"/>
    <cellStyle name="Comma 7" xfId="65" xr:uid="{00000000-0005-0000-0000-000089010000}"/>
    <cellStyle name="Comma 7 2" xfId="208" xr:uid="{00000000-0005-0000-0000-00008A010000}"/>
    <cellStyle name="Comma 7 3" xfId="209" xr:uid="{00000000-0005-0000-0000-00008B010000}"/>
    <cellStyle name="Comma 8" xfId="133" xr:uid="{00000000-0005-0000-0000-00008C010000}"/>
    <cellStyle name="Comma 8 2" xfId="210" xr:uid="{00000000-0005-0000-0000-00008D010000}"/>
    <cellStyle name="Comma 8 3" xfId="305" xr:uid="{00000000-0005-0000-0000-00008E010000}"/>
    <cellStyle name="Comma 8 4" xfId="621" xr:uid="{00000000-0005-0000-0000-00008F010000}"/>
    <cellStyle name="Comma 9" xfId="298" xr:uid="{00000000-0005-0000-0000-000090010000}"/>
    <cellStyle name="Currency" xfId="2" builtinId="4"/>
    <cellStyle name="Currency 10" xfId="131" xr:uid="{00000000-0005-0000-0000-000092010000}"/>
    <cellStyle name="Currency 10 2" xfId="307" xr:uid="{00000000-0005-0000-0000-000093010000}"/>
    <cellStyle name="Currency 10 3" xfId="299" xr:uid="{00000000-0005-0000-0000-000094010000}"/>
    <cellStyle name="Currency 10 4" xfId="619" xr:uid="{00000000-0005-0000-0000-000095010000}"/>
    <cellStyle name="Currency 11" xfId="369" xr:uid="{00000000-0005-0000-0000-000096010000}"/>
    <cellStyle name="Currency 12" xfId="602" xr:uid="{00000000-0005-0000-0000-000097010000}"/>
    <cellStyle name="Currency 13" xfId="960" xr:uid="{00000000-0005-0000-0000-000098010000}"/>
    <cellStyle name="Currency 13 2" xfId="967" xr:uid="{00000000-0005-0000-0000-000099010000}"/>
    <cellStyle name="Currency 2" xfId="66" xr:uid="{00000000-0005-0000-0000-00009A010000}"/>
    <cellStyle name="Currency 2 2" xfId="67" xr:uid="{00000000-0005-0000-0000-00009B010000}"/>
    <cellStyle name="Currency 2 2 2" xfId="140" xr:uid="{00000000-0005-0000-0000-00009C010000}"/>
    <cellStyle name="Currency 2 2 3" xfId="212" xr:uid="{00000000-0005-0000-0000-00009D010000}"/>
    <cellStyle name="Currency 2 3" xfId="213" xr:uid="{00000000-0005-0000-0000-00009E010000}"/>
    <cellStyle name="Currency 2 3 2" xfId="327" xr:uid="{00000000-0005-0000-0000-00009F010000}"/>
    <cellStyle name="Currency 2 3 2 2" xfId="409" xr:uid="{00000000-0005-0000-0000-0000A0010000}"/>
    <cellStyle name="Currency 2 3 2 2 2" xfId="577" xr:uid="{00000000-0005-0000-0000-0000A1010000}"/>
    <cellStyle name="Currency 2 3 2 2 2 2" xfId="916" xr:uid="{00000000-0005-0000-0000-0000A2010000}"/>
    <cellStyle name="Currency 2 3 2 2 3" xfId="748" xr:uid="{00000000-0005-0000-0000-0000A3010000}"/>
    <cellStyle name="Currency 2 3 2 3" xfId="493" xr:uid="{00000000-0005-0000-0000-0000A4010000}"/>
    <cellStyle name="Currency 2 3 2 3 2" xfId="832" xr:uid="{00000000-0005-0000-0000-0000A5010000}"/>
    <cellStyle name="Currency 2 3 2 4" xfId="672" xr:uid="{00000000-0005-0000-0000-0000A6010000}"/>
    <cellStyle name="Currency 2 3 3" xfId="366" xr:uid="{00000000-0005-0000-0000-0000A7010000}"/>
    <cellStyle name="Currency 2 3 3 2" xfId="535" xr:uid="{00000000-0005-0000-0000-0000A8010000}"/>
    <cellStyle name="Currency 2 3 3 2 2" xfId="874" xr:uid="{00000000-0005-0000-0000-0000A9010000}"/>
    <cellStyle name="Currency 2 3 3 3" xfId="708" xr:uid="{00000000-0005-0000-0000-0000AA010000}"/>
    <cellStyle name="Currency 2 3 4" xfId="451" xr:uid="{00000000-0005-0000-0000-0000AB010000}"/>
    <cellStyle name="Currency 2 3 4 2" xfId="790" xr:uid="{00000000-0005-0000-0000-0000AC010000}"/>
    <cellStyle name="Currency 2 3 5" xfId="645" xr:uid="{00000000-0005-0000-0000-0000AD010000}"/>
    <cellStyle name="Currency 2 4" xfId="214" xr:uid="{00000000-0005-0000-0000-0000AE010000}"/>
    <cellStyle name="Currency 2 5" xfId="215" xr:uid="{00000000-0005-0000-0000-0000AF010000}"/>
    <cellStyle name="Currency 2 6" xfId="211" xr:uid="{00000000-0005-0000-0000-0000B0010000}"/>
    <cellStyle name="Currency 2 7" xfId="954" xr:uid="{00000000-0005-0000-0000-0000B1010000}"/>
    <cellStyle name="Currency 3" xfId="68" xr:uid="{00000000-0005-0000-0000-0000B2010000}"/>
    <cellStyle name="Currency 3 2" xfId="141" xr:uid="{00000000-0005-0000-0000-0000B3010000}"/>
    <cellStyle name="Currency 3 2 2" xfId="328" xr:uid="{00000000-0005-0000-0000-0000B4010000}"/>
    <cellStyle name="Currency 3 2 2 2" xfId="410" xr:uid="{00000000-0005-0000-0000-0000B5010000}"/>
    <cellStyle name="Currency 3 2 2 2 2" xfId="578" xr:uid="{00000000-0005-0000-0000-0000B6010000}"/>
    <cellStyle name="Currency 3 2 2 2 2 2" xfId="917" xr:uid="{00000000-0005-0000-0000-0000B7010000}"/>
    <cellStyle name="Currency 3 2 2 2 3" xfId="749" xr:uid="{00000000-0005-0000-0000-0000B8010000}"/>
    <cellStyle name="Currency 3 2 2 3" xfId="494" xr:uid="{00000000-0005-0000-0000-0000B9010000}"/>
    <cellStyle name="Currency 3 2 2 3 2" xfId="833" xr:uid="{00000000-0005-0000-0000-0000BA010000}"/>
    <cellStyle name="Currency 3 2 2 4" xfId="673" xr:uid="{00000000-0005-0000-0000-0000BB010000}"/>
    <cellStyle name="Currency 3 2 3" xfId="367" xr:uid="{00000000-0005-0000-0000-0000BC010000}"/>
    <cellStyle name="Currency 3 2 3 2" xfId="536" xr:uid="{00000000-0005-0000-0000-0000BD010000}"/>
    <cellStyle name="Currency 3 2 3 2 2" xfId="875" xr:uid="{00000000-0005-0000-0000-0000BE010000}"/>
    <cellStyle name="Currency 3 2 3 3" xfId="709" xr:uid="{00000000-0005-0000-0000-0000BF010000}"/>
    <cellStyle name="Currency 3 2 4" xfId="452" xr:uid="{00000000-0005-0000-0000-0000C0010000}"/>
    <cellStyle name="Currency 3 2 4 2" xfId="791" xr:uid="{00000000-0005-0000-0000-0000C1010000}"/>
    <cellStyle name="Currency 3 2 5" xfId="625" xr:uid="{00000000-0005-0000-0000-0000C2010000}"/>
    <cellStyle name="Currency 3 3" xfId="216" xr:uid="{00000000-0005-0000-0000-0000C3010000}"/>
    <cellStyle name="Currency 3 4" xfId="217" xr:uid="{00000000-0005-0000-0000-0000C4010000}"/>
    <cellStyle name="Currency 3 5" xfId="218" xr:uid="{00000000-0005-0000-0000-0000C5010000}"/>
    <cellStyle name="Currency 3 6" xfId="943" xr:uid="{00000000-0005-0000-0000-0000C6010000}"/>
    <cellStyle name="Currency 4" xfId="69" xr:uid="{00000000-0005-0000-0000-0000C7010000}"/>
    <cellStyle name="Currency 4 2" xfId="70" xr:uid="{00000000-0005-0000-0000-0000C8010000}"/>
    <cellStyle name="Currency 4 2 2" xfId="220" xr:uid="{00000000-0005-0000-0000-0000C9010000}"/>
    <cellStyle name="Currency 4 2 3" xfId="221" xr:uid="{00000000-0005-0000-0000-0000CA010000}"/>
    <cellStyle name="Currency 4 3" xfId="222" xr:uid="{00000000-0005-0000-0000-0000CB010000}"/>
    <cellStyle name="Currency 4 4" xfId="223" xr:uid="{00000000-0005-0000-0000-0000CC010000}"/>
    <cellStyle name="Currency 4 4 2" xfId="329" xr:uid="{00000000-0005-0000-0000-0000CD010000}"/>
    <cellStyle name="Currency 4 4 2 2" xfId="412" xr:uid="{00000000-0005-0000-0000-0000CE010000}"/>
    <cellStyle name="Currency 4 4 2 2 2" xfId="580" xr:uid="{00000000-0005-0000-0000-0000CF010000}"/>
    <cellStyle name="Currency 4 4 2 2 2 2" xfId="919" xr:uid="{00000000-0005-0000-0000-0000D0010000}"/>
    <cellStyle name="Currency 4 4 2 2 3" xfId="751" xr:uid="{00000000-0005-0000-0000-0000D1010000}"/>
    <cellStyle name="Currency 4 4 2 3" xfId="496" xr:uid="{00000000-0005-0000-0000-0000D2010000}"/>
    <cellStyle name="Currency 4 4 2 3 2" xfId="835" xr:uid="{00000000-0005-0000-0000-0000D3010000}"/>
    <cellStyle name="Currency 4 4 2 4" xfId="674" xr:uid="{00000000-0005-0000-0000-0000D4010000}"/>
    <cellStyle name="Currency 4 4 3" xfId="370" xr:uid="{00000000-0005-0000-0000-0000D5010000}"/>
    <cellStyle name="Currency 4 4 3 2" xfId="538" xr:uid="{00000000-0005-0000-0000-0000D6010000}"/>
    <cellStyle name="Currency 4 4 3 2 2" xfId="877" xr:uid="{00000000-0005-0000-0000-0000D7010000}"/>
    <cellStyle name="Currency 4 4 3 3" xfId="711" xr:uid="{00000000-0005-0000-0000-0000D8010000}"/>
    <cellStyle name="Currency 4 4 4" xfId="454" xr:uid="{00000000-0005-0000-0000-0000D9010000}"/>
    <cellStyle name="Currency 4 4 4 2" xfId="793" xr:uid="{00000000-0005-0000-0000-0000DA010000}"/>
    <cellStyle name="Currency 4 4 5" xfId="647" xr:uid="{00000000-0005-0000-0000-0000DB010000}"/>
    <cellStyle name="Currency 4 5" xfId="224" xr:uid="{00000000-0005-0000-0000-0000DC010000}"/>
    <cellStyle name="Currency 4 5 2" xfId="330" xr:uid="{00000000-0005-0000-0000-0000DD010000}"/>
    <cellStyle name="Currency 4 5 2 2" xfId="413" xr:uid="{00000000-0005-0000-0000-0000DE010000}"/>
    <cellStyle name="Currency 4 5 2 2 2" xfId="581" xr:uid="{00000000-0005-0000-0000-0000DF010000}"/>
    <cellStyle name="Currency 4 5 2 2 2 2" xfId="920" xr:uid="{00000000-0005-0000-0000-0000E0010000}"/>
    <cellStyle name="Currency 4 5 2 2 3" xfId="752" xr:uid="{00000000-0005-0000-0000-0000E1010000}"/>
    <cellStyle name="Currency 4 5 2 3" xfId="497" xr:uid="{00000000-0005-0000-0000-0000E2010000}"/>
    <cellStyle name="Currency 4 5 2 3 2" xfId="836" xr:uid="{00000000-0005-0000-0000-0000E3010000}"/>
    <cellStyle name="Currency 4 5 2 4" xfId="675" xr:uid="{00000000-0005-0000-0000-0000E4010000}"/>
    <cellStyle name="Currency 4 5 3" xfId="371" xr:uid="{00000000-0005-0000-0000-0000E5010000}"/>
    <cellStyle name="Currency 4 5 3 2" xfId="539" xr:uid="{00000000-0005-0000-0000-0000E6010000}"/>
    <cellStyle name="Currency 4 5 3 2 2" xfId="878" xr:uid="{00000000-0005-0000-0000-0000E7010000}"/>
    <cellStyle name="Currency 4 5 3 3" xfId="712" xr:uid="{00000000-0005-0000-0000-0000E8010000}"/>
    <cellStyle name="Currency 4 5 4" xfId="455" xr:uid="{00000000-0005-0000-0000-0000E9010000}"/>
    <cellStyle name="Currency 4 5 4 2" xfId="794" xr:uid="{00000000-0005-0000-0000-0000EA010000}"/>
    <cellStyle name="Currency 4 5 5" xfId="648" xr:uid="{00000000-0005-0000-0000-0000EB010000}"/>
    <cellStyle name="Currency 4 6" xfId="219" xr:uid="{00000000-0005-0000-0000-0000EC010000}"/>
    <cellStyle name="Currency 4 6 2" xfId="411" xr:uid="{00000000-0005-0000-0000-0000ED010000}"/>
    <cellStyle name="Currency 4 6 2 2" xfId="579" xr:uid="{00000000-0005-0000-0000-0000EE010000}"/>
    <cellStyle name="Currency 4 6 2 2 2" xfId="918" xr:uid="{00000000-0005-0000-0000-0000EF010000}"/>
    <cellStyle name="Currency 4 6 2 3" xfId="750" xr:uid="{00000000-0005-0000-0000-0000F0010000}"/>
    <cellStyle name="Currency 4 6 3" xfId="495" xr:uid="{00000000-0005-0000-0000-0000F1010000}"/>
    <cellStyle name="Currency 4 6 3 2" xfId="834" xr:uid="{00000000-0005-0000-0000-0000F2010000}"/>
    <cellStyle name="Currency 4 6 4" xfId="646" xr:uid="{00000000-0005-0000-0000-0000F3010000}"/>
    <cellStyle name="Currency 4 7" xfId="368" xr:uid="{00000000-0005-0000-0000-0000F4010000}"/>
    <cellStyle name="Currency 4 7 2" xfId="537" xr:uid="{00000000-0005-0000-0000-0000F5010000}"/>
    <cellStyle name="Currency 4 7 2 2" xfId="876" xr:uid="{00000000-0005-0000-0000-0000F6010000}"/>
    <cellStyle name="Currency 4 7 3" xfId="710" xr:uid="{00000000-0005-0000-0000-0000F7010000}"/>
    <cellStyle name="Currency 4 8" xfId="453" xr:uid="{00000000-0005-0000-0000-0000F8010000}"/>
    <cellStyle name="Currency 4 8 2" xfId="792" xr:uid="{00000000-0005-0000-0000-0000F9010000}"/>
    <cellStyle name="Currency 5" xfId="71" xr:uid="{00000000-0005-0000-0000-0000FA010000}"/>
    <cellStyle name="Currency 5 2" xfId="942" xr:uid="{00000000-0005-0000-0000-0000FB010000}"/>
    <cellStyle name="Currency 6" xfId="72" xr:uid="{00000000-0005-0000-0000-0000FC010000}"/>
    <cellStyle name="Currency 6 2" xfId="225" xr:uid="{00000000-0005-0000-0000-0000FD010000}"/>
    <cellStyle name="Currency 6 3" xfId="226" xr:uid="{00000000-0005-0000-0000-0000FE010000}"/>
    <cellStyle name="Currency 7" xfId="73" xr:uid="{00000000-0005-0000-0000-0000FF010000}"/>
    <cellStyle name="Currency 7 2" xfId="227" xr:uid="{00000000-0005-0000-0000-000000020000}"/>
    <cellStyle name="Currency 7 3" xfId="228" xr:uid="{00000000-0005-0000-0000-000001020000}"/>
    <cellStyle name="Currency 8" xfId="74" xr:uid="{00000000-0005-0000-0000-000002020000}"/>
    <cellStyle name="Currency 8 2" xfId="229" xr:uid="{00000000-0005-0000-0000-000003020000}"/>
    <cellStyle name="Currency 8 3" xfId="230" xr:uid="{00000000-0005-0000-0000-000004020000}"/>
    <cellStyle name="Currency 9" xfId="134" xr:uid="{00000000-0005-0000-0000-000005020000}"/>
    <cellStyle name="Currency 9 2" xfId="231" xr:uid="{00000000-0005-0000-0000-000006020000}"/>
    <cellStyle name="Currency 9 3" xfId="304" xr:uid="{00000000-0005-0000-0000-000007020000}"/>
    <cellStyle name="Currency 9 4" xfId="622" xr:uid="{00000000-0005-0000-0000-000008020000}"/>
    <cellStyle name="Explanatory Text" xfId="157" builtinId="53" customBuiltin="1"/>
    <cellStyle name="Explanatory Text 2" xfId="76" xr:uid="{00000000-0005-0000-0000-00000A020000}"/>
    <cellStyle name="Explanatory Text 3" xfId="75" xr:uid="{00000000-0005-0000-0000-00000B020000}"/>
    <cellStyle name="Good" xfId="148" builtinId="26" customBuiltin="1"/>
    <cellStyle name="Good 2" xfId="78" xr:uid="{00000000-0005-0000-0000-00000D020000}"/>
    <cellStyle name="Good 3" xfId="77" xr:uid="{00000000-0005-0000-0000-00000E020000}"/>
    <cellStyle name="Heading 1" xfId="144" builtinId="16" customBuiltin="1"/>
    <cellStyle name="Heading 1 2" xfId="80" xr:uid="{00000000-0005-0000-0000-000010020000}"/>
    <cellStyle name="Heading 1 3" xfId="79" xr:uid="{00000000-0005-0000-0000-000011020000}"/>
    <cellStyle name="Heading 2" xfId="145" builtinId="17" customBuiltin="1"/>
    <cellStyle name="Heading 2 2" xfId="82" xr:uid="{00000000-0005-0000-0000-000013020000}"/>
    <cellStyle name="Heading 2 3" xfId="81" xr:uid="{00000000-0005-0000-0000-000014020000}"/>
    <cellStyle name="Heading 3" xfId="146" builtinId="18" customBuiltin="1"/>
    <cellStyle name="Heading 3 2" xfId="84" xr:uid="{00000000-0005-0000-0000-000016020000}"/>
    <cellStyle name="Heading 3 3" xfId="83" xr:uid="{00000000-0005-0000-0000-000017020000}"/>
    <cellStyle name="Heading 4" xfId="147" builtinId="19" customBuiltin="1"/>
    <cellStyle name="Heading 4 2" xfId="86" xr:uid="{00000000-0005-0000-0000-000019020000}"/>
    <cellStyle name="Heading 4 3" xfId="85" xr:uid="{00000000-0005-0000-0000-00001A020000}"/>
    <cellStyle name="Hyperlink" xfId="939" builtinId="8"/>
    <cellStyle name="Hyperlink 2" xfId="344" xr:uid="{00000000-0005-0000-0000-00001C020000}"/>
    <cellStyle name="Input" xfId="151" builtinId="20" customBuiltin="1"/>
    <cellStyle name="Input 2" xfId="88" xr:uid="{00000000-0005-0000-0000-00001E020000}"/>
    <cellStyle name="Input 3" xfId="87" xr:uid="{00000000-0005-0000-0000-00001F020000}"/>
    <cellStyle name="Linked Cell" xfId="154" builtinId="24" customBuiltin="1"/>
    <cellStyle name="Linked Cell 2" xfId="90" xr:uid="{00000000-0005-0000-0000-000021020000}"/>
    <cellStyle name="Linked Cell 3" xfId="89" xr:uid="{00000000-0005-0000-0000-000022020000}"/>
    <cellStyle name="Neutral" xfId="150" builtinId="28" customBuiltin="1"/>
    <cellStyle name="Neutral 2" xfId="92" xr:uid="{00000000-0005-0000-0000-000024020000}"/>
    <cellStyle name="Neutral 3" xfId="91" xr:uid="{00000000-0005-0000-0000-000025020000}"/>
    <cellStyle name="Neutral 4" xfId="971" xr:uid="{00000000-0005-0000-0000-000026020000}"/>
    <cellStyle name="Normal" xfId="0" builtinId="0"/>
    <cellStyle name="Normal 10" xfId="132" xr:uid="{00000000-0005-0000-0000-000028020000}"/>
    <cellStyle name="Normal 10 2" xfId="232" xr:uid="{00000000-0005-0000-0000-000029020000}"/>
    <cellStyle name="Normal 10 3" xfId="306" xr:uid="{00000000-0005-0000-0000-00002A020000}"/>
    <cellStyle name="Normal 10 4" xfId="620" xr:uid="{00000000-0005-0000-0000-00002B020000}"/>
    <cellStyle name="Normal 11" xfId="3" xr:uid="{00000000-0005-0000-0000-00002C020000}"/>
    <cellStyle name="Normal 11 2" xfId="233" xr:uid="{00000000-0005-0000-0000-00002D020000}"/>
    <cellStyle name="Normal 11 3" xfId="309" xr:uid="{00000000-0005-0000-0000-00002E020000}"/>
    <cellStyle name="Normal 11 4" xfId="603" xr:uid="{00000000-0005-0000-0000-00002F020000}"/>
    <cellStyle name="Normal 12" xfId="234" xr:uid="{00000000-0005-0000-0000-000030020000}"/>
    <cellStyle name="Normal 12 2" xfId="331" xr:uid="{00000000-0005-0000-0000-000031020000}"/>
    <cellStyle name="Normal 12 2 2" xfId="414" xr:uid="{00000000-0005-0000-0000-000032020000}"/>
    <cellStyle name="Normal 12 2 2 2" xfId="582" xr:uid="{00000000-0005-0000-0000-000033020000}"/>
    <cellStyle name="Normal 12 2 2 2 2" xfId="921" xr:uid="{00000000-0005-0000-0000-000034020000}"/>
    <cellStyle name="Normal 12 2 2 3" xfId="753" xr:uid="{00000000-0005-0000-0000-000035020000}"/>
    <cellStyle name="Normal 12 2 3" xfId="498" xr:uid="{00000000-0005-0000-0000-000036020000}"/>
    <cellStyle name="Normal 12 2 3 2" xfId="837" xr:uid="{00000000-0005-0000-0000-000037020000}"/>
    <cellStyle name="Normal 12 2 4" xfId="676" xr:uid="{00000000-0005-0000-0000-000038020000}"/>
    <cellStyle name="Normal 12 3" xfId="372" xr:uid="{00000000-0005-0000-0000-000039020000}"/>
    <cellStyle name="Normal 12 3 2" xfId="540" xr:uid="{00000000-0005-0000-0000-00003A020000}"/>
    <cellStyle name="Normal 12 3 2 2" xfId="879" xr:uid="{00000000-0005-0000-0000-00003B020000}"/>
    <cellStyle name="Normal 12 3 3" xfId="713" xr:uid="{00000000-0005-0000-0000-00003C020000}"/>
    <cellStyle name="Normal 12 4" xfId="456" xr:uid="{00000000-0005-0000-0000-00003D020000}"/>
    <cellStyle name="Normal 12 4 2" xfId="795" xr:uid="{00000000-0005-0000-0000-00003E020000}"/>
    <cellStyle name="Normal 12 5" xfId="649" xr:uid="{00000000-0005-0000-0000-00003F020000}"/>
    <cellStyle name="Normal 13" xfId="235" xr:uid="{00000000-0005-0000-0000-000040020000}"/>
    <cellStyle name="Normal 14" xfId="183" xr:uid="{00000000-0005-0000-0000-000041020000}"/>
    <cellStyle name="Normal 15" xfId="310" xr:uid="{00000000-0005-0000-0000-000042020000}"/>
    <cellStyle name="Normal 15 2" xfId="390" xr:uid="{00000000-0005-0000-0000-000043020000}"/>
    <cellStyle name="Normal 15 2 2" xfId="558" xr:uid="{00000000-0005-0000-0000-000044020000}"/>
    <cellStyle name="Normal 15 2 2 2" xfId="897" xr:uid="{00000000-0005-0000-0000-000045020000}"/>
    <cellStyle name="Normal 15 2 3" xfId="729" xr:uid="{00000000-0005-0000-0000-000046020000}"/>
    <cellStyle name="Normal 15 3" xfId="474" xr:uid="{00000000-0005-0000-0000-000047020000}"/>
    <cellStyle name="Normal 15 3 2" xfId="813" xr:uid="{00000000-0005-0000-0000-000048020000}"/>
    <cellStyle name="Normal 15 4" xfId="667" xr:uid="{00000000-0005-0000-0000-000049020000}"/>
    <cellStyle name="Normal 16" xfId="345" xr:uid="{00000000-0005-0000-0000-00004A020000}"/>
    <cellStyle name="Normal 16 2" xfId="516" xr:uid="{00000000-0005-0000-0000-00004B020000}"/>
    <cellStyle name="Normal 16 2 2" xfId="855" xr:uid="{00000000-0005-0000-0000-00004C020000}"/>
    <cellStyle name="Normal 16 3" xfId="689" xr:uid="{00000000-0005-0000-0000-00004D020000}"/>
    <cellStyle name="Normal 17" xfId="93" xr:uid="{00000000-0005-0000-0000-00004E020000}"/>
    <cellStyle name="Normal 18" xfId="346" xr:uid="{00000000-0005-0000-0000-00004F020000}"/>
    <cellStyle name="Normal 19" xfId="432" xr:uid="{00000000-0005-0000-0000-000050020000}"/>
    <cellStyle name="Normal 19 2" xfId="771" xr:uid="{00000000-0005-0000-0000-000051020000}"/>
    <cellStyle name="Normal 2" xfId="94" xr:uid="{00000000-0005-0000-0000-000052020000}"/>
    <cellStyle name="Normal 2 2" xfId="95" xr:uid="{00000000-0005-0000-0000-000053020000}"/>
    <cellStyle name="Normal 2 2 2" xfId="236" xr:uid="{00000000-0005-0000-0000-000054020000}"/>
    <cellStyle name="Normal 2 2 3" xfId="237" xr:uid="{00000000-0005-0000-0000-000055020000}"/>
    <cellStyle name="Normal 2 2 3 2" xfId="333" xr:uid="{00000000-0005-0000-0000-000056020000}"/>
    <cellStyle name="Normal 2 2 3 2 2" xfId="416" xr:uid="{00000000-0005-0000-0000-000057020000}"/>
    <cellStyle name="Normal 2 2 3 2 2 2" xfId="584" xr:uid="{00000000-0005-0000-0000-000058020000}"/>
    <cellStyle name="Normal 2 2 3 2 2 2 2" xfId="923" xr:uid="{00000000-0005-0000-0000-000059020000}"/>
    <cellStyle name="Normal 2 2 3 2 2 3" xfId="755" xr:uid="{00000000-0005-0000-0000-00005A020000}"/>
    <cellStyle name="Normal 2 2 3 2 3" xfId="500" xr:uid="{00000000-0005-0000-0000-00005B020000}"/>
    <cellStyle name="Normal 2 2 3 2 3 2" xfId="839" xr:uid="{00000000-0005-0000-0000-00005C020000}"/>
    <cellStyle name="Normal 2 2 3 2 4" xfId="678" xr:uid="{00000000-0005-0000-0000-00005D020000}"/>
    <cellStyle name="Normal 2 2 3 3" xfId="374" xr:uid="{00000000-0005-0000-0000-00005E020000}"/>
    <cellStyle name="Normal 2 2 3 3 2" xfId="542" xr:uid="{00000000-0005-0000-0000-00005F020000}"/>
    <cellStyle name="Normal 2 2 3 3 2 2" xfId="881" xr:uid="{00000000-0005-0000-0000-000060020000}"/>
    <cellStyle name="Normal 2 2 3 3 3" xfId="715" xr:uid="{00000000-0005-0000-0000-000061020000}"/>
    <cellStyle name="Normal 2 2 3 4" xfId="458" xr:uid="{00000000-0005-0000-0000-000062020000}"/>
    <cellStyle name="Normal 2 2 3 4 2" xfId="797" xr:uid="{00000000-0005-0000-0000-000063020000}"/>
    <cellStyle name="Normal 2 2 3 5" xfId="650" xr:uid="{00000000-0005-0000-0000-000064020000}"/>
    <cellStyle name="Normal 2 2 4" xfId="238" xr:uid="{00000000-0005-0000-0000-000065020000}"/>
    <cellStyle name="Normal 2 2 4 2" xfId="334" xr:uid="{00000000-0005-0000-0000-000066020000}"/>
    <cellStyle name="Normal 2 2 4 2 2" xfId="417" xr:uid="{00000000-0005-0000-0000-000067020000}"/>
    <cellStyle name="Normal 2 2 4 2 2 2" xfId="585" xr:uid="{00000000-0005-0000-0000-000068020000}"/>
    <cellStyle name="Normal 2 2 4 2 2 2 2" xfId="924" xr:uid="{00000000-0005-0000-0000-000069020000}"/>
    <cellStyle name="Normal 2 2 4 2 2 3" xfId="756" xr:uid="{00000000-0005-0000-0000-00006A020000}"/>
    <cellStyle name="Normal 2 2 4 2 3" xfId="501" xr:uid="{00000000-0005-0000-0000-00006B020000}"/>
    <cellStyle name="Normal 2 2 4 2 3 2" xfId="840" xr:uid="{00000000-0005-0000-0000-00006C020000}"/>
    <cellStyle name="Normal 2 2 4 2 4" xfId="679" xr:uid="{00000000-0005-0000-0000-00006D020000}"/>
    <cellStyle name="Normal 2 2 4 3" xfId="375" xr:uid="{00000000-0005-0000-0000-00006E020000}"/>
    <cellStyle name="Normal 2 2 4 3 2" xfId="543" xr:uid="{00000000-0005-0000-0000-00006F020000}"/>
    <cellStyle name="Normal 2 2 4 3 2 2" xfId="882" xr:uid="{00000000-0005-0000-0000-000070020000}"/>
    <cellStyle name="Normal 2 2 4 3 3" xfId="716" xr:uid="{00000000-0005-0000-0000-000071020000}"/>
    <cellStyle name="Normal 2 2 4 4" xfId="459" xr:uid="{00000000-0005-0000-0000-000072020000}"/>
    <cellStyle name="Normal 2 2 4 4 2" xfId="798" xr:uid="{00000000-0005-0000-0000-000073020000}"/>
    <cellStyle name="Normal 2 2 4 5" xfId="651" xr:uid="{00000000-0005-0000-0000-000074020000}"/>
    <cellStyle name="Normal 2 2 5" xfId="332" xr:uid="{00000000-0005-0000-0000-000075020000}"/>
    <cellStyle name="Normal 2 2 5 2" xfId="415" xr:uid="{00000000-0005-0000-0000-000076020000}"/>
    <cellStyle name="Normal 2 2 5 2 2" xfId="583" xr:uid="{00000000-0005-0000-0000-000077020000}"/>
    <cellStyle name="Normal 2 2 5 2 2 2" xfId="922" xr:uid="{00000000-0005-0000-0000-000078020000}"/>
    <cellStyle name="Normal 2 2 5 2 3" xfId="754" xr:uid="{00000000-0005-0000-0000-000079020000}"/>
    <cellStyle name="Normal 2 2 5 3" xfId="499" xr:uid="{00000000-0005-0000-0000-00007A020000}"/>
    <cellStyle name="Normal 2 2 5 3 2" xfId="838" xr:uid="{00000000-0005-0000-0000-00007B020000}"/>
    <cellStyle name="Normal 2 2 5 4" xfId="677" xr:uid="{00000000-0005-0000-0000-00007C020000}"/>
    <cellStyle name="Normal 2 2 6" xfId="373" xr:uid="{00000000-0005-0000-0000-00007D020000}"/>
    <cellStyle name="Normal 2 2 6 2" xfId="541" xr:uid="{00000000-0005-0000-0000-00007E020000}"/>
    <cellStyle name="Normal 2 2 6 2 2" xfId="880" xr:uid="{00000000-0005-0000-0000-00007F020000}"/>
    <cellStyle name="Normal 2 2 6 3" xfId="714" xr:uid="{00000000-0005-0000-0000-000080020000}"/>
    <cellStyle name="Normal 2 2 7" xfId="457" xr:uid="{00000000-0005-0000-0000-000081020000}"/>
    <cellStyle name="Normal 2 2 7 2" xfId="796" xr:uid="{00000000-0005-0000-0000-000082020000}"/>
    <cellStyle name="Normal 2 2 8" xfId="616" xr:uid="{00000000-0005-0000-0000-000083020000}"/>
    <cellStyle name="Normal 2 2 9" xfId="955" xr:uid="{00000000-0005-0000-0000-000084020000}"/>
    <cellStyle name="Normal 2 3" xfId="96" xr:uid="{00000000-0005-0000-0000-000085020000}"/>
    <cellStyle name="Normal 2 3 2" xfId="138" xr:uid="{00000000-0005-0000-0000-000086020000}"/>
    <cellStyle name="Normal 2 3 3" xfId="239" xr:uid="{00000000-0005-0000-0000-000087020000}"/>
    <cellStyle name="Normal 2 4" xfId="137" xr:uid="{00000000-0005-0000-0000-000088020000}"/>
    <cellStyle name="Normal 2 4 2" xfId="240" xr:uid="{00000000-0005-0000-0000-000089020000}"/>
    <cellStyle name="Normal 2 4 3" xfId="302" xr:uid="{00000000-0005-0000-0000-00008A020000}"/>
    <cellStyle name="Normal 2 4 4" xfId="624" xr:uid="{00000000-0005-0000-0000-00008B020000}"/>
    <cellStyle name="Normal 2 5" xfId="241" xr:uid="{00000000-0005-0000-0000-00008C020000}"/>
    <cellStyle name="Normal 2 6" xfId="242" xr:uid="{00000000-0005-0000-0000-00008D020000}"/>
    <cellStyle name="Normal 20" xfId="600" xr:uid="{00000000-0005-0000-0000-00008E020000}"/>
    <cellStyle name="Normal 21" xfId="958" xr:uid="{00000000-0005-0000-0000-00008F020000}"/>
    <cellStyle name="Normal 21 2" xfId="965" xr:uid="{00000000-0005-0000-0000-000090020000}"/>
    <cellStyle name="Normal 3" xfId="97" xr:uid="{00000000-0005-0000-0000-000091020000}"/>
    <cellStyle name="Normal 3 2" xfId="98" xr:uid="{00000000-0005-0000-0000-000092020000}"/>
    <cellStyle name="Normal 3 2 2" xfId="136" xr:uid="{00000000-0005-0000-0000-000093020000}"/>
    <cellStyle name="Normal 3 2 3" xfId="243" xr:uid="{00000000-0005-0000-0000-000094020000}"/>
    <cellStyle name="Normal 3 2 4" xfId="244" xr:uid="{00000000-0005-0000-0000-000095020000}"/>
    <cellStyle name="Normal 3 2 5" xfId="245" xr:uid="{00000000-0005-0000-0000-000096020000}"/>
    <cellStyle name="Normal 3 3" xfId="142" xr:uid="{00000000-0005-0000-0000-000097020000}"/>
    <cellStyle name="Normal 3 3 2" xfId="246" xr:uid="{00000000-0005-0000-0000-000098020000}"/>
    <cellStyle name="Normal 3 3 2 2" xfId="418" xr:uid="{00000000-0005-0000-0000-000099020000}"/>
    <cellStyle name="Normal 3 3 2 2 2" xfId="586" xr:uid="{00000000-0005-0000-0000-00009A020000}"/>
    <cellStyle name="Normal 3 3 2 2 2 2" xfId="925" xr:uid="{00000000-0005-0000-0000-00009B020000}"/>
    <cellStyle name="Normal 3 3 2 2 3" xfId="757" xr:uid="{00000000-0005-0000-0000-00009C020000}"/>
    <cellStyle name="Normal 3 3 2 3" xfId="502" xr:uid="{00000000-0005-0000-0000-00009D020000}"/>
    <cellStyle name="Normal 3 3 2 3 2" xfId="841" xr:uid="{00000000-0005-0000-0000-00009E020000}"/>
    <cellStyle name="Normal 3 3 2 4" xfId="652" xr:uid="{00000000-0005-0000-0000-00009F020000}"/>
    <cellStyle name="Normal 3 3 3" xfId="301" xr:uid="{00000000-0005-0000-0000-0000A0020000}"/>
    <cellStyle name="Normal 3 3 3 2" xfId="544" xr:uid="{00000000-0005-0000-0000-0000A1020000}"/>
    <cellStyle name="Normal 3 3 3 2 2" xfId="883" xr:uid="{00000000-0005-0000-0000-0000A2020000}"/>
    <cellStyle name="Normal 3 3 3 3" xfId="376" xr:uid="{00000000-0005-0000-0000-0000A3020000}"/>
    <cellStyle name="Normal 3 3 3 4" xfId="665" xr:uid="{00000000-0005-0000-0000-0000A4020000}"/>
    <cellStyle name="Normal 3 3 4" xfId="460" xr:uid="{00000000-0005-0000-0000-0000A5020000}"/>
    <cellStyle name="Normal 3 3 4 2" xfId="799" xr:uid="{00000000-0005-0000-0000-0000A6020000}"/>
    <cellStyle name="Normal 3 3 5" xfId="626" xr:uid="{00000000-0005-0000-0000-0000A7020000}"/>
    <cellStyle name="Normal 3 4" xfId="247" xr:uid="{00000000-0005-0000-0000-0000A8020000}"/>
    <cellStyle name="Normal 3 5" xfId="248" xr:uid="{00000000-0005-0000-0000-0000A9020000}"/>
    <cellStyle name="Normal 4" xfId="99" xr:uid="{00000000-0005-0000-0000-0000AA020000}"/>
    <cellStyle name="Normal 4 2" xfId="100" xr:uid="{00000000-0005-0000-0000-0000AB020000}"/>
    <cellStyle name="Normal 4 2 2" xfId="251" xr:uid="{00000000-0005-0000-0000-0000AC020000}"/>
    <cellStyle name="Normal 4 2 3" xfId="252" xr:uid="{00000000-0005-0000-0000-0000AD020000}"/>
    <cellStyle name="Normal 4 2 4" xfId="253" xr:uid="{00000000-0005-0000-0000-0000AE020000}"/>
    <cellStyle name="Normal 4 2 5" xfId="250" xr:uid="{00000000-0005-0000-0000-0000AF020000}"/>
    <cellStyle name="Normal 4 3" xfId="254" xr:uid="{00000000-0005-0000-0000-0000B0020000}"/>
    <cellStyle name="Normal 4 4" xfId="255" xr:uid="{00000000-0005-0000-0000-0000B1020000}"/>
    <cellStyle name="Normal 4 5" xfId="256" xr:uid="{00000000-0005-0000-0000-0000B2020000}"/>
    <cellStyle name="Normal 4 6" xfId="249" xr:uid="{00000000-0005-0000-0000-0000B3020000}"/>
    <cellStyle name="Normal 4 7" xfId="953" xr:uid="{00000000-0005-0000-0000-0000B4020000}"/>
    <cellStyle name="Normal 5" xfId="101" xr:uid="{00000000-0005-0000-0000-0000B5020000}"/>
    <cellStyle name="Normal 5 2" xfId="941" xr:uid="{00000000-0005-0000-0000-0000B6020000}"/>
    <cellStyle name="Normal 6" xfId="102" xr:uid="{00000000-0005-0000-0000-0000B7020000}"/>
    <cellStyle name="Normal 6 2" xfId="103" xr:uid="{00000000-0005-0000-0000-0000B8020000}"/>
    <cellStyle name="Normal 6 2 2" xfId="951" xr:uid="{00000000-0005-0000-0000-0000B9020000}"/>
    <cellStyle name="Normal 6 3" xfId="258" xr:uid="{00000000-0005-0000-0000-0000BA020000}"/>
    <cellStyle name="Normal 6 4" xfId="259" xr:uid="{00000000-0005-0000-0000-0000BB020000}"/>
    <cellStyle name="Normal 6 4 2" xfId="335" xr:uid="{00000000-0005-0000-0000-0000BC020000}"/>
    <cellStyle name="Normal 6 4 2 2" xfId="420" xr:uid="{00000000-0005-0000-0000-0000BD020000}"/>
    <cellStyle name="Normal 6 4 2 2 2" xfId="588" xr:uid="{00000000-0005-0000-0000-0000BE020000}"/>
    <cellStyle name="Normal 6 4 2 2 2 2" xfId="927" xr:uid="{00000000-0005-0000-0000-0000BF020000}"/>
    <cellStyle name="Normal 6 4 2 2 3" xfId="759" xr:uid="{00000000-0005-0000-0000-0000C0020000}"/>
    <cellStyle name="Normal 6 4 2 3" xfId="504" xr:uid="{00000000-0005-0000-0000-0000C1020000}"/>
    <cellStyle name="Normal 6 4 2 3 2" xfId="843" xr:uid="{00000000-0005-0000-0000-0000C2020000}"/>
    <cellStyle name="Normal 6 4 2 4" xfId="680" xr:uid="{00000000-0005-0000-0000-0000C3020000}"/>
    <cellStyle name="Normal 6 4 3" xfId="378" xr:uid="{00000000-0005-0000-0000-0000C4020000}"/>
    <cellStyle name="Normal 6 4 3 2" xfId="546" xr:uid="{00000000-0005-0000-0000-0000C5020000}"/>
    <cellStyle name="Normal 6 4 3 2 2" xfId="885" xr:uid="{00000000-0005-0000-0000-0000C6020000}"/>
    <cellStyle name="Normal 6 4 3 3" xfId="718" xr:uid="{00000000-0005-0000-0000-0000C7020000}"/>
    <cellStyle name="Normal 6 4 4" xfId="462" xr:uid="{00000000-0005-0000-0000-0000C8020000}"/>
    <cellStyle name="Normal 6 4 4 2" xfId="801" xr:uid="{00000000-0005-0000-0000-0000C9020000}"/>
    <cellStyle name="Normal 6 4 5" xfId="654" xr:uid="{00000000-0005-0000-0000-0000CA020000}"/>
    <cellStyle name="Normal 6 5" xfId="260" xr:uid="{00000000-0005-0000-0000-0000CB020000}"/>
    <cellStyle name="Normal 6 5 2" xfId="336" xr:uid="{00000000-0005-0000-0000-0000CC020000}"/>
    <cellStyle name="Normal 6 5 2 2" xfId="421" xr:uid="{00000000-0005-0000-0000-0000CD020000}"/>
    <cellStyle name="Normal 6 5 2 2 2" xfId="589" xr:uid="{00000000-0005-0000-0000-0000CE020000}"/>
    <cellStyle name="Normal 6 5 2 2 2 2" xfId="928" xr:uid="{00000000-0005-0000-0000-0000CF020000}"/>
    <cellStyle name="Normal 6 5 2 2 3" xfId="760" xr:uid="{00000000-0005-0000-0000-0000D0020000}"/>
    <cellStyle name="Normal 6 5 2 3" xfId="505" xr:uid="{00000000-0005-0000-0000-0000D1020000}"/>
    <cellStyle name="Normal 6 5 2 3 2" xfId="844" xr:uid="{00000000-0005-0000-0000-0000D2020000}"/>
    <cellStyle name="Normal 6 5 2 4" xfId="681" xr:uid="{00000000-0005-0000-0000-0000D3020000}"/>
    <cellStyle name="Normal 6 5 3" xfId="379" xr:uid="{00000000-0005-0000-0000-0000D4020000}"/>
    <cellStyle name="Normal 6 5 3 2" xfId="547" xr:uid="{00000000-0005-0000-0000-0000D5020000}"/>
    <cellStyle name="Normal 6 5 3 2 2" xfId="886" xr:uid="{00000000-0005-0000-0000-0000D6020000}"/>
    <cellStyle name="Normal 6 5 3 3" xfId="719" xr:uid="{00000000-0005-0000-0000-0000D7020000}"/>
    <cellStyle name="Normal 6 5 4" xfId="463" xr:uid="{00000000-0005-0000-0000-0000D8020000}"/>
    <cellStyle name="Normal 6 5 4 2" xfId="802" xr:uid="{00000000-0005-0000-0000-0000D9020000}"/>
    <cellStyle name="Normal 6 5 5" xfId="655" xr:uid="{00000000-0005-0000-0000-0000DA020000}"/>
    <cellStyle name="Normal 6 6" xfId="257" xr:uid="{00000000-0005-0000-0000-0000DB020000}"/>
    <cellStyle name="Normal 6 6 2" xfId="419" xr:uid="{00000000-0005-0000-0000-0000DC020000}"/>
    <cellStyle name="Normal 6 6 2 2" xfId="587" xr:uid="{00000000-0005-0000-0000-0000DD020000}"/>
    <cellStyle name="Normal 6 6 2 2 2" xfId="926" xr:uid="{00000000-0005-0000-0000-0000DE020000}"/>
    <cellStyle name="Normal 6 6 2 3" xfId="758" xr:uid="{00000000-0005-0000-0000-0000DF020000}"/>
    <cellStyle name="Normal 6 6 3" xfId="503" xr:uid="{00000000-0005-0000-0000-0000E0020000}"/>
    <cellStyle name="Normal 6 6 3 2" xfId="842" xr:uid="{00000000-0005-0000-0000-0000E1020000}"/>
    <cellStyle name="Normal 6 6 4" xfId="653" xr:uid="{00000000-0005-0000-0000-0000E2020000}"/>
    <cellStyle name="Normal 6 7" xfId="377" xr:uid="{00000000-0005-0000-0000-0000E3020000}"/>
    <cellStyle name="Normal 6 7 2" xfId="545" xr:uid="{00000000-0005-0000-0000-0000E4020000}"/>
    <cellStyle name="Normal 6 7 2 2" xfId="884" xr:uid="{00000000-0005-0000-0000-0000E5020000}"/>
    <cellStyle name="Normal 6 7 3" xfId="717" xr:uid="{00000000-0005-0000-0000-0000E6020000}"/>
    <cellStyle name="Normal 6 8" xfId="461" xr:uid="{00000000-0005-0000-0000-0000E7020000}"/>
    <cellStyle name="Normal 6 8 2" xfId="800" xr:uid="{00000000-0005-0000-0000-0000E8020000}"/>
    <cellStyle name="Normal 6 9" xfId="952" xr:uid="{00000000-0005-0000-0000-0000E9020000}"/>
    <cellStyle name="Normal 7" xfId="104" xr:uid="{00000000-0005-0000-0000-0000EA020000}"/>
    <cellStyle name="Normal 7 2" xfId="139" xr:uid="{00000000-0005-0000-0000-0000EB020000}"/>
    <cellStyle name="Normal 7 3" xfId="261" xr:uid="{00000000-0005-0000-0000-0000EC020000}"/>
    <cellStyle name="Normal 8" xfId="105" xr:uid="{00000000-0005-0000-0000-0000ED020000}"/>
    <cellStyle name="Normal 8 2" xfId="262" xr:uid="{00000000-0005-0000-0000-0000EE020000}"/>
    <cellStyle name="Normal 8 3" xfId="263" xr:uid="{00000000-0005-0000-0000-0000EF020000}"/>
    <cellStyle name="Normal 9" xfId="106" xr:uid="{00000000-0005-0000-0000-0000F0020000}"/>
    <cellStyle name="Normal 9 2" xfId="264" xr:uid="{00000000-0005-0000-0000-0000F1020000}"/>
    <cellStyle name="Normal 9 2 2" xfId="338" xr:uid="{00000000-0005-0000-0000-0000F2020000}"/>
    <cellStyle name="Normal 9 2 2 2" xfId="423" xr:uid="{00000000-0005-0000-0000-0000F3020000}"/>
    <cellStyle name="Normal 9 2 2 2 2" xfId="591" xr:uid="{00000000-0005-0000-0000-0000F4020000}"/>
    <cellStyle name="Normal 9 2 2 2 2 2" xfId="930" xr:uid="{00000000-0005-0000-0000-0000F5020000}"/>
    <cellStyle name="Normal 9 2 2 2 3" xfId="762" xr:uid="{00000000-0005-0000-0000-0000F6020000}"/>
    <cellStyle name="Normal 9 2 2 3" xfId="507" xr:uid="{00000000-0005-0000-0000-0000F7020000}"/>
    <cellStyle name="Normal 9 2 2 3 2" xfId="846" xr:uid="{00000000-0005-0000-0000-0000F8020000}"/>
    <cellStyle name="Normal 9 2 2 4" xfId="683" xr:uid="{00000000-0005-0000-0000-0000F9020000}"/>
    <cellStyle name="Normal 9 2 3" xfId="381" xr:uid="{00000000-0005-0000-0000-0000FA020000}"/>
    <cellStyle name="Normal 9 2 3 2" xfId="549" xr:uid="{00000000-0005-0000-0000-0000FB020000}"/>
    <cellStyle name="Normal 9 2 3 2 2" xfId="888" xr:uid="{00000000-0005-0000-0000-0000FC020000}"/>
    <cellStyle name="Normal 9 2 3 3" xfId="721" xr:uid="{00000000-0005-0000-0000-0000FD020000}"/>
    <cellStyle name="Normal 9 2 4" xfId="465" xr:uid="{00000000-0005-0000-0000-0000FE020000}"/>
    <cellStyle name="Normal 9 2 4 2" xfId="804" xr:uid="{00000000-0005-0000-0000-0000FF020000}"/>
    <cellStyle name="Normal 9 2 5" xfId="656" xr:uid="{00000000-0005-0000-0000-000000030000}"/>
    <cellStyle name="Normal 9 3" xfId="265" xr:uid="{00000000-0005-0000-0000-000001030000}"/>
    <cellStyle name="Normal 9 3 2" xfId="339" xr:uid="{00000000-0005-0000-0000-000002030000}"/>
    <cellStyle name="Normal 9 3 2 2" xfId="424" xr:uid="{00000000-0005-0000-0000-000003030000}"/>
    <cellStyle name="Normal 9 3 2 2 2" xfId="592" xr:uid="{00000000-0005-0000-0000-000004030000}"/>
    <cellStyle name="Normal 9 3 2 2 2 2" xfId="931" xr:uid="{00000000-0005-0000-0000-000005030000}"/>
    <cellStyle name="Normal 9 3 2 2 3" xfId="763" xr:uid="{00000000-0005-0000-0000-000006030000}"/>
    <cellStyle name="Normal 9 3 2 3" xfId="508" xr:uid="{00000000-0005-0000-0000-000007030000}"/>
    <cellStyle name="Normal 9 3 2 3 2" xfId="847" xr:uid="{00000000-0005-0000-0000-000008030000}"/>
    <cellStyle name="Normal 9 3 2 4" xfId="684" xr:uid="{00000000-0005-0000-0000-000009030000}"/>
    <cellStyle name="Normal 9 3 3" xfId="382" xr:uid="{00000000-0005-0000-0000-00000A030000}"/>
    <cellStyle name="Normal 9 3 3 2" xfId="550" xr:uid="{00000000-0005-0000-0000-00000B030000}"/>
    <cellStyle name="Normal 9 3 3 2 2" xfId="889" xr:uid="{00000000-0005-0000-0000-00000C030000}"/>
    <cellStyle name="Normal 9 3 3 3" xfId="722" xr:uid="{00000000-0005-0000-0000-00000D030000}"/>
    <cellStyle name="Normal 9 3 4" xfId="466" xr:uid="{00000000-0005-0000-0000-00000E030000}"/>
    <cellStyle name="Normal 9 3 4 2" xfId="805" xr:uid="{00000000-0005-0000-0000-00000F030000}"/>
    <cellStyle name="Normal 9 3 5" xfId="657" xr:uid="{00000000-0005-0000-0000-000010030000}"/>
    <cellStyle name="Normal 9 4" xfId="337" xr:uid="{00000000-0005-0000-0000-000011030000}"/>
    <cellStyle name="Normal 9 4 2" xfId="422" xr:uid="{00000000-0005-0000-0000-000012030000}"/>
    <cellStyle name="Normal 9 4 2 2" xfId="590" xr:uid="{00000000-0005-0000-0000-000013030000}"/>
    <cellStyle name="Normal 9 4 2 2 2" xfId="929" xr:uid="{00000000-0005-0000-0000-000014030000}"/>
    <cellStyle name="Normal 9 4 2 3" xfId="761" xr:uid="{00000000-0005-0000-0000-000015030000}"/>
    <cellStyle name="Normal 9 4 3" xfId="506" xr:uid="{00000000-0005-0000-0000-000016030000}"/>
    <cellStyle name="Normal 9 4 3 2" xfId="845" xr:uid="{00000000-0005-0000-0000-000017030000}"/>
    <cellStyle name="Normal 9 4 4" xfId="682" xr:uid="{00000000-0005-0000-0000-000018030000}"/>
    <cellStyle name="Normal 9 5" xfId="380" xr:uid="{00000000-0005-0000-0000-000019030000}"/>
    <cellStyle name="Normal 9 5 2" xfId="548" xr:uid="{00000000-0005-0000-0000-00001A030000}"/>
    <cellStyle name="Normal 9 5 2 2" xfId="887" xr:uid="{00000000-0005-0000-0000-00001B030000}"/>
    <cellStyle name="Normal 9 5 3" xfId="720" xr:uid="{00000000-0005-0000-0000-00001C030000}"/>
    <cellStyle name="Normal 9 6" xfId="464" xr:uid="{00000000-0005-0000-0000-00001D030000}"/>
    <cellStyle name="Normal 9 6 2" xfId="803" xr:uid="{00000000-0005-0000-0000-00001E030000}"/>
    <cellStyle name="Normal 9 7" xfId="617" xr:uid="{00000000-0005-0000-0000-00001F030000}"/>
    <cellStyle name="Note" xfId="969" builtinId="10" customBuiltin="1"/>
    <cellStyle name="Note 2" xfId="108" xr:uid="{00000000-0005-0000-0000-000021030000}"/>
    <cellStyle name="Note 3" xfId="107" xr:uid="{00000000-0005-0000-0000-000022030000}"/>
    <cellStyle name="Note 3 2" xfId="266" xr:uid="{00000000-0005-0000-0000-000023030000}"/>
    <cellStyle name="Note 3 2 2" xfId="425" xr:uid="{00000000-0005-0000-0000-000024030000}"/>
    <cellStyle name="Note 3 2 2 2" xfId="593" xr:uid="{00000000-0005-0000-0000-000025030000}"/>
    <cellStyle name="Note 3 2 2 2 2" xfId="932" xr:uid="{00000000-0005-0000-0000-000026030000}"/>
    <cellStyle name="Note 3 2 2 3" xfId="764" xr:uid="{00000000-0005-0000-0000-000027030000}"/>
    <cellStyle name="Note 3 2 3" xfId="509" xr:uid="{00000000-0005-0000-0000-000028030000}"/>
    <cellStyle name="Note 3 2 3 2" xfId="848" xr:uid="{00000000-0005-0000-0000-000029030000}"/>
    <cellStyle name="Note 3 2 4" xfId="658" xr:uid="{00000000-0005-0000-0000-00002A030000}"/>
    <cellStyle name="Note 3 3" xfId="308" xr:uid="{00000000-0005-0000-0000-00002B030000}"/>
    <cellStyle name="Note 3 3 2" xfId="551" xr:uid="{00000000-0005-0000-0000-00002C030000}"/>
    <cellStyle name="Note 3 3 2 2" xfId="890" xr:uid="{00000000-0005-0000-0000-00002D030000}"/>
    <cellStyle name="Note 3 3 3" xfId="383" xr:uid="{00000000-0005-0000-0000-00002E030000}"/>
    <cellStyle name="Note 3 3 4" xfId="666" xr:uid="{00000000-0005-0000-0000-00002F030000}"/>
    <cellStyle name="Note 3 4" xfId="467" xr:uid="{00000000-0005-0000-0000-000030030000}"/>
    <cellStyle name="Note 3 4 2" xfId="806" xr:uid="{00000000-0005-0000-0000-000031030000}"/>
    <cellStyle name="Note 3 5" xfId="618" xr:uid="{00000000-0005-0000-0000-000032030000}"/>
    <cellStyle name="Output" xfId="152" builtinId="21" customBuiltin="1"/>
    <cellStyle name="Output 2" xfId="110" xr:uid="{00000000-0005-0000-0000-000034030000}"/>
    <cellStyle name="Output 3" xfId="109" xr:uid="{00000000-0005-0000-0000-000035030000}"/>
    <cellStyle name="Percent" xfId="978" builtinId="5"/>
    <cellStyle name="Percent 10" xfId="961" xr:uid="{00000000-0005-0000-0000-000037030000}"/>
    <cellStyle name="Percent 10 2" xfId="968" xr:uid="{00000000-0005-0000-0000-000038030000}"/>
    <cellStyle name="Percent 2" xfId="111" xr:uid="{00000000-0005-0000-0000-000039030000}"/>
    <cellStyle name="Percent 2 2" xfId="112" xr:uid="{00000000-0005-0000-0000-00003A030000}"/>
    <cellStyle name="Percent 2 2 2" xfId="269" xr:uid="{00000000-0005-0000-0000-00003B030000}"/>
    <cellStyle name="Percent 2 2 3" xfId="270" xr:uid="{00000000-0005-0000-0000-00003C030000}"/>
    <cellStyle name="Percent 2 2 3 2" xfId="340" xr:uid="{00000000-0005-0000-0000-00003D030000}"/>
    <cellStyle name="Percent 2 2 3 2 2" xfId="427" xr:uid="{00000000-0005-0000-0000-00003E030000}"/>
    <cellStyle name="Percent 2 2 3 2 2 2" xfId="595" xr:uid="{00000000-0005-0000-0000-00003F030000}"/>
    <cellStyle name="Percent 2 2 3 2 2 2 2" xfId="934" xr:uid="{00000000-0005-0000-0000-000040030000}"/>
    <cellStyle name="Percent 2 2 3 2 2 3" xfId="766" xr:uid="{00000000-0005-0000-0000-000041030000}"/>
    <cellStyle name="Percent 2 2 3 2 3" xfId="511" xr:uid="{00000000-0005-0000-0000-000042030000}"/>
    <cellStyle name="Percent 2 2 3 2 3 2" xfId="850" xr:uid="{00000000-0005-0000-0000-000043030000}"/>
    <cellStyle name="Percent 2 2 3 2 4" xfId="685" xr:uid="{00000000-0005-0000-0000-000044030000}"/>
    <cellStyle name="Percent 2 2 3 3" xfId="385" xr:uid="{00000000-0005-0000-0000-000045030000}"/>
    <cellStyle name="Percent 2 2 3 3 2" xfId="553" xr:uid="{00000000-0005-0000-0000-000046030000}"/>
    <cellStyle name="Percent 2 2 3 3 2 2" xfId="892" xr:uid="{00000000-0005-0000-0000-000047030000}"/>
    <cellStyle name="Percent 2 2 3 3 3" xfId="724" xr:uid="{00000000-0005-0000-0000-000048030000}"/>
    <cellStyle name="Percent 2 2 3 4" xfId="469" xr:uid="{00000000-0005-0000-0000-000049030000}"/>
    <cellStyle name="Percent 2 2 3 4 2" xfId="808" xr:uid="{00000000-0005-0000-0000-00004A030000}"/>
    <cellStyle name="Percent 2 2 3 5" xfId="660" xr:uid="{00000000-0005-0000-0000-00004B030000}"/>
    <cellStyle name="Percent 2 2 4" xfId="271" xr:uid="{00000000-0005-0000-0000-00004C030000}"/>
    <cellStyle name="Percent 2 2 4 2" xfId="341" xr:uid="{00000000-0005-0000-0000-00004D030000}"/>
    <cellStyle name="Percent 2 2 4 2 2" xfId="428" xr:uid="{00000000-0005-0000-0000-00004E030000}"/>
    <cellStyle name="Percent 2 2 4 2 2 2" xfId="596" xr:uid="{00000000-0005-0000-0000-00004F030000}"/>
    <cellStyle name="Percent 2 2 4 2 2 2 2" xfId="935" xr:uid="{00000000-0005-0000-0000-000050030000}"/>
    <cellStyle name="Percent 2 2 4 2 2 3" xfId="767" xr:uid="{00000000-0005-0000-0000-000051030000}"/>
    <cellStyle name="Percent 2 2 4 2 3" xfId="512" xr:uid="{00000000-0005-0000-0000-000052030000}"/>
    <cellStyle name="Percent 2 2 4 2 3 2" xfId="851" xr:uid="{00000000-0005-0000-0000-000053030000}"/>
    <cellStyle name="Percent 2 2 4 2 4" xfId="686" xr:uid="{00000000-0005-0000-0000-000054030000}"/>
    <cellStyle name="Percent 2 2 4 3" xfId="386" xr:uid="{00000000-0005-0000-0000-000055030000}"/>
    <cellStyle name="Percent 2 2 4 3 2" xfId="554" xr:uid="{00000000-0005-0000-0000-000056030000}"/>
    <cellStyle name="Percent 2 2 4 3 2 2" xfId="893" xr:uid="{00000000-0005-0000-0000-000057030000}"/>
    <cellStyle name="Percent 2 2 4 3 3" xfId="725" xr:uid="{00000000-0005-0000-0000-000058030000}"/>
    <cellStyle name="Percent 2 2 4 4" xfId="470" xr:uid="{00000000-0005-0000-0000-000059030000}"/>
    <cellStyle name="Percent 2 2 4 4 2" xfId="809" xr:uid="{00000000-0005-0000-0000-00005A030000}"/>
    <cellStyle name="Percent 2 2 4 5" xfId="661" xr:uid="{00000000-0005-0000-0000-00005B030000}"/>
    <cellStyle name="Percent 2 2 5" xfId="268" xr:uid="{00000000-0005-0000-0000-00005C030000}"/>
    <cellStyle name="Percent 2 2 5 2" xfId="426" xr:uid="{00000000-0005-0000-0000-00005D030000}"/>
    <cellStyle name="Percent 2 2 5 2 2" xfId="594" xr:uid="{00000000-0005-0000-0000-00005E030000}"/>
    <cellStyle name="Percent 2 2 5 2 2 2" xfId="933" xr:uid="{00000000-0005-0000-0000-00005F030000}"/>
    <cellStyle name="Percent 2 2 5 2 3" xfId="765" xr:uid="{00000000-0005-0000-0000-000060030000}"/>
    <cellStyle name="Percent 2 2 5 3" xfId="510" xr:uid="{00000000-0005-0000-0000-000061030000}"/>
    <cellStyle name="Percent 2 2 5 3 2" xfId="849" xr:uid="{00000000-0005-0000-0000-000062030000}"/>
    <cellStyle name="Percent 2 2 5 4" xfId="659" xr:uid="{00000000-0005-0000-0000-000063030000}"/>
    <cellStyle name="Percent 2 2 6" xfId="384" xr:uid="{00000000-0005-0000-0000-000064030000}"/>
    <cellStyle name="Percent 2 2 6 2" xfId="552" xr:uid="{00000000-0005-0000-0000-000065030000}"/>
    <cellStyle name="Percent 2 2 6 2 2" xfId="891" xr:uid="{00000000-0005-0000-0000-000066030000}"/>
    <cellStyle name="Percent 2 2 6 3" xfId="723" xr:uid="{00000000-0005-0000-0000-000067030000}"/>
    <cellStyle name="Percent 2 2 7" xfId="468" xr:uid="{00000000-0005-0000-0000-000068030000}"/>
    <cellStyle name="Percent 2 2 7 2" xfId="807" xr:uid="{00000000-0005-0000-0000-000069030000}"/>
    <cellStyle name="Percent 2 2 8" xfId="950" xr:uid="{00000000-0005-0000-0000-00006A030000}"/>
    <cellStyle name="Percent 2 3" xfId="272" xr:uid="{00000000-0005-0000-0000-00006B030000}"/>
    <cellStyle name="Percent 2 4" xfId="273" xr:uid="{00000000-0005-0000-0000-00006C030000}"/>
    <cellStyle name="Percent 2 5" xfId="274" xr:uid="{00000000-0005-0000-0000-00006D030000}"/>
    <cellStyle name="Percent 2 6" xfId="267" xr:uid="{00000000-0005-0000-0000-00006E030000}"/>
    <cellStyle name="Percent 2 7" xfId="956" xr:uid="{00000000-0005-0000-0000-00006F030000}"/>
    <cellStyle name="Percent 2 7 2" xfId="963" xr:uid="{00000000-0005-0000-0000-000070030000}"/>
    <cellStyle name="Percent 3" xfId="113" xr:uid="{00000000-0005-0000-0000-000071030000}"/>
    <cellStyle name="Percent 3 2" xfId="114" xr:uid="{00000000-0005-0000-0000-000072030000}"/>
    <cellStyle name="Percent 3 2 2" xfId="276" xr:uid="{00000000-0005-0000-0000-000073030000}"/>
    <cellStyle name="Percent 3 2 3" xfId="277" xr:uid="{00000000-0005-0000-0000-000074030000}"/>
    <cellStyle name="Percent 3 3" xfId="278" xr:uid="{00000000-0005-0000-0000-000075030000}"/>
    <cellStyle name="Percent 3 4" xfId="279" xr:uid="{00000000-0005-0000-0000-000076030000}"/>
    <cellStyle name="Percent 3 4 2" xfId="342" xr:uid="{00000000-0005-0000-0000-000077030000}"/>
    <cellStyle name="Percent 3 4 2 2" xfId="430" xr:uid="{00000000-0005-0000-0000-000078030000}"/>
    <cellStyle name="Percent 3 4 2 2 2" xfId="598" xr:uid="{00000000-0005-0000-0000-000079030000}"/>
    <cellStyle name="Percent 3 4 2 2 2 2" xfId="937" xr:uid="{00000000-0005-0000-0000-00007A030000}"/>
    <cellStyle name="Percent 3 4 2 2 3" xfId="769" xr:uid="{00000000-0005-0000-0000-00007B030000}"/>
    <cellStyle name="Percent 3 4 2 3" xfId="514" xr:uid="{00000000-0005-0000-0000-00007C030000}"/>
    <cellStyle name="Percent 3 4 2 3 2" xfId="853" xr:uid="{00000000-0005-0000-0000-00007D030000}"/>
    <cellStyle name="Percent 3 4 2 4" xfId="687" xr:uid="{00000000-0005-0000-0000-00007E030000}"/>
    <cellStyle name="Percent 3 4 3" xfId="388" xr:uid="{00000000-0005-0000-0000-00007F030000}"/>
    <cellStyle name="Percent 3 4 3 2" xfId="556" xr:uid="{00000000-0005-0000-0000-000080030000}"/>
    <cellStyle name="Percent 3 4 3 2 2" xfId="895" xr:uid="{00000000-0005-0000-0000-000081030000}"/>
    <cellStyle name="Percent 3 4 3 3" xfId="727" xr:uid="{00000000-0005-0000-0000-000082030000}"/>
    <cellStyle name="Percent 3 4 4" xfId="472" xr:uid="{00000000-0005-0000-0000-000083030000}"/>
    <cellStyle name="Percent 3 4 4 2" xfId="811" xr:uid="{00000000-0005-0000-0000-000084030000}"/>
    <cellStyle name="Percent 3 4 5" xfId="663" xr:uid="{00000000-0005-0000-0000-000085030000}"/>
    <cellStyle name="Percent 3 5" xfId="280" xr:uid="{00000000-0005-0000-0000-000086030000}"/>
    <cellStyle name="Percent 3 5 2" xfId="343" xr:uid="{00000000-0005-0000-0000-000087030000}"/>
    <cellStyle name="Percent 3 5 2 2" xfId="431" xr:uid="{00000000-0005-0000-0000-000088030000}"/>
    <cellStyle name="Percent 3 5 2 2 2" xfId="599" xr:uid="{00000000-0005-0000-0000-000089030000}"/>
    <cellStyle name="Percent 3 5 2 2 2 2" xfId="938" xr:uid="{00000000-0005-0000-0000-00008A030000}"/>
    <cellStyle name="Percent 3 5 2 2 3" xfId="770" xr:uid="{00000000-0005-0000-0000-00008B030000}"/>
    <cellStyle name="Percent 3 5 2 3" xfId="515" xr:uid="{00000000-0005-0000-0000-00008C030000}"/>
    <cellStyle name="Percent 3 5 2 3 2" xfId="854" xr:uid="{00000000-0005-0000-0000-00008D030000}"/>
    <cellStyle name="Percent 3 5 2 4" xfId="688" xr:uid="{00000000-0005-0000-0000-00008E030000}"/>
    <cellStyle name="Percent 3 5 3" xfId="389" xr:uid="{00000000-0005-0000-0000-00008F030000}"/>
    <cellStyle name="Percent 3 5 3 2" xfId="557" xr:uid="{00000000-0005-0000-0000-000090030000}"/>
    <cellStyle name="Percent 3 5 3 2 2" xfId="896" xr:uid="{00000000-0005-0000-0000-000091030000}"/>
    <cellStyle name="Percent 3 5 3 3" xfId="728" xr:uid="{00000000-0005-0000-0000-000092030000}"/>
    <cellStyle name="Percent 3 5 4" xfId="473" xr:uid="{00000000-0005-0000-0000-000093030000}"/>
    <cellStyle name="Percent 3 5 4 2" xfId="812" xr:uid="{00000000-0005-0000-0000-000094030000}"/>
    <cellStyle name="Percent 3 5 5" xfId="664" xr:uid="{00000000-0005-0000-0000-000095030000}"/>
    <cellStyle name="Percent 3 6" xfId="281" xr:uid="{00000000-0005-0000-0000-000096030000}"/>
    <cellStyle name="Percent 3 7" xfId="275" xr:uid="{00000000-0005-0000-0000-000097030000}"/>
    <cellStyle name="Percent 3 7 2" xfId="429" xr:uid="{00000000-0005-0000-0000-000098030000}"/>
    <cellStyle name="Percent 3 7 2 2" xfId="597" xr:uid="{00000000-0005-0000-0000-000099030000}"/>
    <cellStyle name="Percent 3 7 2 2 2" xfId="936" xr:uid="{00000000-0005-0000-0000-00009A030000}"/>
    <cellStyle name="Percent 3 7 2 3" xfId="768" xr:uid="{00000000-0005-0000-0000-00009B030000}"/>
    <cellStyle name="Percent 3 7 3" xfId="513" xr:uid="{00000000-0005-0000-0000-00009C030000}"/>
    <cellStyle name="Percent 3 7 3 2" xfId="852" xr:uid="{00000000-0005-0000-0000-00009D030000}"/>
    <cellStyle name="Percent 3 7 4" xfId="662" xr:uid="{00000000-0005-0000-0000-00009E030000}"/>
    <cellStyle name="Percent 3 8" xfId="387" xr:uid="{00000000-0005-0000-0000-00009F030000}"/>
    <cellStyle name="Percent 3 8 2" xfId="555" xr:uid="{00000000-0005-0000-0000-0000A0030000}"/>
    <cellStyle name="Percent 3 8 2 2" xfId="894" xr:uid="{00000000-0005-0000-0000-0000A1030000}"/>
    <cellStyle name="Percent 3 8 3" xfId="726" xr:uid="{00000000-0005-0000-0000-0000A2030000}"/>
    <cellStyle name="Percent 3 9" xfId="471" xr:uid="{00000000-0005-0000-0000-0000A3030000}"/>
    <cellStyle name="Percent 3 9 2" xfId="810" xr:uid="{00000000-0005-0000-0000-0000A4030000}"/>
    <cellStyle name="Percent 4" xfId="115" xr:uid="{00000000-0005-0000-0000-0000A5030000}"/>
    <cellStyle name="Percent 4 2" xfId="283" xr:uid="{00000000-0005-0000-0000-0000A6030000}"/>
    <cellStyle name="Percent 4 3" xfId="284" xr:uid="{00000000-0005-0000-0000-0000A7030000}"/>
    <cellStyle name="Percent 4 4" xfId="285" xr:uid="{00000000-0005-0000-0000-0000A8030000}"/>
    <cellStyle name="Percent 4 5" xfId="282" xr:uid="{00000000-0005-0000-0000-0000A9030000}"/>
    <cellStyle name="Percent 5" xfId="116" xr:uid="{00000000-0005-0000-0000-0000AA030000}"/>
    <cellStyle name="Percent 5 2" xfId="286" xr:uid="{00000000-0005-0000-0000-0000AB030000}"/>
    <cellStyle name="Percent 5 3" xfId="287" xr:uid="{00000000-0005-0000-0000-0000AC030000}"/>
    <cellStyle name="Percent 6" xfId="117" xr:uid="{00000000-0005-0000-0000-0000AD030000}"/>
    <cellStyle name="Percent 6 2" xfId="288" xr:uid="{00000000-0005-0000-0000-0000AE030000}"/>
    <cellStyle name="Percent 6 3" xfId="289" xr:uid="{00000000-0005-0000-0000-0000AF030000}"/>
    <cellStyle name="Percent 7" xfId="118" xr:uid="{00000000-0005-0000-0000-0000B0030000}"/>
    <cellStyle name="Percent 7 2" xfId="290" xr:uid="{00000000-0005-0000-0000-0000B1030000}"/>
    <cellStyle name="Percent 7 3" xfId="291" xr:uid="{00000000-0005-0000-0000-0000B2030000}"/>
    <cellStyle name="Percent 8" xfId="119" xr:uid="{00000000-0005-0000-0000-0000B3030000}"/>
    <cellStyle name="Percent 8 2" xfId="292" xr:uid="{00000000-0005-0000-0000-0000B4030000}"/>
    <cellStyle name="Percent 8 3" xfId="293" xr:uid="{00000000-0005-0000-0000-0000B5030000}"/>
    <cellStyle name="Percent 9" xfId="135" xr:uid="{00000000-0005-0000-0000-0000B6030000}"/>
    <cellStyle name="Percent 9 2" xfId="303" xr:uid="{00000000-0005-0000-0000-0000B7030000}"/>
    <cellStyle name="Percent 9 3" xfId="300" xr:uid="{00000000-0005-0000-0000-0000B8030000}"/>
    <cellStyle name="Percent 9 4" xfId="623" xr:uid="{00000000-0005-0000-0000-0000B9030000}"/>
    <cellStyle name="SAPBEXchaText" xfId="120" xr:uid="{00000000-0005-0000-0000-0000BA030000}"/>
    <cellStyle name="SAPBEXstdData" xfId="121" xr:uid="{00000000-0005-0000-0000-0000BB030000}"/>
    <cellStyle name="SAPBEXstdItem" xfId="122" xr:uid="{00000000-0005-0000-0000-0000BC030000}"/>
    <cellStyle name="SAPBEXstdItem 2" xfId="295" xr:uid="{00000000-0005-0000-0000-0000BD030000}"/>
    <cellStyle name="SAPBEXstdItem 3" xfId="296" xr:uid="{00000000-0005-0000-0000-0000BE030000}"/>
    <cellStyle name="SAPBEXstdItem 4" xfId="297" xr:uid="{00000000-0005-0000-0000-0000BF030000}"/>
    <cellStyle name="SAPBEXstdItem 5" xfId="294" xr:uid="{00000000-0005-0000-0000-0000C0030000}"/>
    <cellStyle name="SAPBEXundefined" xfId="123" xr:uid="{00000000-0005-0000-0000-0000C1030000}"/>
    <cellStyle name="Standard_Product_Matrix_Pk_120810" xfId="124" xr:uid="{00000000-0005-0000-0000-0000C2030000}"/>
    <cellStyle name="Style 1" xfId="946" xr:uid="{00000000-0005-0000-0000-0000C3030000}"/>
    <cellStyle name="Title" xfId="143" builtinId="15" customBuiltin="1"/>
    <cellStyle name="Title 2" xfId="126" xr:uid="{00000000-0005-0000-0000-0000C5030000}"/>
    <cellStyle name="Title 2 2" xfId="949" xr:uid="{00000000-0005-0000-0000-0000C6030000}"/>
    <cellStyle name="Title 3" xfId="125" xr:uid="{00000000-0005-0000-0000-0000C7030000}"/>
    <cellStyle name="Title 4" xfId="970" xr:uid="{00000000-0005-0000-0000-0000C8030000}"/>
    <cellStyle name="Total" xfId="158" builtinId="25" customBuiltin="1"/>
    <cellStyle name="Total 2" xfId="128" xr:uid="{00000000-0005-0000-0000-0000CA030000}"/>
    <cellStyle name="Total 3" xfId="127" xr:uid="{00000000-0005-0000-0000-0000CB030000}"/>
    <cellStyle name="Warning Text" xfId="156" builtinId="11" customBuiltin="1"/>
    <cellStyle name="Warning Text 2" xfId="130" xr:uid="{00000000-0005-0000-0000-0000CD030000}"/>
    <cellStyle name="Warning Text 3" xfId="129" xr:uid="{00000000-0005-0000-0000-0000CE030000}"/>
    <cellStyle name="쉼표 [0] 2" xfId="979" xr:uid="{00000000-0005-0000-0000-0000CF030000}"/>
    <cellStyle name="표준_Sheet1" xfId="948" xr:uid="{00000000-0005-0000-0000-0000D0030000}"/>
    <cellStyle name="常规 2" xfId="947" xr:uid="{00000000-0005-0000-0000-0000D1030000}"/>
    <cellStyle name="常规_Elemen" xfId="962" xr:uid="{00000000-0005-0000-0000-0000D2030000}"/>
    <cellStyle name="样式 1" xfId="940" xr:uid="{00000000-0005-0000-0000-0000D303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1349525</xdr:colOff>
      <xdr:row>1</xdr:row>
      <xdr:rowOff>52802</xdr:rowOff>
    </xdr:from>
    <xdr:to>
      <xdr:col>0</xdr:col>
      <xdr:colOff>6757146</xdr:colOff>
      <xdr:row>8</xdr:row>
      <xdr:rowOff>78441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49525" y="232096"/>
          <a:ext cx="5407621" cy="1280698"/>
        </a:xfrm>
        <a:prstGeom prst="rect">
          <a:avLst/>
        </a:prstGeom>
      </xdr:spPr>
    </xdr:pic>
    <xdr:clientData/>
  </xdr:twoCellAnchor>
  <xdr:twoCellAnchor editAs="oneCell">
    <xdr:from>
      <xdr:col>0</xdr:col>
      <xdr:colOff>23161</xdr:colOff>
      <xdr:row>11</xdr:row>
      <xdr:rowOff>136709</xdr:rowOff>
    </xdr:from>
    <xdr:to>
      <xdr:col>0</xdr:col>
      <xdr:colOff>8451109</xdr:colOff>
      <xdr:row>46</xdr:row>
      <xdr:rowOff>50800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61" y="2638609"/>
          <a:ext cx="8427948" cy="6137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1689830</xdr:colOff>
      <xdr:row>0</xdr:row>
      <xdr:rowOff>122465</xdr:rowOff>
    </xdr:from>
    <xdr:to>
      <xdr:col>9</xdr:col>
      <xdr:colOff>278879</xdr:colOff>
      <xdr:row>6</xdr:row>
      <xdr:rowOff>598715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t="8928" b="6994"/>
        <a:stretch/>
      </xdr:blipFill>
      <xdr:spPr>
        <a:xfrm>
          <a:off x="3317739" y="122465"/>
          <a:ext cx="6971049" cy="1515341"/>
        </a:xfrm>
        <a:prstGeom prst="rect">
          <a:avLst/>
        </a:prstGeom>
      </xdr:spPr>
    </xdr:pic>
    <xdr:clientData/>
  </xdr:twoCellAnchor>
  <xdr:twoCellAnchor editAs="oneCell">
    <xdr:from>
      <xdr:col>0</xdr:col>
      <xdr:colOff>36740</xdr:colOff>
      <xdr:row>11</xdr:row>
      <xdr:rowOff>0</xdr:rowOff>
    </xdr:from>
    <xdr:to>
      <xdr:col>2</xdr:col>
      <xdr:colOff>571501</xdr:colOff>
      <xdr:row>13</xdr:row>
      <xdr:rowOff>178987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36740" y="2899002"/>
          <a:ext cx="2157413" cy="659567"/>
        </a:xfrm>
        <a:prstGeom prst="rect">
          <a:avLst/>
        </a:prstGeom>
      </xdr:spPr>
    </xdr:pic>
    <xdr:clientData/>
  </xdr:twoCellAnchor>
  <xdr:twoCellAnchor editAs="oneCell">
    <xdr:from>
      <xdr:col>0</xdr:col>
      <xdr:colOff>145665</xdr:colOff>
      <xdr:row>21</xdr:row>
      <xdr:rowOff>89517</xdr:rowOff>
    </xdr:from>
    <xdr:to>
      <xdr:col>2</xdr:col>
      <xdr:colOff>387923</xdr:colOff>
      <xdr:row>23</xdr:row>
      <xdr:rowOff>16620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45665" y="5672899"/>
          <a:ext cx="1918658" cy="453576"/>
        </a:xfrm>
        <a:prstGeom prst="rect">
          <a:avLst/>
        </a:prstGeom>
      </xdr:spPr>
    </xdr:pic>
    <xdr:clientData/>
  </xdr:twoCellAnchor>
  <xdr:twoCellAnchor editAs="oneCell">
    <xdr:from>
      <xdr:col>0</xdr:col>
      <xdr:colOff>193261</xdr:colOff>
      <xdr:row>50</xdr:row>
      <xdr:rowOff>121263</xdr:rowOff>
    </xdr:from>
    <xdr:to>
      <xdr:col>2</xdr:col>
      <xdr:colOff>401781</xdr:colOff>
      <xdr:row>52</xdr:row>
      <xdr:rowOff>124256</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193261" y="13338499"/>
          <a:ext cx="1884920" cy="529466"/>
        </a:xfrm>
        <a:prstGeom prst="rect">
          <a:avLst/>
        </a:prstGeom>
      </xdr:spPr>
    </xdr:pic>
    <xdr:clientData/>
  </xdr:twoCellAnchor>
  <xdr:twoCellAnchor editAs="oneCell">
    <xdr:from>
      <xdr:col>0</xdr:col>
      <xdr:colOff>2474</xdr:colOff>
      <xdr:row>81</xdr:row>
      <xdr:rowOff>174411</xdr:rowOff>
    </xdr:from>
    <xdr:to>
      <xdr:col>2</xdr:col>
      <xdr:colOff>537235</xdr:colOff>
      <xdr:row>84</xdr:row>
      <xdr:rowOff>49713</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2474" y="21261029"/>
          <a:ext cx="2211161" cy="665010"/>
        </a:xfrm>
        <a:prstGeom prst="rect">
          <a:avLst/>
        </a:prstGeom>
      </xdr:spPr>
    </xdr:pic>
    <xdr:clientData/>
  </xdr:twoCellAnchor>
  <xdr:twoCellAnchor editAs="oneCell">
    <xdr:from>
      <xdr:col>0</xdr:col>
      <xdr:colOff>34636</xdr:colOff>
      <xdr:row>77</xdr:row>
      <xdr:rowOff>126176</xdr:rowOff>
    </xdr:from>
    <xdr:to>
      <xdr:col>2</xdr:col>
      <xdr:colOff>568907</xdr:colOff>
      <xdr:row>78</xdr:row>
      <xdr:rowOff>231157</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636" y="20578949"/>
          <a:ext cx="2162180" cy="52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40821</xdr:colOff>
      <xdr:row>96</xdr:row>
      <xdr:rowOff>178123</xdr:rowOff>
    </xdr:from>
    <xdr:to>
      <xdr:col>2</xdr:col>
      <xdr:colOff>657583</xdr:colOff>
      <xdr:row>98</xdr:row>
      <xdr:rowOff>159486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a:stretch>
          <a:fillRect/>
        </a:stretch>
      </xdr:blipFill>
      <xdr:spPr>
        <a:xfrm>
          <a:off x="40821" y="25213287"/>
          <a:ext cx="2293162" cy="507834"/>
        </a:xfrm>
        <a:prstGeom prst="rect">
          <a:avLst/>
        </a:prstGeom>
      </xdr:spPr>
    </xdr:pic>
    <xdr:clientData/>
  </xdr:twoCellAnchor>
  <xdr:twoCellAnchor editAs="oneCell">
    <xdr:from>
      <xdr:col>0</xdr:col>
      <xdr:colOff>95250</xdr:colOff>
      <xdr:row>119</xdr:row>
      <xdr:rowOff>137797</xdr:rowOff>
    </xdr:from>
    <xdr:to>
      <xdr:col>2</xdr:col>
      <xdr:colOff>711817</xdr:colOff>
      <xdr:row>121</xdr:row>
      <xdr:rowOff>116250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95250" y="31144270"/>
          <a:ext cx="2292967" cy="449507"/>
        </a:xfrm>
        <a:prstGeom prst="rect">
          <a:avLst/>
        </a:prstGeom>
      </xdr:spPr>
    </xdr:pic>
    <xdr:clientData/>
  </xdr:twoCellAnchor>
  <xdr:twoCellAnchor editAs="oneCell">
    <xdr:from>
      <xdr:col>1</xdr:col>
      <xdr:colOff>884465</xdr:colOff>
      <xdr:row>110</xdr:row>
      <xdr:rowOff>13607</xdr:rowOff>
    </xdr:from>
    <xdr:to>
      <xdr:col>2</xdr:col>
      <xdr:colOff>1974108</xdr:colOff>
      <xdr:row>112</xdr:row>
      <xdr:rowOff>96534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1292679" y="24370393"/>
          <a:ext cx="2314286" cy="600000"/>
        </a:xfrm>
        <a:prstGeom prst="rect">
          <a:avLst/>
        </a:prstGeom>
      </xdr:spPr>
    </xdr:pic>
    <xdr:clientData/>
  </xdr:twoCellAnchor>
  <xdr:twoCellAnchor editAs="oneCell">
    <xdr:from>
      <xdr:col>0</xdr:col>
      <xdr:colOff>81643</xdr:colOff>
      <xdr:row>146</xdr:row>
      <xdr:rowOff>163285</xdr:rowOff>
    </xdr:from>
    <xdr:to>
      <xdr:col>2</xdr:col>
      <xdr:colOff>619150</xdr:colOff>
      <xdr:row>149</xdr:row>
      <xdr:rowOff>254451</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81643" y="32085642"/>
          <a:ext cx="2170364" cy="621846"/>
        </a:xfrm>
        <a:prstGeom prst="rect">
          <a:avLst/>
        </a:prstGeom>
      </xdr:spPr>
    </xdr:pic>
    <xdr:clientData/>
  </xdr:twoCellAnchor>
  <xdr:twoCellAnchor editAs="oneCell">
    <xdr:from>
      <xdr:col>0</xdr:col>
      <xdr:colOff>95250</xdr:colOff>
      <xdr:row>153</xdr:row>
      <xdr:rowOff>163286</xdr:rowOff>
    </xdr:from>
    <xdr:to>
      <xdr:col>2</xdr:col>
      <xdr:colOff>712012</xdr:colOff>
      <xdr:row>155</xdr:row>
      <xdr:rowOff>146129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stretch>
          <a:fillRect/>
        </a:stretch>
      </xdr:blipFill>
      <xdr:spPr>
        <a:xfrm>
          <a:off x="95250" y="33378322"/>
          <a:ext cx="2249619" cy="499915"/>
        </a:xfrm>
        <a:prstGeom prst="rect">
          <a:avLst/>
        </a:prstGeom>
      </xdr:spPr>
    </xdr:pic>
    <xdr:clientData/>
  </xdr:twoCellAnchor>
  <xdr:twoCellAnchor editAs="oneCell">
    <xdr:from>
      <xdr:col>0</xdr:col>
      <xdr:colOff>157101</xdr:colOff>
      <xdr:row>167</xdr:row>
      <xdr:rowOff>112561</xdr:rowOff>
    </xdr:from>
    <xdr:to>
      <xdr:col>2</xdr:col>
      <xdr:colOff>484909</xdr:colOff>
      <xdr:row>169</xdr:row>
      <xdr:rowOff>127140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1"/>
        <a:stretch>
          <a:fillRect/>
        </a:stretch>
      </xdr:blipFill>
      <xdr:spPr>
        <a:xfrm>
          <a:off x="157101" y="42923106"/>
          <a:ext cx="2004208" cy="541052"/>
        </a:xfrm>
        <a:prstGeom prst="rect">
          <a:avLst/>
        </a:prstGeom>
      </xdr:spPr>
    </xdr:pic>
    <xdr:clientData/>
  </xdr:twoCellAnchor>
  <xdr:twoCellAnchor editAs="oneCell">
    <xdr:from>
      <xdr:col>0</xdr:col>
      <xdr:colOff>155863</xdr:colOff>
      <xdr:row>186</xdr:row>
      <xdr:rowOff>101926</xdr:rowOff>
    </xdr:from>
    <xdr:to>
      <xdr:col>2</xdr:col>
      <xdr:colOff>195031</xdr:colOff>
      <xdr:row>189</xdr:row>
      <xdr:rowOff>130921</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155863" y="48371162"/>
          <a:ext cx="1715568" cy="569321"/>
        </a:xfrm>
        <a:prstGeom prst="rect">
          <a:avLst/>
        </a:prstGeom>
      </xdr:spPr>
    </xdr:pic>
    <xdr:clientData/>
  </xdr:twoCellAnchor>
  <xdr:twoCellAnchor editAs="oneCell">
    <xdr:from>
      <xdr:col>0</xdr:col>
      <xdr:colOff>173552</xdr:colOff>
      <xdr:row>174</xdr:row>
      <xdr:rowOff>22264</xdr:rowOff>
    </xdr:from>
    <xdr:to>
      <xdr:col>1</xdr:col>
      <xdr:colOff>1176400</xdr:colOff>
      <xdr:row>175</xdr:row>
      <xdr:rowOff>142365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a:stretch>
          <a:fillRect/>
        </a:stretch>
      </xdr:blipFill>
      <xdr:spPr>
        <a:xfrm>
          <a:off x="173552" y="44685855"/>
          <a:ext cx="1418484" cy="535734"/>
        </a:xfrm>
        <a:prstGeom prst="rect">
          <a:avLst/>
        </a:prstGeom>
      </xdr:spPr>
    </xdr:pic>
    <xdr:clientData/>
  </xdr:twoCellAnchor>
  <xdr:twoCellAnchor editAs="oneCell">
    <xdr:from>
      <xdr:col>0</xdr:col>
      <xdr:colOff>137061</xdr:colOff>
      <xdr:row>221</xdr:row>
      <xdr:rowOff>94757</xdr:rowOff>
    </xdr:from>
    <xdr:to>
      <xdr:col>2</xdr:col>
      <xdr:colOff>753823</xdr:colOff>
      <xdr:row>223</xdr:row>
      <xdr:rowOff>77602</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4"/>
        <a:stretch>
          <a:fillRect/>
        </a:stretch>
      </xdr:blipFill>
      <xdr:spPr>
        <a:xfrm>
          <a:off x="137061" y="60278902"/>
          <a:ext cx="2293162" cy="509317"/>
        </a:xfrm>
        <a:prstGeom prst="rect">
          <a:avLst/>
        </a:prstGeom>
      </xdr:spPr>
    </xdr:pic>
    <xdr:clientData/>
  </xdr:twoCellAnchor>
  <xdr:twoCellAnchor editAs="oneCell">
    <xdr:from>
      <xdr:col>0</xdr:col>
      <xdr:colOff>0</xdr:colOff>
      <xdr:row>226</xdr:row>
      <xdr:rowOff>149680</xdr:rowOff>
    </xdr:from>
    <xdr:to>
      <xdr:col>2</xdr:col>
      <xdr:colOff>2275378</xdr:colOff>
      <xdr:row>228</xdr:row>
      <xdr:rowOff>81643</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15"/>
        <a:srcRect b="28261"/>
        <a:stretch/>
      </xdr:blipFill>
      <xdr:spPr>
        <a:xfrm>
          <a:off x="0" y="52659644"/>
          <a:ext cx="3908235" cy="449036"/>
        </a:xfrm>
        <a:prstGeom prst="rect">
          <a:avLst/>
        </a:prstGeom>
      </xdr:spPr>
    </xdr:pic>
    <xdr:clientData/>
  </xdr:twoCellAnchor>
  <xdr:twoCellAnchor editAs="oneCell">
    <xdr:from>
      <xdr:col>2</xdr:col>
      <xdr:colOff>2369128</xdr:colOff>
      <xdr:row>66</xdr:row>
      <xdr:rowOff>90325</xdr:rowOff>
    </xdr:from>
    <xdr:to>
      <xdr:col>9</xdr:col>
      <xdr:colOff>144792</xdr:colOff>
      <xdr:row>72</xdr:row>
      <xdr:rowOff>148158</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6"/>
        <a:stretch>
          <a:fillRect/>
        </a:stretch>
      </xdr:blipFill>
      <xdr:spPr>
        <a:xfrm>
          <a:off x="4045528" y="17256107"/>
          <a:ext cx="6407046" cy="1387870"/>
        </a:xfrm>
        <a:prstGeom prst="rect">
          <a:avLst/>
        </a:prstGeom>
      </xdr:spPr>
    </xdr:pic>
    <xdr:clientData/>
  </xdr:twoCellAnchor>
  <xdr:twoCellAnchor editAs="oneCell">
    <xdr:from>
      <xdr:col>2</xdr:col>
      <xdr:colOff>1919845</xdr:colOff>
      <xdr:row>133</xdr:row>
      <xdr:rowOff>27214</xdr:rowOff>
    </xdr:from>
    <xdr:to>
      <xdr:col>9</xdr:col>
      <xdr:colOff>508894</xdr:colOff>
      <xdr:row>141</xdr:row>
      <xdr:rowOff>149681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1"/>
        <a:srcRect t="8928" b="6994"/>
        <a:stretch/>
      </xdr:blipFill>
      <xdr:spPr>
        <a:xfrm>
          <a:off x="3547754" y="34594305"/>
          <a:ext cx="6971049" cy="1507919"/>
        </a:xfrm>
        <a:prstGeom prst="rect">
          <a:avLst/>
        </a:prstGeom>
      </xdr:spPr>
    </xdr:pic>
    <xdr:clientData/>
  </xdr:twoCellAnchor>
  <xdr:twoCellAnchor editAs="oneCell">
    <xdr:from>
      <xdr:col>3</xdr:col>
      <xdr:colOff>27706</xdr:colOff>
      <xdr:row>205</xdr:row>
      <xdr:rowOff>15344</xdr:rowOff>
    </xdr:from>
    <xdr:to>
      <xdr:col>9</xdr:col>
      <xdr:colOff>321855</xdr:colOff>
      <xdr:row>212</xdr:row>
      <xdr:rowOff>134984</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rotWithShape="1">
        <a:blip xmlns:r="http://schemas.openxmlformats.org/officeDocument/2006/relationships" r:embed="rId1"/>
        <a:srcRect t="8928" b="6994"/>
        <a:stretch/>
      </xdr:blipFill>
      <xdr:spPr>
        <a:xfrm>
          <a:off x="4267197" y="52357817"/>
          <a:ext cx="6362440" cy="1380402"/>
        </a:xfrm>
        <a:prstGeom prst="rect">
          <a:avLst/>
        </a:prstGeom>
      </xdr:spPr>
    </xdr:pic>
    <xdr:clientData/>
  </xdr:twoCellAnchor>
  <xdr:twoCellAnchor>
    <xdr:from>
      <xdr:col>3</xdr:col>
      <xdr:colOff>174171</xdr:colOff>
      <xdr:row>221</xdr:row>
      <xdr:rowOff>228600</xdr:rowOff>
    </xdr:from>
    <xdr:to>
      <xdr:col>10</xdr:col>
      <xdr:colOff>163286</xdr:colOff>
      <xdr:row>234</xdr:row>
      <xdr:rowOff>10886</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419600" y="55626000"/>
          <a:ext cx="6934200" cy="31786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800">
              <a:solidFill>
                <a:srgbClr val="FF0000"/>
              </a:solidFill>
            </a:rPr>
            <a:t>stolzle removed</a:t>
          </a:r>
          <a:r>
            <a:rPr lang="en-US" sz="4800" baseline="0">
              <a:solidFill>
                <a:srgbClr val="FF0000"/>
              </a:solidFill>
            </a:rPr>
            <a:t> fix TOC page numbering </a:t>
          </a:r>
          <a:endParaRPr lang="en-US" sz="48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1171575</xdr:colOff>
          <xdr:row>0</xdr:row>
          <xdr:rowOff>0</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US List Price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1266825</xdr:colOff>
          <xdr:row>0</xdr:row>
          <xdr:rowOff>0</xdr:rowOff>
        </xdr:from>
        <xdr:to>
          <xdr:col>4</xdr:col>
          <xdr:colOff>2371725</xdr:colOff>
          <xdr:row>0</xdr:row>
          <xdr:rowOff>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 List Price</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risten.Kelley@theoneidagroup.com%20PRIOR%20TO%20PROVIDING%20A%20NEW%20QUOT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sheetPr>
  <dimension ref="A10:A53"/>
  <sheetViews>
    <sheetView showGridLines="0" topLeftCell="A31" zoomScale="75" zoomScaleNormal="75" zoomScaleSheetLayoutView="85" workbookViewId="0">
      <selection activeCell="A50" sqref="A50"/>
    </sheetView>
  </sheetViews>
  <sheetFormatPr defaultColWidth="9.140625" defaultRowHeight="14.25"/>
  <cols>
    <col min="1" max="1" width="127" style="35" customWidth="1"/>
    <col min="2" max="16384" width="9.140625" style="35"/>
  </cols>
  <sheetData>
    <row r="10" spans="1:1" ht="57" customHeight="1">
      <c r="A10" s="213" t="s">
        <v>8804</v>
      </c>
    </row>
    <row r="11" spans="1:1">
      <c r="A11" s="36" t="s">
        <v>9184</v>
      </c>
    </row>
    <row r="48" spans="1:1">
      <c r="A48" s="37" t="s">
        <v>8805</v>
      </c>
    </row>
    <row r="49" spans="1:1">
      <c r="A49" s="38" t="s">
        <v>7767</v>
      </c>
    </row>
    <row r="50" spans="1:1">
      <c r="A50" s="38" t="s">
        <v>9185</v>
      </c>
    </row>
    <row r="53" spans="1:1">
      <c r="A53" s="39" t="s">
        <v>7768</v>
      </c>
    </row>
  </sheetData>
  <pageMargins left="0.25" right="0.25" top="0.75" bottom="0.5" header="0.3" footer="0.3"/>
  <pageSetup scale="90" orientation="portrait"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7:U255"/>
  <sheetViews>
    <sheetView showGridLines="0" view="pageBreakPreview" topLeftCell="A232" zoomScale="70" zoomScaleNormal="100" zoomScaleSheetLayoutView="70" workbookViewId="0">
      <selection activeCell="A45" sqref="A45"/>
    </sheetView>
  </sheetViews>
  <sheetFormatPr defaultColWidth="9.140625" defaultRowHeight="14.25"/>
  <cols>
    <col min="1" max="1" width="6.140625" style="29" customWidth="1"/>
    <col min="2" max="2" width="18.28515625" style="41" customWidth="1"/>
    <col min="3" max="3" width="37.28515625" style="29" customWidth="1"/>
    <col min="4" max="4" width="9.140625" style="29"/>
    <col min="5" max="5" width="3.28515625" style="29" customWidth="1"/>
    <col min="6" max="6" width="17.5703125" style="41" customWidth="1"/>
    <col min="7" max="7" width="43.5703125" style="29" customWidth="1"/>
    <col min="8" max="8" width="9.140625" style="29"/>
    <col min="9" max="9" width="5.5703125" style="29" customWidth="1"/>
    <col min="10" max="10" width="13.140625" style="41" customWidth="1"/>
    <col min="11" max="11" width="35" style="29" customWidth="1"/>
    <col min="12" max="12" width="11.7109375" style="29" customWidth="1"/>
    <col min="13" max="13" width="4.140625" style="29" customWidth="1"/>
    <col min="14" max="16384" width="9.140625" style="29"/>
  </cols>
  <sheetData>
    <row r="7" spans="1:19" ht="51" customHeight="1"/>
    <row r="8" spans="1:19" ht="30.75">
      <c r="A8" s="355" t="s">
        <v>7769</v>
      </c>
      <c r="B8" s="355"/>
      <c r="C8" s="355"/>
      <c r="D8" s="355"/>
      <c r="E8" s="355"/>
      <c r="F8" s="355"/>
      <c r="G8" s="355"/>
      <c r="H8" s="355"/>
      <c r="I8" s="355"/>
      <c r="J8" s="355"/>
      <c r="K8" s="355"/>
      <c r="L8" s="355"/>
    </row>
    <row r="9" spans="1:19" ht="20.25">
      <c r="C9" s="50" t="s">
        <v>7855</v>
      </c>
      <c r="D9" s="51"/>
      <c r="E9" s="51"/>
      <c r="F9" s="52"/>
      <c r="G9" s="51"/>
      <c r="H9" s="53" t="s">
        <v>7856</v>
      </c>
      <c r="I9" s="51"/>
      <c r="J9" s="52"/>
      <c r="K9" s="51"/>
      <c r="S9" s="57"/>
    </row>
    <row r="11" spans="1:19" ht="33.75">
      <c r="C11" s="81" t="s">
        <v>8038</v>
      </c>
      <c r="D11" s="82"/>
      <c r="E11" s="82"/>
      <c r="F11" s="83"/>
      <c r="G11" s="82"/>
      <c r="H11" s="82"/>
      <c r="I11" s="82"/>
      <c r="J11" s="83"/>
      <c r="K11" s="94" t="s">
        <v>8491</v>
      </c>
      <c r="S11" s="57"/>
    </row>
    <row r="12" spans="1:19" ht="16.5">
      <c r="C12" s="42"/>
      <c r="H12" s="43"/>
      <c r="I12" s="43"/>
    </row>
    <row r="13" spans="1:19" ht="20.25">
      <c r="C13" s="42"/>
      <c r="H13" s="43"/>
      <c r="I13" s="43"/>
      <c r="S13" s="57"/>
    </row>
    <row r="14" spans="1:19" ht="20.25">
      <c r="C14" s="42"/>
      <c r="H14" s="43"/>
      <c r="I14" s="43"/>
      <c r="S14" s="57"/>
    </row>
    <row r="15" spans="1:19" ht="20.25">
      <c r="B15" s="52"/>
      <c r="C15" s="54" t="s">
        <v>7770</v>
      </c>
      <c r="D15" s="51"/>
      <c r="E15" s="51"/>
      <c r="F15" s="52"/>
      <c r="G15" s="51"/>
      <c r="H15" s="55"/>
      <c r="I15" s="55"/>
      <c r="J15" s="52"/>
      <c r="K15" s="51"/>
      <c r="L15" s="51"/>
      <c r="M15" s="31"/>
      <c r="R15" s="44"/>
    </row>
    <row r="16" spans="1:19" ht="20.25">
      <c r="B16" s="60" t="s">
        <v>7771</v>
      </c>
      <c r="C16" s="57" t="s">
        <v>7876</v>
      </c>
      <c r="D16" s="57" t="s">
        <v>8460</v>
      </c>
      <c r="E16" s="57"/>
      <c r="F16" s="60" t="s">
        <v>7777</v>
      </c>
      <c r="G16" s="57" t="s">
        <v>7882</v>
      </c>
      <c r="H16" s="57" t="s">
        <v>8052</v>
      </c>
      <c r="I16" s="51"/>
      <c r="J16" s="60" t="s">
        <v>7783</v>
      </c>
      <c r="K16" s="57" t="s">
        <v>7888</v>
      </c>
      <c r="L16" s="57" t="s">
        <v>8053</v>
      </c>
      <c r="M16" s="31"/>
    </row>
    <row r="17" spans="2:20" ht="20.25">
      <c r="B17" s="60" t="s">
        <v>7772</v>
      </c>
      <c r="C17" s="57" t="s">
        <v>7877</v>
      </c>
      <c r="D17" s="57" t="s">
        <v>8460</v>
      </c>
      <c r="E17" s="57"/>
      <c r="F17" s="60" t="s">
        <v>7778</v>
      </c>
      <c r="G17" s="57" t="s">
        <v>7883</v>
      </c>
      <c r="H17" s="57" t="s">
        <v>8052</v>
      </c>
      <c r="I17" s="51"/>
      <c r="J17" s="60" t="s">
        <v>7784</v>
      </c>
      <c r="K17" s="57" t="s">
        <v>7889</v>
      </c>
      <c r="L17" s="57" t="s">
        <v>8053</v>
      </c>
      <c r="M17" s="31"/>
      <c r="R17" s="44"/>
      <c r="S17" s="57"/>
    </row>
    <row r="18" spans="2:20" ht="20.25">
      <c r="B18" s="60" t="s">
        <v>7773</v>
      </c>
      <c r="C18" s="57" t="s">
        <v>7878</v>
      </c>
      <c r="D18" s="57" t="s">
        <v>8460</v>
      </c>
      <c r="E18" s="57"/>
      <c r="F18" s="60" t="s">
        <v>7779</v>
      </c>
      <c r="G18" s="57" t="s">
        <v>7884</v>
      </c>
      <c r="H18" s="57" t="s">
        <v>8052</v>
      </c>
      <c r="I18" s="51"/>
      <c r="J18" s="60" t="s">
        <v>7785</v>
      </c>
      <c r="K18" s="57" t="s">
        <v>7890</v>
      </c>
      <c r="L18" s="57" t="s">
        <v>8053</v>
      </c>
      <c r="M18" s="31"/>
      <c r="S18" s="57"/>
    </row>
    <row r="19" spans="2:20" ht="20.25">
      <c r="B19" s="60" t="s">
        <v>7774</v>
      </c>
      <c r="C19" s="57" t="s">
        <v>7879</v>
      </c>
      <c r="D19" s="57" t="s">
        <v>8051</v>
      </c>
      <c r="E19" s="57"/>
      <c r="F19" s="60" t="s">
        <v>7780</v>
      </c>
      <c r="G19" s="57" t="s">
        <v>7885</v>
      </c>
      <c r="H19" s="57" t="s">
        <v>8189</v>
      </c>
      <c r="I19" s="51"/>
      <c r="J19" s="60" t="s">
        <v>7786</v>
      </c>
      <c r="K19" s="57" t="s">
        <v>7891</v>
      </c>
      <c r="L19" s="57" t="s">
        <v>8054</v>
      </c>
      <c r="M19" s="31"/>
    </row>
    <row r="20" spans="2:20" ht="20.25">
      <c r="B20" s="60" t="s">
        <v>7775</v>
      </c>
      <c r="C20" s="57" t="s">
        <v>7881</v>
      </c>
      <c r="D20" s="57" t="s">
        <v>8051</v>
      </c>
      <c r="E20" s="57"/>
      <c r="F20" s="60" t="s">
        <v>7781</v>
      </c>
      <c r="G20" s="57" t="s">
        <v>7886</v>
      </c>
      <c r="H20" s="57" t="s">
        <v>8189</v>
      </c>
      <c r="I20" s="51"/>
      <c r="J20" s="60" t="s">
        <v>7787</v>
      </c>
      <c r="K20" s="57" t="s">
        <v>7892</v>
      </c>
      <c r="L20" s="57" t="s">
        <v>8054</v>
      </c>
      <c r="M20" s="31"/>
      <c r="S20" s="57"/>
    </row>
    <row r="21" spans="2:20" ht="20.25">
      <c r="B21" s="60" t="s">
        <v>7776</v>
      </c>
      <c r="C21" s="57" t="s">
        <v>7880</v>
      </c>
      <c r="D21" s="57" t="s">
        <v>8051</v>
      </c>
      <c r="E21" s="57"/>
      <c r="F21" s="60" t="s">
        <v>7782</v>
      </c>
      <c r="G21" s="57" t="s">
        <v>7887</v>
      </c>
      <c r="H21" s="57" t="s">
        <v>8189</v>
      </c>
      <c r="I21" s="51"/>
      <c r="J21" s="60"/>
      <c r="K21" s="57"/>
      <c r="L21" s="57"/>
      <c r="M21" s="31"/>
      <c r="S21" s="57"/>
    </row>
    <row r="22" spans="2:20" ht="20.25">
      <c r="B22" s="60"/>
      <c r="C22" s="51"/>
      <c r="D22" s="57"/>
      <c r="E22" s="57"/>
      <c r="F22" s="60"/>
      <c r="G22" s="51"/>
      <c r="H22" s="51"/>
      <c r="I22" s="51"/>
      <c r="J22" s="60"/>
      <c r="K22" s="51"/>
      <c r="L22" s="51"/>
      <c r="S22" s="57"/>
    </row>
    <row r="23" spans="2:20" ht="20.25">
      <c r="B23" s="60"/>
      <c r="C23" s="51"/>
      <c r="D23" s="51"/>
      <c r="E23" s="51"/>
      <c r="F23" s="60"/>
      <c r="G23" s="51"/>
      <c r="H23" s="51"/>
      <c r="I23" s="51"/>
      <c r="J23" s="60"/>
      <c r="K23" s="51"/>
      <c r="L23" s="51"/>
      <c r="S23" s="57"/>
      <c r="T23" s="44"/>
    </row>
    <row r="24" spans="2:20" ht="20.25">
      <c r="B24" s="60"/>
      <c r="C24" s="54" t="s">
        <v>7788</v>
      </c>
      <c r="D24" s="51"/>
      <c r="E24" s="51"/>
      <c r="F24" s="60"/>
      <c r="G24" s="54" t="s">
        <v>7789</v>
      </c>
      <c r="H24" s="51"/>
      <c r="I24" s="51"/>
      <c r="J24" s="60"/>
      <c r="K24" s="51"/>
      <c r="L24" s="51"/>
    </row>
    <row r="25" spans="2:20" ht="20.25">
      <c r="B25" s="60">
        <v>-1336</v>
      </c>
      <c r="C25" s="57" t="s">
        <v>7949</v>
      </c>
      <c r="D25" s="57" t="s">
        <v>8054</v>
      </c>
      <c r="E25" s="57"/>
      <c r="F25" s="60" t="s">
        <v>7799</v>
      </c>
      <c r="G25" s="57" t="s">
        <v>8176</v>
      </c>
      <c r="H25" s="57" t="s">
        <v>8079</v>
      </c>
      <c r="I25" s="57"/>
      <c r="J25" s="60" t="s">
        <v>7808</v>
      </c>
      <c r="K25" s="57" t="s">
        <v>7893</v>
      </c>
      <c r="L25" s="57" t="s">
        <v>8074</v>
      </c>
    </row>
    <row r="26" spans="2:20" ht="20.25">
      <c r="B26" s="60">
        <v>-1312</v>
      </c>
      <c r="C26" s="57" t="s">
        <v>7950</v>
      </c>
      <c r="D26" s="57" t="s">
        <v>8055</v>
      </c>
      <c r="E26" s="57"/>
      <c r="F26" s="60">
        <v>-2552</v>
      </c>
      <c r="G26" s="57" t="s">
        <v>7908</v>
      </c>
      <c r="H26" s="57" t="s">
        <v>8080</v>
      </c>
      <c r="I26" s="57"/>
      <c r="J26" s="60">
        <v>-2272</v>
      </c>
      <c r="K26" s="57" t="s">
        <v>7894</v>
      </c>
      <c r="L26" s="57" t="s">
        <v>8074</v>
      </c>
    </row>
    <row r="27" spans="2:20" ht="20.25">
      <c r="B27" s="60">
        <v>-1305</v>
      </c>
      <c r="C27" s="57" t="s">
        <v>8163</v>
      </c>
      <c r="D27" s="57" t="s">
        <v>8055</v>
      </c>
      <c r="E27" s="57"/>
      <c r="F27" s="60" t="s">
        <v>7800</v>
      </c>
      <c r="G27" s="57" t="s">
        <v>8175</v>
      </c>
      <c r="H27" s="57" t="s">
        <v>8080</v>
      </c>
      <c r="I27" s="57"/>
      <c r="J27" s="60">
        <v>-2765</v>
      </c>
      <c r="K27" s="57" t="s">
        <v>7895</v>
      </c>
      <c r="L27" s="57" t="s">
        <v>8074</v>
      </c>
      <c r="P27" s="44"/>
    </row>
    <row r="28" spans="2:20" ht="20.25">
      <c r="B28" s="60">
        <v>-1364</v>
      </c>
      <c r="C28" s="57" t="s">
        <v>7953</v>
      </c>
      <c r="D28" s="57" t="s">
        <v>8055</v>
      </c>
      <c r="E28" s="57"/>
      <c r="F28" s="60">
        <v>-2610</v>
      </c>
      <c r="G28" s="57" t="s">
        <v>8174</v>
      </c>
      <c r="H28" s="57" t="s">
        <v>8080</v>
      </c>
      <c r="I28" s="57"/>
      <c r="J28" s="60">
        <v>-2544</v>
      </c>
      <c r="K28" s="57" t="s">
        <v>7903</v>
      </c>
      <c r="L28" s="57" t="s">
        <v>8075</v>
      </c>
    </row>
    <row r="29" spans="2:20" ht="20.25">
      <c r="B29" s="60">
        <v>-1315</v>
      </c>
      <c r="C29" s="57" t="s">
        <v>7952</v>
      </c>
      <c r="D29" s="57" t="s">
        <v>8056</v>
      </c>
      <c r="E29" s="57"/>
      <c r="F29" s="60" t="s">
        <v>7801</v>
      </c>
      <c r="G29" s="57" t="s">
        <v>8177</v>
      </c>
      <c r="H29" s="57" t="s">
        <v>8080</v>
      </c>
      <c r="I29" s="57"/>
      <c r="J29" s="60" t="s">
        <v>7809</v>
      </c>
      <c r="K29" s="57" t="s">
        <v>7904</v>
      </c>
      <c r="L29" s="57" t="s">
        <v>8075</v>
      </c>
    </row>
    <row r="30" spans="2:20" ht="20.25">
      <c r="B30" s="60">
        <v>-1046</v>
      </c>
      <c r="C30" s="57" t="s">
        <v>7951</v>
      </c>
      <c r="D30" s="57" t="s">
        <v>8056</v>
      </c>
      <c r="E30" s="57"/>
      <c r="F30" s="60">
        <v>-2507</v>
      </c>
      <c r="G30" s="57" t="s">
        <v>8178</v>
      </c>
      <c r="H30" s="57" t="s">
        <v>8081</v>
      </c>
      <c r="I30" s="57"/>
      <c r="J30" s="60" t="s">
        <v>7810</v>
      </c>
      <c r="K30" s="152" t="s">
        <v>7905</v>
      </c>
      <c r="L30" s="57" t="s">
        <v>8075</v>
      </c>
    </row>
    <row r="31" spans="2:20" ht="20.25">
      <c r="B31" s="60"/>
      <c r="C31" s="57"/>
      <c r="D31" s="57"/>
      <c r="E31" s="57"/>
      <c r="F31" s="60">
        <v>-2496</v>
      </c>
      <c r="G31" s="57" t="s">
        <v>7909</v>
      </c>
      <c r="H31" s="57" t="s">
        <v>8081</v>
      </c>
      <c r="I31" s="57"/>
      <c r="J31" s="60">
        <v>-2621</v>
      </c>
      <c r="K31" s="57" t="s">
        <v>7907</v>
      </c>
      <c r="L31" s="57" t="s">
        <v>8075</v>
      </c>
    </row>
    <row r="32" spans="2:20" ht="20.25">
      <c r="B32" s="60"/>
      <c r="C32" s="89" t="s">
        <v>7770</v>
      </c>
      <c r="D32" s="51"/>
      <c r="E32" s="51"/>
      <c r="F32" s="60" t="s">
        <v>7802</v>
      </c>
      <c r="G32" s="57" t="s">
        <v>8173</v>
      </c>
      <c r="H32" s="57" t="s">
        <v>8081</v>
      </c>
      <c r="I32" s="57"/>
      <c r="J32" s="60" t="s">
        <v>7811</v>
      </c>
      <c r="K32" s="57" t="s">
        <v>7906</v>
      </c>
      <c r="L32" s="57" t="s">
        <v>8076</v>
      </c>
    </row>
    <row r="33" spans="2:20" ht="20.25">
      <c r="B33" s="60"/>
      <c r="C33" s="51"/>
      <c r="D33" s="51"/>
      <c r="E33" s="51"/>
      <c r="F33" s="60" t="s">
        <v>7803</v>
      </c>
      <c r="G33" s="57" t="s">
        <v>8172</v>
      </c>
      <c r="H33" s="57" t="s">
        <v>8081</v>
      </c>
      <c r="I33" s="57"/>
      <c r="J33" s="60">
        <v>-2599</v>
      </c>
      <c r="K33" s="57" t="s">
        <v>7902</v>
      </c>
      <c r="L33" s="57" t="s">
        <v>8076</v>
      </c>
    </row>
    <row r="34" spans="2:20" ht="20.25">
      <c r="B34" s="60" t="s">
        <v>7792</v>
      </c>
      <c r="C34" s="57" t="s">
        <v>7911</v>
      </c>
      <c r="D34" s="57" t="s">
        <v>8056</v>
      </c>
      <c r="E34" s="57"/>
      <c r="F34" s="151">
        <v>-2529</v>
      </c>
      <c r="G34" s="152" t="s">
        <v>8171</v>
      </c>
      <c r="H34" s="57" t="s">
        <v>8082</v>
      </c>
      <c r="I34" s="57"/>
      <c r="J34" s="60">
        <v>-2201</v>
      </c>
      <c r="K34" s="57" t="s">
        <v>7901</v>
      </c>
      <c r="L34" s="57" t="s">
        <v>8076</v>
      </c>
    </row>
    <row r="35" spans="2:20" ht="20.25">
      <c r="B35" s="60" t="s">
        <v>7791</v>
      </c>
      <c r="C35" s="57" t="s">
        <v>7912</v>
      </c>
      <c r="D35" s="57" t="s">
        <v>8057</v>
      </c>
      <c r="E35" s="57"/>
      <c r="F35" s="60" t="s">
        <v>7804</v>
      </c>
      <c r="G35" s="152" t="s">
        <v>8170</v>
      </c>
      <c r="H35" s="57" t="s">
        <v>8082</v>
      </c>
      <c r="I35" s="57"/>
      <c r="J35" s="60" t="s">
        <v>7812</v>
      </c>
      <c r="K35" s="57" t="s">
        <v>7900</v>
      </c>
      <c r="L35" s="57" t="s">
        <v>8076</v>
      </c>
    </row>
    <row r="36" spans="2:20" ht="20.25">
      <c r="B36" s="60" t="s">
        <v>7793</v>
      </c>
      <c r="C36" s="57" t="s">
        <v>8164</v>
      </c>
      <c r="D36" s="57" t="s">
        <v>8057</v>
      </c>
      <c r="E36" s="57"/>
      <c r="F36" s="60">
        <v>-2865</v>
      </c>
      <c r="G36" s="57" t="s">
        <v>8169</v>
      </c>
      <c r="H36" s="57" t="s">
        <v>8082</v>
      </c>
      <c r="I36" s="57"/>
      <c r="J36" s="60">
        <v>-2972</v>
      </c>
      <c r="K36" s="57" t="s">
        <v>7898</v>
      </c>
      <c r="L36" s="57" t="s">
        <v>8077</v>
      </c>
    </row>
    <row r="37" spans="2:20" ht="20.25">
      <c r="B37" s="60" t="s">
        <v>7794</v>
      </c>
      <c r="C37" s="57" t="s">
        <v>7913</v>
      </c>
      <c r="D37" s="57" t="s">
        <v>8078</v>
      </c>
      <c r="E37" s="57"/>
      <c r="F37" s="60">
        <v>-2305</v>
      </c>
      <c r="G37" s="57" t="s">
        <v>8591</v>
      </c>
      <c r="H37" s="57" t="s">
        <v>8082</v>
      </c>
      <c r="I37" s="57"/>
      <c r="J37" s="60">
        <v>-2347</v>
      </c>
      <c r="K37" s="57" t="s">
        <v>7899</v>
      </c>
      <c r="L37" s="57" t="s">
        <v>8077</v>
      </c>
    </row>
    <row r="38" spans="2:20" ht="20.25">
      <c r="B38" s="60" t="s">
        <v>7795</v>
      </c>
      <c r="C38" s="57" t="s">
        <v>7914</v>
      </c>
      <c r="D38" s="57" t="s">
        <v>8078</v>
      </c>
      <c r="E38" s="57"/>
      <c r="F38" s="60" t="s">
        <v>7805</v>
      </c>
      <c r="G38" s="57" t="s">
        <v>7910</v>
      </c>
      <c r="H38" s="57" t="s">
        <v>8083</v>
      </c>
      <c r="I38" s="57"/>
      <c r="J38" s="60" t="s">
        <v>7813</v>
      </c>
      <c r="K38" s="57" t="s">
        <v>7897</v>
      </c>
      <c r="L38" s="57" t="s">
        <v>8077</v>
      </c>
    </row>
    <row r="39" spans="2:20" ht="20.25">
      <c r="B39" s="60" t="s">
        <v>7796</v>
      </c>
      <c r="C39" s="57" t="s">
        <v>8165</v>
      </c>
      <c r="D39" s="57" t="s">
        <v>8078</v>
      </c>
      <c r="E39" s="57"/>
      <c r="F39" s="60" t="s">
        <v>7806</v>
      </c>
      <c r="G39" s="57" t="s">
        <v>8168</v>
      </c>
      <c r="H39" s="57" t="s">
        <v>8083</v>
      </c>
      <c r="I39" s="57"/>
      <c r="J39" s="60" t="s">
        <v>7814</v>
      </c>
      <c r="K39" s="152" t="s">
        <v>7896</v>
      </c>
      <c r="L39" s="57" t="s">
        <v>8077</v>
      </c>
    </row>
    <row r="40" spans="2:20" ht="20.25">
      <c r="B40" s="60" t="s">
        <v>7797</v>
      </c>
      <c r="C40" s="57" t="s">
        <v>7915</v>
      </c>
      <c r="D40" s="57" t="s">
        <v>8079</v>
      </c>
      <c r="E40" s="57"/>
      <c r="F40" s="60">
        <v>-2273</v>
      </c>
      <c r="G40" s="57" t="s">
        <v>8167</v>
      </c>
      <c r="H40" s="57" t="s">
        <v>8083</v>
      </c>
      <c r="I40" s="57"/>
      <c r="J40" s="60"/>
      <c r="K40" s="57"/>
      <c r="L40" s="57"/>
    </row>
    <row r="41" spans="2:20" ht="20.25">
      <c r="B41" s="60" t="s">
        <v>7798</v>
      </c>
      <c r="C41" s="57" t="s">
        <v>7916</v>
      </c>
      <c r="D41" s="57" t="s">
        <v>8079</v>
      </c>
      <c r="E41" s="57"/>
      <c r="F41" s="60" t="s">
        <v>7807</v>
      </c>
      <c r="G41" s="57" t="s">
        <v>8166</v>
      </c>
      <c r="H41" s="57" t="s">
        <v>8074</v>
      </c>
      <c r="I41" s="57"/>
      <c r="J41" s="60"/>
      <c r="K41" s="57"/>
      <c r="L41" s="57"/>
    </row>
    <row r="42" spans="2:20" ht="20.25">
      <c r="B42" s="60"/>
      <c r="C42" s="54" t="s">
        <v>7790</v>
      </c>
      <c r="D42" s="51"/>
      <c r="E42" s="51"/>
      <c r="F42" s="60"/>
      <c r="G42" s="51"/>
      <c r="H42" s="51"/>
      <c r="I42" s="57"/>
      <c r="J42" s="60"/>
      <c r="K42" s="51"/>
      <c r="L42" s="51"/>
    </row>
    <row r="43" spans="2:20" ht="20.25">
      <c r="B43" s="60" t="s">
        <v>7815</v>
      </c>
      <c r="C43" s="57" t="s">
        <v>7917</v>
      </c>
      <c r="D43" s="57" t="s">
        <v>8085</v>
      </c>
      <c r="E43" s="51"/>
      <c r="F43" s="60" t="s">
        <v>7823</v>
      </c>
      <c r="G43" s="57" t="s">
        <v>8180</v>
      </c>
      <c r="H43" s="57" t="s">
        <v>8058</v>
      </c>
      <c r="I43" s="57"/>
      <c r="J43" s="60" t="s">
        <v>7831</v>
      </c>
      <c r="K43" s="57" t="s">
        <v>7929</v>
      </c>
      <c r="L43" s="57" t="s">
        <v>8060</v>
      </c>
      <c r="T43" s="57"/>
    </row>
    <row r="44" spans="2:20" ht="20.25">
      <c r="B44" s="60" t="s">
        <v>7816</v>
      </c>
      <c r="C44" s="57" t="s">
        <v>7918</v>
      </c>
      <c r="D44" s="57" t="s">
        <v>8085</v>
      </c>
      <c r="E44" s="51"/>
      <c r="F44" s="60" t="s">
        <v>7824</v>
      </c>
      <c r="G44" s="152" t="s">
        <v>8181</v>
      </c>
      <c r="H44" s="57" t="s">
        <v>8059</v>
      </c>
      <c r="I44" s="57"/>
      <c r="J44" s="60" t="s">
        <v>7832</v>
      </c>
      <c r="K44" s="152" t="s">
        <v>7930</v>
      </c>
      <c r="L44" s="57" t="s">
        <v>8061</v>
      </c>
      <c r="T44" s="57"/>
    </row>
    <row r="45" spans="2:20" ht="20.25">
      <c r="B45" s="60" t="s">
        <v>7817</v>
      </c>
      <c r="C45" s="57" t="s">
        <v>7919</v>
      </c>
      <c r="D45" s="57" t="s">
        <v>8085</v>
      </c>
      <c r="E45" s="51"/>
      <c r="F45" s="60" t="s">
        <v>7825</v>
      </c>
      <c r="G45" s="152" t="s">
        <v>7924</v>
      </c>
      <c r="H45" s="57" t="s">
        <v>8059</v>
      </c>
      <c r="I45" s="57"/>
      <c r="J45" s="60" t="s">
        <v>7833</v>
      </c>
      <c r="K45" s="57" t="s">
        <v>7931</v>
      </c>
      <c r="L45" s="57" t="s">
        <v>8061</v>
      </c>
    </row>
    <row r="46" spans="2:20" ht="20.25">
      <c r="B46" s="60" t="s">
        <v>7818</v>
      </c>
      <c r="C46" s="57" t="s">
        <v>7920</v>
      </c>
      <c r="D46" s="57" t="s">
        <v>8085</v>
      </c>
      <c r="E46" s="51"/>
      <c r="F46" s="60" t="s">
        <v>7826</v>
      </c>
      <c r="G46" s="57" t="s">
        <v>8179</v>
      </c>
      <c r="H46" s="57" t="s">
        <v>8059</v>
      </c>
      <c r="I46" s="57"/>
      <c r="J46" s="60" t="s">
        <v>7834</v>
      </c>
      <c r="K46" s="152" t="s">
        <v>7932</v>
      </c>
      <c r="L46" s="57" t="s">
        <v>8061</v>
      </c>
    </row>
    <row r="47" spans="2:20" ht="20.25">
      <c r="B47" s="60" t="s">
        <v>7819</v>
      </c>
      <c r="C47" s="152" t="s">
        <v>8182</v>
      </c>
      <c r="D47" s="57" t="s">
        <v>8084</v>
      </c>
      <c r="E47" s="51"/>
      <c r="F47" s="60" t="s">
        <v>7827</v>
      </c>
      <c r="G47" s="57" t="s">
        <v>7925</v>
      </c>
      <c r="H47" s="57" t="s">
        <v>8059</v>
      </c>
      <c r="I47" s="57"/>
      <c r="J47" s="60" t="s">
        <v>7835</v>
      </c>
      <c r="K47" s="57" t="s">
        <v>7935</v>
      </c>
      <c r="L47" s="57" t="s">
        <v>8061</v>
      </c>
    </row>
    <row r="48" spans="2:20" ht="20.25">
      <c r="B48" s="60" t="s">
        <v>7820</v>
      </c>
      <c r="C48" s="57" t="s">
        <v>7923</v>
      </c>
      <c r="D48" s="57" t="s">
        <v>8084</v>
      </c>
      <c r="E48" s="51"/>
      <c r="F48" s="60" t="s">
        <v>7828</v>
      </c>
      <c r="G48" s="57" t="s">
        <v>7926</v>
      </c>
      <c r="H48" s="57" t="s">
        <v>8060</v>
      </c>
      <c r="I48" s="57"/>
      <c r="J48" s="60" t="s">
        <v>7836</v>
      </c>
      <c r="K48" s="57" t="s">
        <v>7934</v>
      </c>
      <c r="L48" s="57" t="s">
        <v>8062</v>
      </c>
    </row>
    <row r="49" spans="2:19" ht="20.25">
      <c r="B49" s="60" t="s">
        <v>7821</v>
      </c>
      <c r="C49" s="57" t="s">
        <v>7922</v>
      </c>
      <c r="D49" s="57" t="s">
        <v>8058</v>
      </c>
      <c r="E49" s="51"/>
      <c r="F49" s="60" t="s">
        <v>7829</v>
      </c>
      <c r="G49" s="57" t="s">
        <v>7928</v>
      </c>
      <c r="H49" s="57" t="s">
        <v>8060</v>
      </c>
      <c r="I49" s="57"/>
      <c r="J49" s="60" t="s">
        <v>7837</v>
      </c>
      <c r="K49" s="57" t="s">
        <v>7933</v>
      </c>
      <c r="L49" s="57" t="s">
        <v>8062</v>
      </c>
    </row>
    <row r="50" spans="2:19" ht="20.25">
      <c r="B50" s="60" t="s">
        <v>7822</v>
      </c>
      <c r="C50" s="57" t="s">
        <v>7921</v>
      </c>
      <c r="D50" s="57" t="s">
        <v>8058</v>
      </c>
      <c r="E50" s="51"/>
      <c r="F50" s="60" t="s">
        <v>7830</v>
      </c>
      <c r="G50" s="57" t="s">
        <v>7927</v>
      </c>
      <c r="H50" s="57" t="s">
        <v>8060</v>
      </c>
      <c r="I50" s="57"/>
      <c r="J50" s="60"/>
      <c r="K50" s="57" t="s">
        <v>8046</v>
      </c>
      <c r="L50" s="57" t="s">
        <v>8062</v>
      </c>
    </row>
    <row r="51" spans="2:19" ht="20.25">
      <c r="B51" s="52"/>
      <c r="C51" s="51"/>
      <c r="D51" s="51"/>
      <c r="E51" s="51"/>
      <c r="F51" s="52"/>
      <c r="G51" s="51"/>
      <c r="H51" s="51"/>
      <c r="I51" s="57"/>
      <c r="J51" s="52"/>
      <c r="K51" s="57" t="s">
        <v>8045</v>
      </c>
      <c r="L51" s="57" t="s">
        <v>8062</v>
      </c>
    </row>
    <row r="52" spans="2:19" ht="20.25">
      <c r="B52" s="52"/>
      <c r="C52" s="51"/>
      <c r="D52" s="51"/>
      <c r="E52" s="51"/>
      <c r="F52" s="52"/>
      <c r="G52" s="57"/>
      <c r="H52" s="57"/>
      <c r="I52" s="57"/>
      <c r="J52" s="52"/>
      <c r="K52" s="51"/>
      <c r="L52" s="51"/>
    </row>
    <row r="53" spans="2:19" ht="20.25">
      <c r="B53" s="52"/>
      <c r="C53" s="51"/>
      <c r="D53" s="51"/>
      <c r="E53" s="51"/>
      <c r="F53" s="52"/>
      <c r="G53" s="57"/>
      <c r="H53" s="57"/>
      <c r="I53" s="57"/>
      <c r="J53" s="52"/>
      <c r="K53" s="51"/>
      <c r="L53" s="51"/>
    </row>
    <row r="54" spans="2:19" ht="20.25">
      <c r="B54" s="52"/>
      <c r="C54" s="54" t="s">
        <v>7790</v>
      </c>
      <c r="D54" s="51"/>
      <c r="E54" s="51"/>
      <c r="F54" s="52"/>
      <c r="G54" s="57"/>
      <c r="H54" s="57"/>
      <c r="I54" s="57"/>
      <c r="J54" s="52"/>
      <c r="K54" s="51"/>
      <c r="L54" s="51"/>
    </row>
    <row r="55" spans="2:19" ht="20.25">
      <c r="B55" s="52" t="s">
        <v>7838</v>
      </c>
      <c r="C55" s="57" t="s">
        <v>7936</v>
      </c>
      <c r="D55" s="57" t="s">
        <v>8063</v>
      </c>
      <c r="E55" s="51"/>
      <c r="F55" s="52" t="s">
        <v>7845</v>
      </c>
      <c r="G55" s="57" t="s">
        <v>8506</v>
      </c>
      <c r="H55" s="57" t="s">
        <v>8086</v>
      </c>
      <c r="I55" s="57"/>
      <c r="J55" s="125" t="s">
        <v>8466</v>
      </c>
      <c r="K55" s="57" t="s">
        <v>8465</v>
      </c>
      <c r="L55" s="57" t="s">
        <v>8088</v>
      </c>
    </row>
    <row r="56" spans="2:19" ht="20.25">
      <c r="B56" s="52" t="s">
        <v>7839</v>
      </c>
      <c r="C56" s="57" t="s">
        <v>7937</v>
      </c>
      <c r="D56" s="57" t="s">
        <v>8086</v>
      </c>
      <c r="E56" s="51"/>
      <c r="F56" s="52" t="s">
        <v>7846</v>
      </c>
      <c r="G56" s="57" t="s">
        <v>8183</v>
      </c>
      <c r="H56" s="57" t="s">
        <v>8087</v>
      </c>
      <c r="I56" s="57"/>
      <c r="J56" s="52" t="s">
        <v>8468</v>
      </c>
      <c r="K56" s="57" t="s">
        <v>8467</v>
      </c>
      <c r="L56" s="57" t="s">
        <v>8088</v>
      </c>
    </row>
    <row r="57" spans="2:19" ht="20.25">
      <c r="B57" s="52" t="s">
        <v>7840</v>
      </c>
      <c r="C57" s="57" t="s">
        <v>7938</v>
      </c>
      <c r="D57" s="57" t="s">
        <v>8086</v>
      </c>
      <c r="E57" s="51"/>
      <c r="F57" s="52" t="s">
        <v>7853</v>
      </c>
      <c r="G57" s="57" t="s">
        <v>8507</v>
      </c>
      <c r="H57" s="57" t="s">
        <v>8087</v>
      </c>
      <c r="I57" s="57"/>
      <c r="J57" s="52" t="s">
        <v>8469</v>
      </c>
      <c r="K57" s="57" t="s">
        <v>8470</v>
      </c>
      <c r="L57" s="57" t="s">
        <v>8089</v>
      </c>
    </row>
    <row r="58" spans="2:19" ht="20.25">
      <c r="B58" s="52" t="s">
        <v>7841</v>
      </c>
      <c r="C58" s="57" t="s">
        <v>7939</v>
      </c>
      <c r="D58" s="57" t="s">
        <v>8086</v>
      </c>
      <c r="E58" s="57"/>
      <c r="F58" s="52" t="s">
        <v>7847</v>
      </c>
      <c r="G58" s="57" t="s">
        <v>8184</v>
      </c>
      <c r="H58" s="57" t="s">
        <v>8087</v>
      </c>
      <c r="I58" s="57"/>
      <c r="J58" s="52" t="s">
        <v>8469</v>
      </c>
      <c r="K58" s="57" t="s">
        <v>8471</v>
      </c>
      <c r="L58" s="57" t="s">
        <v>8089</v>
      </c>
    </row>
    <row r="59" spans="2:19" ht="20.25">
      <c r="B59" s="52" t="s">
        <v>7842</v>
      </c>
      <c r="C59" s="57" t="s">
        <v>7940</v>
      </c>
      <c r="D59" s="57" t="s">
        <v>8086</v>
      </c>
      <c r="E59" s="51"/>
      <c r="F59" s="61">
        <v>-2669</v>
      </c>
      <c r="G59" s="57" t="s">
        <v>7945</v>
      </c>
      <c r="H59" s="57" t="s">
        <v>8087</v>
      </c>
      <c r="I59" s="57"/>
      <c r="J59" s="126" t="s">
        <v>8472</v>
      </c>
      <c r="K59" s="57"/>
      <c r="L59" s="57" t="s">
        <v>8073</v>
      </c>
    </row>
    <row r="60" spans="2:19" ht="20.25">
      <c r="B60" s="52" t="s">
        <v>7851</v>
      </c>
      <c r="C60" s="57" t="s">
        <v>8049</v>
      </c>
      <c r="D60" s="57" t="s">
        <v>8086</v>
      </c>
      <c r="E60" s="51"/>
      <c r="F60" s="52" t="s">
        <v>7848</v>
      </c>
      <c r="G60" s="57" t="s">
        <v>7946</v>
      </c>
      <c r="H60" s="57" t="s">
        <v>8087</v>
      </c>
      <c r="I60" s="57"/>
      <c r="J60" s="145" t="s">
        <v>8493</v>
      </c>
      <c r="K60" s="57" t="s">
        <v>8494</v>
      </c>
      <c r="L60" s="57" t="s">
        <v>8073</v>
      </c>
    </row>
    <row r="61" spans="2:19" ht="20.25">
      <c r="B61" s="52" t="s">
        <v>7843</v>
      </c>
      <c r="C61" s="152" t="s">
        <v>7941</v>
      </c>
      <c r="D61" s="57" t="s">
        <v>8086</v>
      </c>
      <c r="E61" s="51"/>
      <c r="F61" s="52" t="s">
        <v>7849</v>
      </c>
      <c r="G61" s="57" t="s">
        <v>8590</v>
      </c>
      <c r="H61" s="57" t="s">
        <v>8088</v>
      </c>
      <c r="I61" s="57"/>
      <c r="J61" s="52" t="s">
        <v>8495</v>
      </c>
      <c r="K61" s="57" t="s">
        <v>8496</v>
      </c>
      <c r="L61" s="57" t="s">
        <v>8073</v>
      </c>
      <c r="S61" s="124"/>
    </row>
    <row r="62" spans="2:19" ht="20.25">
      <c r="B62" s="52" t="s">
        <v>7844</v>
      </c>
      <c r="C62" s="57" t="s">
        <v>7942</v>
      </c>
      <c r="D62" s="57" t="s">
        <v>8086</v>
      </c>
      <c r="E62" s="51"/>
      <c r="F62" s="357" t="s">
        <v>8508</v>
      </c>
      <c r="G62" s="357"/>
      <c r="H62" s="57" t="s">
        <v>8088</v>
      </c>
      <c r="I62" s="57"/>
      <c r="J62" s="146" t="s">
        <v>8498</v>
      </c>
      <c r="K62" s="57" t="s">
        <v>8497</v>
      </c>
      <c r="L62" s="57" t="s">
        <v>8073</v>
      </c>
      <c r="S62" s="124"/>
    </row>
    <row r="63" spans="2:19" ht="20.25">
      <c r="B63" s="52" t="s">
        <v>7851</v>
      </c>
      <c r="C63" s="57" t="s">
        <v>7943</v>
      </c>
      <c r="D63" s="57" t="s">
        <v>8086</v>
      </c>
      <c r="E63" s="51"/>
      <c r="F63" s="52" t="s">
        <v>7850</v>
      </c>
      <c r="G63" s="57" t="s">
        <v>7947</v>
      </c>
      <c r="H63" s="57" t="s">
        <v>8088</v>
      </c>
      <c r="I63" s="57"/>
      <c r="J63" s="147" t="s">
        <v>8503</v>
      </c>
      <c r="K63" s="57" t="s">
        <v>8499</v>
      </c>
      <c r="L63" s="57" t="s">
        <v>8073</v>
      </c>
      <c r="S63" s="124"/>
    </row>
    <row r="64" spans="2:19" ht="20.25">
      <c r="B64" s="52" t="s">
        <v>7852</v>
      </c>
      <c r="C64" s="57" t="s">
        <v>7944</v>
      </c>
      <c r="D64" s="57" t="s">
        <v>8086</v>
      </c>
      <c r="E64" s="51"/>
      <c r="F64" s="52" t="s">
        <v>7854</v>
      </c>
      <c r="G64" s="57" t="s">
        <v>7948</v>
      </c>
      <c r="H64" s="57" t="s">
        <v>8088</v>
      </c>
      <c r="I64" s="57"/>
      <c r="J64" s="147" t="s">
        <v>8504</v>
      </c>
      <c r="K64" s="57" t="s">
        <v>8500</v>
      </c>
      <c r="L64" s="57" t="s">
        <v>8073</v>
      </c>
      <c r="S64" s="124"/>
    </row>
    <row r="65" spans="1:14" ht="20.25">
      <c r="B65" s="29"/>
      <c r="F65" s="29"/>
      <c r="J65" s="147" t="s">
        <v>8505</v>
      </c>
      <c r="K65" s="57" t="s">
        <v>8501</v>
      </c>
      <c r="L65" s="57" t="s">
        <v>8073</v>
      </c>
    </row>
    <row r="66" spans="1:14" ht="20.25">
      <c r="B66" s="52"/>
      <c r="C66" s="51"/>
      <c r="D66" s="51"/>
      <c r="E66" s="51"/>
      <c r="F66" s="52"/>
      <c r="G66" s="57"/>
      <c r="H66" s="57"/>
      <c r="I66" s="57"/>
      <c r="J66" s="146" t="s">
        <v>8509</v>
      </c>
      <c r="K66" s="57" t="s">
        <v>8502</v>
      </c>
      <c r="L66" s="57" t="s">
        <v>8073</v>
      </c>
    </row>
    <row r="67" spans="1:14" ht="20.25">
      <c r="B67" s="52"/>
      <c r="C67" s="51"/>
      <c r="D67" s="51"/>
      <c r="E67" s="51"/>
      <c r="F67" s="52"/>
      <c r="G67" s="51"/>
      <c r="H67" s="51"/>
      <c r="I67" s="51"/>
      <c r="J67" s="52"/>
      <c r="K67" s="51"/>
      <c r="L67" s="51"/>
    </row>
    <row r="68" spans="1:14" ht="20.25">
      <c r="B68" s="52"/>
      <c r="C68" s="51"/>
      <c r="D68" s="51"/>
      <c r="E68" s="51"/>
      <c r="F68" s="52"/>
      <c r="G68" s="51"/>
      <c r="H68" s="51"/>
      <c r="I68" s="51"/>
      <c r="J68" s="52"/>
      <c r="K68" s="51"/>
      <c r="L68" s="51"/>
    </row>
    <row r="69" spans="1:14" ht="20.25">
      <c r="B69" s="52"/>
      <c r="C69" s="51"/>
      <c r="D69" s="51"/>
      <c r="E69" s="51"/>
      <c r="F69" s="52"/>
      <c r="G69" s="51"/>
      <c r="H69" s="51"/>
      <c r="I69" s="51"/>
      <c r="J69" s="52"/>
      <c r="K69" s="51"/>
      <c r="L69" s="51"/>
    </row>
    <row r="74" spans="1:14" ht="20.25">
      <c r="A74" s="356" t="s">
        <v>7769</v>
      </c>
      <c r="B74" s="356"/>
      <c r="C74" s="356"/>
      <c r="D74" s="356"/>
      <c r="E74" s="356"/>
      <c r="F74" s="356"/>
      <c r="G74" s="356"/>
      <c r="H74" s="356"/>
      <c r="I74" s="356"/>
      <c r="J74" s="356"/>
      <c r="K74" s="356"/>
      <c r="L74" s="356"/>
    </row>
    <row r="75" spans="1:14" ht="20.25">
      <c r="A75" s="51"/>
      <c r="B75" s="52"/>
      <c r="C75" s="50" t="s">
        <v>7855</v>
      </c>
      <c r="D75" s="51"/>
      <c r="E75" s="51"/>
      <c r="F75" s="52"/>
      <c r="G75" s="51"/>
      <c r="H75" s="53" t="s">
        <v>7856</v>
      </c>
      <c r="I75" s="51"/>
      <c r="J75" s="52"/>
      <c r="K75" s="51"/>
      <c r="L75" s="51"/>
      <c r="M75" s="51"/>
      <c r="N75" s="51"/>
    </row>
    <row r="76" spans="1:14" ht="20.25">
      <c r="M76" s="51"/>
      <c r="N76" s="51"/>
    </row>
    <row r="77" spans="1:14" ht="33.75">
      <c r="A77" s="58"/>
      <c r="B77" s="59"/>
      <c r="C77" s="81" t="s">
        <v>8039</v>
      </c>
      <c r="D77" s="82"/>
      <c r="E77" s="82"/>
      <c r="F77" s="83"/>
      <c r="G77" s="82"/>
      <c r="H77" s="82"/>
      <c r="I77" s="82"/>
      <c r="J77" s="83"/>
      <c r="K77" s="81" t="s">
        <v>8492</v>
      </c>
    </row>
    <row r="78" spans="1:14" ht="33">
      <c r="A78" s="58"/>
      <c r="B78" s="59"/>
      <c r="C78" s="82"/>
      <c r="D78" s="82"/>
      <c r="E78" s="82"/>
      <c r="F78" s="83"/>
      <c r="G78" s="82"/>
      <c r="H78" s="82"/>
      <c r="I78" s="82"/>
      <c r="J78" s="83"/>
      <c r="K78" s="82"/>
    </row>
    <row r="79" spans="1:14" ht="20.25">
      <c r="C79" s="51"/>
      <c r="D79" s="51"/>
      <c r="E79" s="51"/>
      <c r="F79" s="52"/>
      <c r="G79" s="51"/>
      <c r="H79" s="51"/>
      <c r="I79" s="52"/>
      <c r="J79" s="52"/>
      <c r="K79" s="52"/>
      <c r="L79" s="51"/>
    </row>
    <row r="80" spans="1:14" ht="20.25">
      <c r="C80" s="57" t="s">
        <v>8588</v>
      </c>
      <c r="D80" s="57" t="s">
        <v>8072</v>
      </c>
      <c r="E80" s="51"/>
      <c r="F80" s="52"/>
      <c r="G80" s="57" t="s">
        <v>8589</v>
      </c>
      <c r="H80" s="57" t="s">
        <v>8072</v>
      </c>
      <c r="J80" s="29"/>
    </row>
    <row r="81" spans="3:21" ht="20.25">
      <c r="C81" s="51"/>
      <c r="D81" s="51"/>
      <c r="E81" s="51"/>
      <c r="F81" s="52"/>
      <c r="G81" s="51"/>
      <c r="H81" s="51"/>
      <c r="I81" s="52"/>
      <c r="J81" s="52"/>
      <c r="K81" s="52"/>
      <c r="L81" s="57"/>
      <c r="U81" s="57"/>
    </row>
    <row r="82" spans="3:21" ht="20.25">
      <c r="I82" s="52"/>
      <c r="J82" s="52"/>
      <c r="K82" s="52"/>
      <c r="L82" s="51"/>
    </row>
    <row r="83" spans="3:21" ht="20.25">
      <c r="I83" s="52"/>
      <c r="J83" s="52"/>
      <c r="K83" s="52"/>
      <c r="L83" s="52"/>
    </row>
    <row r="84" spans="3:21" ht="20.25">
      <c r="I84" s="52"/>
      <c r="J84" s="52"/>
      <c r="K84" s="52"/>
      <c r="L84" s="51"/>
    </row>
    <row r="85" spans="3:21" ht="20.25">
      <c r="I85" s="52"/>
      <c r="J85" s="52"/>
      <c r="K85" s="52"/>
      <c r="L85" s="51"/>
    </row>
    <row r="86" spans="3:21" ht="20.25">
      <c r="I86" s="52"/>
      <c r="J86" s="52"/>
      <c r="K86" s="52"/>
      <c r="L86" s="52"/>
    </row>
    <row r="87" spans="3:21" ht="20.25">
      <c r="C87" s="57" t="s">
        <v>8510</v>
      </c>
      <c r="D87" s="57" t="s">
        <v>8064</v>
      </c>
      <c r="E87" s="51"/>
      <c r="F87" s="52"/>
      <c r="G87" s="57" t="s">
        <v>8519</v>
      </c>
      <c r="H87" s="57" t="s">
        <v>8068</v>
      </c>
      <c r="I87" s="52"/>
      <c r="J87" s="52"/>
      <c r="K87" s="57"/>
      <c r="L87" s="57"/>
      <c r="M87" s="51"/>
      <c r="N87" s="52"/>
      <c r="O87" s="57"/>
    </row>
    <row r="88" spans="3:21" ht="20.25">
      <c r="C88" s="57" t="s">
        <v>8050</v>
      </c>
      <c r="D88" s="57" t="s">
        <v>8064</v>
      </c>
      <c r="E88" s="51"/>
      <c r="F88" s="52"/>
      <c r="G88" s="57" t="s">
        <v>8520</v>
      </c>
      <c r="H88" s="57" t="s">
        <v>8069</v>
      </c>
      <c r="I88" s="52"/>
      <c r="J88" s="52"/>
    </row>
    <row r="89" spans="3:21" ht="20.25">
      <c r="C89" s="57" t="s">
        <v>8511</v>
      </c>
      <c r="D89" s="57" t="s">
        <v>8065</v>
      </c>
      <c r="E89" s="51"/>
      <c r="F89" s="52"/>
      <c r="G89" s="57" t="s">
        <v>8521</v>
      </c>
      <c r="H89" s="57" t="s">
        <v>8069</v>
      </c>
      <c r="I89" s="52"/>
      <c r="J89" s="52"/>
      <c r="K89" s="52"/>
      <c r="L89" s="51"/>
    </row>
    <row r="90" spans="3:21" ht="20.25">
      <c r="C90" s="57" t="s">
        <v>8512</v>
      </c>
      <c r="D90" s="57" t="s">
        <v>8065</v>
      </c>
      <c r="E90" s="51"/>
      <c r="F90" s="52"/>
      <c r="G90" s="57" t="s">
        <v>8522</v>
      </c>
      <c r="H90" s="57" t="s">
        <v>8090</v>
      </c>
      <c r="I90" s="51"/>
      <c r="J90" s="52"/>
      <c r="K90" s="52"/>
      <c r="L90" s="51"/>
    </row>
    <row r="91" spans="3:21" ht="20.25">
      <c r="C91" s="57" t="s">
        <v>8515</v>
      </c>
      <c r="D91" s="57" t="s">
        <v>8066</v>
      </c>
      <c r="E91" s="51"/>
      <c r="F91" s="52"/>
      <c r="G91" s="57" t="s">
        <v>8523</v>
      </c>
      <c r="H91" s="57" t="s">
        <v>8090</v>
      </c>
      <c r="I91" s="51"/>
      <c r="J91" s="52"/>
      <c r="K91" s="51"/>
      <c r="L91" s="51"/>
    </row>
    <row r="92" spans="3:21" ht="20.25">
      <c r="C92" s="57" t="s">
        <v>8514</v>
      </c>
      <c r="D92" s="57" t="s">
        <v>8067</v>
      </c>
      <c r="E92" s="51"/>
      <c r="F92" s="52"/>
      <c r="G92" s="57" t="s">
        <v>8524</v>
      </c>
      <c r="H92" s="57" t="s">
        <v>8095</v>
      </c>
      <c r="I92" s="51"/>
      <c r="J92" s="52"/>
      <c r="K92" s="51"/>
      <c r="L92" s="51"/>
    </row>
    <row r="93" spans="3:21" ht="20.25">
      <c r="C93" s="57" t="s">
        <v>8513</v>
      </c>
      <c r="D93" s="57" t="s">
        <v>8070</v>
      </c>
      <c r="E93" s="51"/>
      <c r="F93" s="52"/>
      <c r="G93" s="148" t="s">
        <v>8525</v>
      </c>
      <c r="H93" s="57" t="s">
        <v>8096</v>
      </c>
      <c r="I93" s="51"/>
      <c r="J93" s="52"/>
      <c r="K93" s="51"/>
      <c r="L93" s="51"/>
    </row>
    <row r="94" spans="3:21" ht="20.25">
      <c r="C94" s="57" t="s">
        <v>8516</v>
      </c>
      <c r="D94" s="57" t="s">
        <v>8071</v>
      </c>
      <c r="E94" s="51"/>
      <c r="F94" s="52"/>
      <c r="G94" s="148" t="s">
        <v>8526</v>
      </c>
      <c r="H94" s="57" t="s">
        <v>8096</v>
      </c>
      <c r="I94" s="51"/>
      <c r="J94" s="52"/>
      <c r="K94" s="51"/>
      <c r="L94" s="51"/>
    </row>
    <row r="95" spans="3:21" ht="20.25">
      <c r="C95" s="57" t="s">
        <v>8517</v>
      </c>
      <c r="D95" s="57" t="s">
        <v>8071</v>
      </c>
      <c r="E95" s="51"/>
      <c r="F95" s="51"/>
      <c r="G95" s="57" t="s">
        <v>8527</v>
      </c>
      <c r="H95" s="57" t="s">
        <v>8098</v>
      </c>
      <c r="I95" s="51"/>
      <c r="J95" s="52"/>
      <c r="K95" s="51"/>
      <c r="L95" s="51"/>
    </row>
    <row r="96" spans="3:21" ht="20.25">
      <c r="C96" s="57" t="s">
        <v>8518</v>
      </c>
      <c r="D96" s="57" t="s">
        <v>8071</v>
      </c>
      <c r="E96" s="51"/>
      <c r="F96" s="52"/>
      <c r="G96" s="57"/>
      <c r="H96" s="57"/>
      <c r="I96" s="51"/>
      <c r="J96" s="52"/>
      <c r="K96" s="51"/>
      <c r="L96" s="51"/>
    </row>
    <row r="97" spans="3:12" ht="20.25">
      <c r="C97" s="57"/>
      <c r="D97" s="57"/>
      <c r="E97" s="51"/>
      <c r="F97" s="52"/>
      <c r="G97" s="57"/>
      <c r="H97" s="57"/>
      <c r="I97" s="51"/>
      <c r="J97" s="52"/>
      <c r="K97" s="51"/>
      <c r="L97" s="51"/>
    </row>
    <row r="98" spans="3:12" ht="20.25">
      <c r="C98" s="57"/>
      <c r="D98" s="57"/>
      <c r="E98" s="51"/>
      <c r="F98" s="52"/>
      <c r="G98" s="57"/>
      <c r="H98" s="57"/>
      <c r="I98" s="51"/>
      <c r="J98" s="52"/>
      <c r="K98" s="51"/>
      <c r="L98" s="51"/>
    </row>
    <row r="99" spans="3:12" ht="14.25" customHeight="1">
      <c r="C99" s="57"/>
      <c r="D99" s="57"/>
      <c r="E99" s="51"/>
      <c r="F99" s="52"/>
      <c r="G99" s="57"/>
      <c r="H99" s="57"/>
      <c r="I99" s="51"/>
      <c r="J99" s="52"/>
    </row>
    <row r="100" spans="3:12" ht="20.25">
      <c r="C100" s="57"/>
      <c r="D100" s="57"/>
      <c r="E100" s="51"/>
      <c r="F100" s="52"/>
      <c r="G100" s="57"/>
      <c r="H100" s="57"/>
      <c r="I100" s="51"/>
      <c r="J100" s="52"/>
    </row>
    <row r="101" spans="3:12" ht="20.25">
      <c r="C101" s="57" t="s">
        <v>8528</v>
      </c>
      <c r="D101" s="57" t="s">
        <v>8099</v>
      </c>
      <c r="E101" s="51"/>
      <c r="F101" s="52"/>
      <c r="G101" s="57" t="s">
        <v>8537</v>
      </c>
      <c r="H101" s="57" t="s">
        <v>8091</v>
      </c>
      <c r="I101" s="51"/>
      <c r="J101" s="52"/>
      <c r="K101" s="57" t="s">
        <v>8546</v>
      </c>
      <c r="L101" s="57" t="s">
        <v>8100</v>
      </c>
    </row>
    <row r="102" spans="3:12" ht="20.25">
      <c r="C102" s="57" t="s">
        <v>8529</v>
      </c>
      <c r="D102" s="57" t="s">
        <v>8099</v>
      </c>
      <c r="E102" s="51"/>
      <c r="F102" s="52"/>
      <c r="G102" s="57" t="s">
        <v>8538</v>
      </c>
      <c r="H102" s="57" t="s">
        <v>8092</v>
      </c>
      <c r="I102" s="51"/>
      <c r="J102" s="52"/>
      <c r="K102" s="148" t="s">
        <v>8547</v>
      </c>
      <c r="L102" s="57" t="s">
        <v>8100</v>
      </c>
    </row>
    <row r="103" spans="3:12" ht="20.25">
      <c r="C103" s="57" t="s">
        <v>8530</v>
      </c>
      <c r="D103" s="57" t="s">
        <v>8099</v>
      </c>
      <c r="E103" s="51"/>
      <c r="F103" s="52"/>
      <c r="G103" s="57" t="s">
        <v>8539</v>
      </c>
      <c r="H103" s="57" t="s">
        <v>8092</v>
      </c>
      <c r="I103" s="51"/>
      <c r="J103" s="52"/>
      <c r="K103" s="57" t="s">
        <v>8548</v>
      </c>
      <c r="L103" s="57" t="s">
        <v>8101</v>
      </c>
    </row>
    <row r="104" spans="3:12" ht="20.25">
      <c r="C104" s="57" t="s">
        <v>8531</v>
      </c>
      <c r="D104" s="57" t="s">
        <v>8097</v>
      </c>
      <c r="E104" s="51"/>
      <c r="F104" s="52"/>
      <c r="G104" s="57" t="s">
        <v>8541</v>
      </c>
      <c r="H104" s="57" t="s">
        <v>8092</v>
      </c>
      <c r="I104" s="51"/>
      <c r="J104" s="52"/>
      <c r="K104" s="57" t="s">
        <v>8549</v>
      </c>
      <c r="L104" s="57" t="s">
        <v>8101</v>
      </c>
    </row>
    <row r="105" spans="3:12" ht="20.25">
      <c r="C105" s="57" t="s">
        <v>8532</v>
      </c>
      <c r="D105" s="57" t="s">
        <v>8097</v>
      </c>
      <c r="E105" s="51"/>
      <c r="F105" s="52"/>
      <c r="G105" s="57" t="s">
        <v>8540</v>
      </c>
      <c r="H105" s="57" t="s">
        <v>8093</v>
      </c>
      <c r="I105" s="51"/>
      <c r="J105" s="52"/>
      <c r="K105" s="57" t="s">
        <v>8550</v>
      </c>
      <c r="L105" s="57" t="s">
        <v>8101</v>
      </c>
    </row>
    <row r="106" spans="3:12" ht="20.25">
      <c r="C106" s="148" t="s">
        <v>8533</v>
      </c>
      <c r="D106" s="57" t="s">
        <v>8190</v>
      </c>
      <c r="E106" s="51"/>
      <c r="F106" s="52"/>
      <c r="G106" s="57" t="s">
        <v>8542</v>
      </c>
      <c r="H106" s="57" t="s">
        <v>8093</v>
      </c>
      <c r="I106" s="51"/>
      <c r="J106" s="52"/>
      <c r="K106" s="57" t="s">
        <v>8551</v>
      </c>
      <c r="L106" s="57" t="s">
        <v>8102</v>
      </c>
    </row>
    <row r="107" spans="3:12" ht="20.25">
      <c r="C107" s="57" t="s">
        <v>8534</v>
      </c>
      <c r="D107" s="57" t="s">
        <v>8190</v>
      </c>
      <c r="E107" s="51"/>
      <c r="F107" s="52"/>
      <c r="G107" s="57" t="s">
        <v>8543</v>
      </c>
      <c r="H107" s="57" t="s">
        <v>8093</v>
      </c>
      <c r="I107" s="51"/>
      <c r="J107" s="52"/>
      <c r="K107" s="57" t="s">
        <v>8552</v>
      </c>
      <c r="L107" s="57" t="s">
        <v>8103</v>
      </c>
    </row>
    <row r="108" spans="3:12" ht="20.25">
      <c r="C108" s="57" t="s">
        <v>8535</v>
      </c>
      <c r="D108" s="57" t="s">
        <v>8190</v>
      </c>
      <c r="E108" s="51"/>
      <c r="F108" s="52"/>
      <c r="G108" s="57" t="s">
        <v>8544</v>
      </c>
      <c r="H108" s="57" t="s">
        <v>8094</v>
      </c>
      <c r="I108" s="51"/>
      <c r="J108" s="52"/>
      <c r="K108" s="57" t="s">
        <v>8553</v>
      </c>
      <c r="L108" s="57" t="s">
        <v>8103</v>
      </c>
    </row>
    <row r="109" spans="3:12" ht="20.25">
      <c r="C109" s="57" t="s">
        <v>8536</v>
      </c>
      <c r="D109" s="57" t="s">
        <v>8091</v>
      </c>
      <c r="E109" s="51"/>
      <c r="F109" s="52"/>
      <c r="G109" s="148" t="s">
        <v>8545</v>
      </c>
      <c r="H109" s="57" t="s">
        <v>8094</v>
      </c>
      <c r="I109" s="51"/>
      <c r="J109" s="52"/>
      <c r="K109" s="148" t="s">
        <v>8554</v>
      </c>
      <c r="L109" s="57" t="s">
        <v>8104</v>
      </c>
    </row>
    <row r="110" spans="3:12" ht="20.25">
      <c r="C110" s="57"/>
      <c r="D110" s="57"/>
      <c r="E110" s="51"/>
      <c r="F110" s="52"/>
      <c r="G110" s="57"/>
      <c r="H110" s="57"/>
      <c r="I110" s="51"/>
      <c r="J110" s="52"/>
      <c r="K110" s="57" t="s">
        <v>8555</v>
      </c>
      <c r="L110" s="57" t="s">
        <v>8104</v>
      </c>
    </row>
    <row r="111" spans="3:12" ht="20.25">
      <c r="C111" s="57"/>
      <c r="D111" s="57"/>
      <c r="E111" s="51"/>
      <c r="F111" s="52"/>
      <c r="I111" s="51"/>
      <c r="J111" s="52"/>
      <c r="K111" s="57"/>
      <c r="L111" s="57"/>
    </row>
    <row r="112" spans="3:12" ht="20.25">
      <c r="C112" s="57"/>
      <c r="D112" s="57"/>
      <c r="E112" s="51"/>
      <c r="F112" s="52"/>
      <c r="G112" s="57"/>
      <c r="H112" s="57"/>
      <c r="I112" s="51"/>
      <c r="J112" s="52"/>
      <c r="K112" s="57"/>
      <c r="L112" s="57"/>
    </row>
    <row r="113" spans="3:12" ht="20.25">
      <c r="C113" s="57"/>
      <c r="D113" s="57"/>
      <c r="E113" s="51"/>
      <c r="F113" s="52"/>
      <c r="G113" s="57"/>
      <c r="H113" s="57"/>
      <c r="I113" s="51"/>
      <c r="J113" s="52"/>
      <c r="K113" s="57"/>
      <c r="L113" s="57"/>
    </row>
    <row r="114" spans="3:12" ht="20.25">
      <c r="C114" s="57"/>
      <c r="D114" s="57"/>
      <c r="E114" s="51"/>
      <c r="F114" s="52"/>
      <c r="G114" s="57"/>
      <c r="H114" s="57"/>
      <c r="I114" s="51"/>
      <c r="J114" s="52"/>
    </row>
    <row r="115" spans="3:12" ht="20.25">
      <c r="C115" s="57" t="s">
        <v>8556</v>
      </c>
      <c r="D115" s="57" t="s">
        <v>8105</v>
      </c>
      <c r="E115" s="51"/>
      <c r="F115" s="52"/>
      <c r="G115" s="57" t="s">
        <v>8561</v>
      </c>
      <c r="H115" s="57" t="s">
        <v>8108</v>
      </c>
      <c r="I115" s="51"/>
      <c r="J115" s="52"/>
      <c r="K115" s="57" t="s">
        <v>8566</v>
      </c>
      <c r="L115" s="57" t="s">
        <v>8111</v>
      </c>
    </row>
    <row r="116" spans="3:12" ht="20.25">
      <c r="C116" s="57" t="s">
        <v>8557</v>
      </c>
      <c r="D116" s="57" t="s">
        <v>8105</v>
      </c>
      <c r="E116" s="51"/>
      <c r="F116" s="52"/>
      <c r="G116" s="57" t="s">
        <v>8562</v>
      </c>
      <c r="H116" s="57" t="s">
        <v>8109</v>
      </c>
      <c r="I116" s="51"/>
      <c r="J116" s="52"/>
      <c r="K116" s="57" t="s">
        <v>8567</v>
      </c>
      <c r="L116" s="57" t="s">
        <v>8112</v>
      </c>
    </row>
    <row r="117" spans="3:12" ht="20.25">
      <c r="C117" s="57" t="s">
        <v>8558</v>
      </c>
      <c r="D117" s="57" t="s">
        <v>8106</v>
      </c>
      <c r="E117" s="51"/>
      <c r="F117" s="52"/>
      <c r="G117" s="57" t="s">
        <v>8563</v>
      </c>
      <c r="H117" s="57" t="s">
        <v>8110</v>
      </c>
      <c r="I117" s="51"/>
      <c r="J117" s="52"/>
      <c r="K117" s="57" t="s">
        <v>8568</v>
      </c>
      <c r="L117" s="57" t="s">
        <v>8112</v>
      </c>
    </row>
    <row r="118" spans="3:12" ht="20.25">
      <c r="C118" s="57" t="s">
        <v>8559</v>
      </c>
      <c r="D118" s="57" t="s">
        <v>8106</v>
      </c>
      <c r="E118" s="51"/>
      <c r="F118" s="52"/>
      <c r="G118" s="57" t="s">
        <v>8564</v>
      </c>
      <c r="H118" s="57" t="s">
        <v>8110</v>
      </c>
      <c r="I118" s="51"/>
      <c r="J118" s="52"/>
      <c r="K118" s="57" t="s">
        <v>8569</v>
      </c>
      <c r="L118" s="57" t="s">
        <v>8112</v>
      </c>
    </row>
    <row r="119" spans="3:12" ht="20.25">
      <c r="C119" s="57" t="s">
        <v>8560</v>
      </c>
      <c r="D119" s="57" t="s">
        <v>8107</v>
      </c>
      <c r="E119" s="51"/>
      <c r="F119" s="52"/>
      <c r="G119" s="57" t="s">
        <v>8565</v>
      </c>
      <c r="H119" s="57" t="s">
        <v>8111</v>
      </c>
      <c r="I119" s="51"/>
      <c r="J119" s="51"/>
      <c r="K119" s="57" t="s">
        <v>8570</v>
      </c>
      <c r="L119" s="57" t="s">
        <v>8113</v>
      </c>
    </row>
    <row r="120" spans="3:12" ht="20.25">
      <c r="C120" s="51"/>
      <c r="D120" s="51"/>
      <c r="E120" s="51"/>
      <c r="F120" s="52"/>
      <c r="G120" s="51"/>
      <c r="H120" s="51"/>
      <c r="I120" s="51"/>
      <c r="J120" s="51"/>
      <c r="K120" s="57" t="s">
        <v>8571</v>
      </c>
      <c r="L120" s="57" t="s">
        <v>8113</v>
      </c>
    </row>
    <row r="121" spans="3:12" ht="16.5" customHeight="1">
      <c r="C121" s="51"/>
      <c r="D121" s="51"/>
      <c r="E121" s="51"/>
      <c r="F121" s="52"/>
      <c r="G121" s="51"/>
      <c r="H121" s="51"/>
      <c r="I121" s="51"/>
      <c r="J121" s="52"/>
      <c r="K121" s="51"/>
      <c r="L121" s="51"/>
    </row>
    <row r="122" spans="3:12" ht="16.5" customHeight="1">
      <c r="C122" s="51"/>
      <c r="D122" s="51"/>
      <c r="E122" s="51"/>
      <c r="F122" s="52"/>
      <c r="G122" s="51"/>
      <c r="H122" s="51"/>
      <c r="I122" s="51"/>
      <c r="J122" s="52"/>
      <c r="K122" s="51"/>
      <c r="L122" s="51"/>
    </row>
    <row r="123" spans="3:12" ht="20.25">
      <c r="C123" s="51"/>
      <c r="D123" s="51"/>
      <c r="E123" s="51"/>
      <c r="F123" s="52"/>
      <c r="G123" s="51"/>
      <c r="H123" s="51"/>
      <c r="I123" s="51"/>
      <c r="J123" s="52"/>
      <c r="K123" s="51"/>
      <c r="L123" s="51"/>
    </row>
    <row r="124" spans="3:12" ht="20.25">
      <c r="C124" s="57" t="s">
        <v>8572</v>
      </c>
      <c r="D124" s="57" t="s">
        <v>8114</v>
      </c>
      <c r="E124" s="51"/>
      <c r="F124" s="52"/>
      <c r="G124" s="57" t="s">
        <v>8578</v>
      </c>
      <c r="I124" s="57" t="s">
        <v>8116</v>
      </c>
      <c r="J124" s="52"/>
      <c r="K124" s="57" t="s">
        <v>8121</v>
      </c>
      <c r="L124" s="57" t="s">
        <v>8193</v>
      </c>
    </row>
    <row r="125" spans="3:12" ht="20.25">
      <c r="C125" s="149" t="s">
        <v>8574</v>
      </c>
      <c r="D125" s="118" t="s">
        <v>8114</v>
      </c>
      <c r="E125" s="51"/>
      <c r="F125" s="52"/>
      <c r="G125" s="57" t="s">
        <v>8579</v>
      </c>
      <c r="I125" s="57" t="s">
        <v>8116</v>
      </c>
      <c r="J125" s="52"/>
      <c r="K125" s="148" t="s">
        <v>8582</v>
      </c>
      <c r="L125" s="57" t="s">
        <v>8118</v>
      </c>
    </row>
    <row r="126" spans="3:12" ht="20.25">
      <c r="C126" s="57" t="s">
        <v>8573</v>
      </c>
      <c r="D126" s="57" t="s">
        <v>8114</v>
      </c>
      <c r="E126" s="51"/>
      <c r="F126" s="52"/>
      <c r="G126" s="57" t="s">
        <v>8580</v>
      </c>
      <c r="I126" s="57" t="s">
        <v>8117</v>
      </c>
      <c r="J126" s="52"/>
      <c r="K126" s="57" t="s">
        <v>8122</v>
      </c>
      <c r="L126" s="57" t="s">
        <v>8118</v>
      </c>
    </row>
    <row r="127" spans="3:12" ht="20.25">
      <c r="C127" s="57" t="s">
        <v>8576</v>
      </c>
      <c r="D127" s="57" t="s">
        <v>8115</v>
      </c>
      <c r="E127" s="51"/>
      <c r="F127" s="52"/>
      <c r="G127" s="148" t="s">
        <v>8575</v>
      </c>
      <c r="I127" s="57" t="s">
        <v>8192</v>
      </c>
      <c r="J127" s="52"/>
      <c r="K127" s="57" t="s">
        <v>8473</v>
      </c>
      <c r="L127" s="57" t="s">
        <v>8119</v>
      </c>
    </row>
    <row r="128" spans="3:12" ht="20.25">
      <c r="C128" s="57" t="s">
        <v>8577</v>
      </c>
      <c r="D128" s="57" t="s">
        <v>8191</v>
      </c>
      <c r="E128" s="51"/>
      <c r="F128" s="52"/>
      <c r="G128" s="148" t="s">
        <v>8581</v>
      </c>
      <c r="I128" s="57" t="s">
        <v>8192</v>
      </c>
      <c r="J128" s="52"/>
      <c r="K128" s="57" t="s">
        <v>8474</v>
      </c>
      <c r="L128" s="57" t="s">
        <v>8120</v>
      </c>
    </row>
    <row r="129" spans="1:12" ht="20.25">
      <c r="E129" s="51"/>
      <c r="G129" s="57" t="s">
        <v>8584</v>
      </c>
      <c r="I129" s="57" t="s">
        <v>8192</v>
      </c>
    </row>
    <row r="130" spans="1:12" ht="20.25">
      <c r="C130" s="79"/>
      <c r="D130" s="79"/>
      <c r="E130" s="79"/>
      <c r="F130" s="80"/>
      <c r="G130" s="57" t="s">
        <v>8585</v>
      </c>
      <c r="H130" s="79"/>
      <c r="I130" s="57" t="s">
        <v>8193</v>
      </c>
      <c r="J130" s="80"/>
    </row>
    <row r="131" spans="1:12">
      <c r="C131" s="79"/>
      <c r="D131" s="79"/>
      <c r="E131" s="79"/>
      <c r="F131" s="80"/>
      <c r="G131" s="79"/>
      <c r="H131" s="79"/>
      <c r="I131" s="79"/>
      <c r="J131" s="80"/>
    </row>
    <row r="132" spans="1:12" ht="33.75">
      <c r="C132" s="81" t="s">
        <v>8040</v>
      </c>
      <c r="D132" s="82"/>
      <c r="E132" s="82"/>
      <c r="F132" s="83"/>
      <c r="G132" s="82"/>
      <c r="H132" s="82"/>
      <c r="I132" s="82"/>
      <c r="J132" s="83"/>
      <c r="K132" s="81" t="s">
        <v>8123</v>
      </c>
    </row>
    <row r="134" spans="1:12">
      <c r="J134" s="29"/>
      <c r="K134" s="41"/>
    </row>
    <row r="135" spans="1:12">
      <c r="C135" s="41"/>
      <c r="D135" s="41"/>
      <c r="J135" s="29"/>
    </row>
    <row r="136" spans="1:12">
      <c r="C136" s="41"/>
      <c r="D136" s="41"/>
      <c r="J136" s="29"/>
    </row>
    <row r="143" spans="1:12" ht="30.75">
      <c r="A143" s="355" t="s">
        <v>7769</v>
      </c>
      <c r="B143" s="355"/>
      <c r="C143" s="355"/>
      <c r="D143" s="355"/>
      <c r="E143" s="355"/>
      <c r="F143" s="355"/>
      <c r="G143" s="355"/>
      <c r="H143" s="355"/>
      <c r="I143" s="355"/>
      <c r="J143" s="355"/>
      <c r="K143" s="355"/>
      <c r="L143" s="355"/>
    </row>
    <row r="144" spans="1:12" ht="20.25">
      <c r="C144" s="50" t="s">
        <v>7855</v>
      </c>
      <c r="D144" s="51"/>
      <c r="E144" s="51"/>
      <c r="F144" s="52"/>
      <c r="G144" s="51"/>
      <c r="H144" s="53" t="s">
        <v>7856</v>
      </c>
      <c r="I144" s="51"/>
      <c r="J144" s="52"/>
      <c r="K144" s="51"/>
    </row>
    <row r="146" spans="3:11" ht="33.75">
      <c r="C146" s="81" t="s">
        <v>8041</v>
      </c>
      <c r="D146" s="82"/>
      <c r="E146" s="82"/>
      <c r="F146" s="83"/>
      <c r="G146" s="82"/>
      <c r="H146" s="82"/>
      <c r="I146" s="82"/>
      <c r="J146" s="83"/>
      <c r="K146" s="81" t="s">
        <v>8475</v>
      </c>
    </row>
    <row r="147" spans="3:11">
      <c r="J147" s="29"/>
    </row>
    <row r="148" spans="3:11">
      <c r="J148" s="29"/>
    </row>
    <row r="149" spans="3:11">
      <c r="J149" s="29"/>
    </row>
    <row r="150" spans="3:11" ht="20.25">
      <c r="C150" s="57"/>
      <c r="D150" s="57"/>
      <c r="E150" s="57"/>
      <c r="F150" s="62"/>
      <c r="G150" s="57"/>
      <c r="H150" s="57"/>
      <c r="I150" s="51"/>
      <c r="J150" s="51"/>
      <c r="K150" s="51"/>
    </row>
    <row r="151" spans="3:11" ht="20.25">
      <c r="C151" s="57"/>
      <c r="D151" s="57"/>
      <c r="E151" s="57"/>
      <c r="F151" s="62"/>
      <c r="G151" s="57"/>
      <c r="H151" s="57"/>
      <c r="I151" s="51"/>
      <c r="J151" s="51"/>
      <c r="K151" s="51"/>
    </row>
    <row r="152" spans="3:11" ht="20.25">
      <c r="C152" s="57" t="s">
        <v>8128</v>
      </c>
      <c r="D152" s="57" t="s">
        <v>8124</v>
      </c>
      <c r="E152" s="57"/>
      <c r="F152" s="62"/>
      <c r="G152" s="57" t="s">
        <v>8125</v>
      </c>
      <c r="H152" s="57" t="s">
        <v>8124</v>
      </c>
      <c r="I152" s="51"/>
      <c r="J152" s="51"/>
      <c r="K152" s="51"/>
    </row>
    <row r="153" spans="3:11" ht="20.25">
      <c r="C153" s="57" t="s">
        <v>7954</v>
      </c>
      <c r="D153" s="57" t="s">
        <v>8124</v>
      </c>
      <c r="E153" s="57"/>
      <c r="F153" s="62"/>
      <c r="G153" s="57" t="s">
        <v>8198</v>
      </c>
      <c r="H153" s="57" t="s">
        <v>8476</v>
      </c>
      <c r="I153" s="51"/>
      <c r="J153" s="52"/>
      <c r="K153" s="51"/>
    </row>
    <row r="154" spans="3:11" ht="20.25">
      <c r="C154" s="51"/>
      <c r="D154" s="51"/>
      <c r="E154" s="51"/>
      <c r="F154" s="52"/>
      <c r="G154" s="51"/>
      <c r="H154" s="51"/>
      <c r="I154" s="51"/>
      <c r="J154" s="52"/>
      <c r="K154" s="51"/>
    </row>
    <row r="155" spans="3:11" ht="20.25">
      <c r="C155" s="51"/>
      <c r="D155" s="51"/>
      <c r="E155" s="51"/>
      <c r="F155" s="52"/>
      <c r="G155" s="51"/>
      <c r="H155" s="51"/>
      <c r="I155" s="51"/>
      <c r="J155" s="52"/>
      <c r="K155" s="51"/>
    </row>
    <row r="156" spans="3:11" ht="20.25">
      <c r="C156" s="51"/>
      <c r="D156" s="51"/>
      <c r="E156" s="51"/>
      <c r="F156" s="52"/>
      <c r="G156" s="51"/>
      <c r="H156" s="51"/>
      <c r="I156" s="51"/>
      <c r="J156" s="52"/>
      <c r="K156" s="51"/>
    </row>
    <row r="157" spans="3:11" ht="20.25">
      <c r="C157" s="51"/>
      <c r="D157" s="51"/>
      <c r="E157" s="51"/>
      <c r="F157" s="52"/>
      <c r="G157" s="51"/>
      <c r="H157" s="51"/>
      <c r="I157" s="51"/>
      <c r="J157" s="51"/>
      <c r="K157" s="51"/>
    </row>
    <row r="158" spans="3:11" ht="20.25">
      <c r="C158" s="57" t="s">
        <v>7958</v>
      </c>
      <c r="D158" s="57" t="s">
        <v>8129</v>
      </c>
      <c r="E158" s="57"/>
      <c r="F158" s="57"/>
      <c r="G158" s="57" t="s">
        <v>8196</v>
      </c>
      <c r="H158" s="57" t="s">
        <v>8477</v>
      </c>
      <c r="I158" s="57"/>
      <c r="J158" s="51"/>
      <c r="K158" s="51"/>
    </row>
    <row r="159" spans="3:11" ht="20.25">
      <c r="C159" s="57" t="s">
        <v>7959</v>
      </c>
      <c r="D159" s="57" t="s">
        <v>8129</v>
      </c>
      <c r="E159" s="57"/>
      <c r="F159" s="57"/>
      <c r="G159" s="57" t="s">
        <v>8195</v>
      </c>
      <c r="H159" s="57" t="s">
        <v>8477</v>
      </c>
      <c r="I159" s="57"/>
      <c r="J159" s="51"/>
      <c r="K159" s="51"/>
    </row>
    <row r="160" spans="3:11" ht="20.25">
      <c r="C160" s="57" t="s">
        <v>7960</v>
      </c>
      <c r="D160" s="57" t="s">
        <v>8130</v>
      </c>
      <c r="E160" s="57"/>
      <c r="F160" s="57"/>
      <c r="G160" s="57" t="s">
        <v>7955</v>
      </c>
      <c r="H160" s="57" t="s">
        <v>8477</v>
      </c>
      <c r="I160" s="57"/>
      <c r="J160" s="51"/>
      <c r="K160" s="51"/>
    </row>
    <row r="161" spans="1:13" ht="20.25">
      <c r="C161" s="57" t="s">
        <v>7961</v>
      </c>
      <c r="D161" s="57" t="s">
        <v>8130</v>
      </c>
      <c r="E161" s="57"/>
      <c r="F161" s="57"/>
      <c r="G161" s="57" t="s">
        <v>8194</v>
      </c>
      <c r="H161" s="57" t="s">
        <v>8477</v>
      </c>
      <c r="I161" s="57"/>
      <c r="J161" s="51"/>
      <c r="K161" s="51"/>
    </row>
    <row r="162" spans="1:13" ht="20.25">
      <c r="C162" s="57" t="s">
        <v>7962</v>
      </c>
      <c r="D162" s="57" t="s">
        <v>8130</v>
      </c>
      <c r="E162" s="57"/>
      <c r="F162" s="57"/>
      <c r="G162" s="57" t="s">
        <v>7957</v>
      </c>
      <c r="H162" s="57" t="s">
        <v>8477</v>
      </c>
      <c r="I162" s="57"/>
      <c r="J162" s="51"/>
      <c r="K162" s="51"/>
    </row>
    <row r="163" spans="1:13" ht="20.25">
      <c r="C163" s="57" t="s">
        <v>7963</v>
      </c>
      <c r="D163" s="57" t="s">
        <v>8130</v>
      </c>
      <c r="E163" s="57"/>
      <c r="F163" s="57"/>
      <c r="G163" s="57" t="s">
        <v>8126</v>
      </c>
      <c r="H163" s="57" t="s">
        <v>8133</v>
      </c>
      <c r="I163" s="57"/>
      <c r="J163" s="51"/>
      <c r="K163" s="51"/>
    </row>
    <row r="164" spans="1:13" ht="20.25">
      <c r="C164" s="57" t="s">
        <v>7964</v>
      </c>
      <c r="D164" s="57" t="s">
        <v>8130</v>
      </c>
      <c r="E164" s="57"/>
      <c r="F164" s="57"/>
      <c r="G164" s="57" t="s">
        <v>8132</v>
      </c>
      <c r="H164" s="57" t="s">
        <v>8133</v>
      </c>
      <c r="I164" s="57"/>
      <c r="J164" s="51"/>
      <c r="K164" s="51"/>
    </row>
    <row r="165" spans="1:13" ht="20.25">
      <c r="C165" s="57" t="s">
        <v>8127</v>
      </c>
      <c r="D165" s="57" t="s">
        <v>8130</v>
      </c>
      <c r="E165" s="57"/>
      <c r="F165" s="57"/>
      <c r="G165" s="57" t="s">
        <v>8134</v>
      </c>
      <c r="H165" s="57" t="s">
        <v>8135</v>
      </c>
      <c r="I165" s="57"/>
      <c r="J165" s="51"/>
      <c r="K165" s="51"/>
    </row>
    <row r="166" spans="1:13" ht="20.25">
      <c r="C166" s="57" t="s">
        <v>7965</v>
      </c>
      <c r="D166" s="57" t="s">
        <v>8131</v>
      </c>
      <c r="E166" s="57"/>
      <c r="F166" s="57"/>
      <c r="G166" s="57" t="s">
        <v>8197</v>
      </c>
      <c r="H166" s="57" t="s">
        <v>8135</v>
      </c>
      <c r="I166" s="57"/>
      <c r="J166" s="51"/>
      <c r="K166" s="51"/>
    </row>
    <row r="167" spans="1:13" ht="20.25">
      <c r="C167" s="51"/>
      <c r="D167" s="51"/>
      <c r="E167" s="51"/>
      <c r="F167" s="52"/>
      <c r="G167" s="51"/>
      <c r="H167" s="51"/>
      <c r="I167" s="51"/>
      <c r="J167" s="52"/>
      <c r="K167" s="51"/>
    </row>
    <row r="168" spans="1:13" ht="20.25">
      <c r="C168" s="51"/>
      <c r="D168" s="51"/>
      <c r="E168" s="51"/>
      <c r="F168" s="52"/>
      <c r="G168" s="51"/>
      <c r="H168" s="51"/>
      <c r="I168" s="51"/>
      <c r="J168" s="52"/>
      <c r="K168" s="51"/>
    </row>
    <row r="169" spans="1:13" ht="20.25">
      <c r="C169" s="51"/>
      <c r="D169" s="51"/>
      <c r="E169" s="51"/>
      <c r="F169" s="52"/>
      <c r="G169" s="51"/>
      <c r="H169" s="51"/>
      <c r="I169" s="51"/>
      <c r="J169" s="52"/>
      <c r="K169" s="51"/>
    </row>
    <row r="170" spans="1:13" ht="20.25">
      <c r="C170" s="51"/>
      <c r="D170" s="51"/>
      <c r="E170" s="51"/>
      <c r="F170" s="52"/>
      <c r="G170" s="51"/>
      <c r="H170" s="51"/>
      <c r="I170" s="51"/>
      <c r="J170" s="52"/>
      <c r="K170" s="51"/>
    </row>
    <row r="171" spans="1:13" ht="20.25">
      <c r="C171" s="51"/>
      <c r="D171" s="51"/>
      <c r="E171" s="51"/>
      <c r="F171" s="52"/>
      <c r="G171" s="51"/>
      <c r="H171" s="51"/>
      <c r="I171" s="51"/>
      <c r="J171" s="52"/>
      <c r="K171" s="51"/>
    </row>
    <row r="172" spans="1:13" ht="20.25">
      <c r="C172" s="57" t="s">
        <v>7966</v>
      </c>
      <c r="D172" s="57" t="s">
        <v>8135</v>
      </c>
      <c r="E172" s="51"/>
      <c r="F172" s="52"/>
      <c r="G172" s="51"/>
      <c r="H172" s="51"/>
      <c r="I172" s="51"/>
      <c r="J172" s="52"/>
      <c r="K172" s="51"/>
    </row>
    <row r="173" spans="1:13" ht="20.25">
      <c r="C173" s="51"/>
      <c r="D173" s="51"/>
      <c r="E173" s="51"/>
      <c r="F173" s="52"/>
      <c r="G173" s="51"/>
      <c r="H173" s="51"/>
      <c r="I173" s="51"/>
      <c r="J173" s="52"/>
      <c r="K173" s="51"/>
    </row>
    <row r="174" spans="1:13" ht="33.75">
      <c r="C174" s="81" t="s">
        <v>8042</v>
      </c>
      <c r="D174" s="51"/>
      <c r="E174" s="51"/>
      <c r="F174" s="52"/>
      <c r="G174" s="51"/>
      <c r="H174" s="51"/>
      <c r="I174" s="51"/>
      <c r="J174" s="52"/>
      <c r="K174" s="81" t="s">
        <v>8478</v>
      </c>
    </row>
    <row r="175" spans="1:13" s="58" customFormat="1" ht="33">
      <c r="A175" s="29"/>
      <c r="B175" s="41"/>
      <c r="D175" s="82"/>
      <c r="E175" s="82"/>
      <c r="F175" s="83"/>
      <c r="G175" s="82"/>
      <c r="H175" s="82"/>
      <c r="I175" s="82"/>
      <c r="J175" s="83"/>
      <c r="L175" s="29"/>
      <c r="M175" s="29"/>
    </row>
    <row r="176" spans="1:13" ht="33">
      <c r="A176" s="58"/>
      <c r="B176" s="59"/>
      <c r="C176" s="57" t="s">
        <v>7989</v>
      </c>
      <c r="D176" s="57" t="s">
        <v>8135</v>
      </c>
      <c r="E176" s="51"/>
      <c r="F176" s="52"/>
      <c r="G176" s="57" t="s">
        <v>8139</v>
      </c>
      <c r="H176" s="57" t="s">
        <v>8138</v>
      </c>
      <c r="I176" s="51"/>
      <c r="J176" s="52"/>
      <c r="K176" s="57" t="s">
        <v>7976</v>
      </c>
      <c r="L176" s="57" t="s">
        <v>8142</v>
      </c>
      <c r="M176" s="58"/>
    </row>
    <row r="177" spans="3:12" ht="20.25">
      <c r="C177" s="57" t="s">
        <v>7990</v>
      </c>
      <c r="D177" s="57" t="s">
        <v>8135</v>
      </c>
      <c r="E177" s="51"/>
      <c r="F177" s="52"/>
      <c r="G177" s="57" t="s">
        <v>7984</v>
      </c>
      <c r="H177" s="57" t="s">
        <v>8138</v>
      </c>
      <c r="I177" s="51"/>
      <c r="J177" s="52"/>
      <c r="K177" s="57" t="s">
        <v>7977</v>
      </c>
      <c r="L177" s="57" t="s">
        <v>8142</v>
      </c>
    </row>
    <row r="178" spans="3:12" ht="20.25">
      <c r="C178" s="57" t="s">
        <v>7991</v>
      </c>
      <c r="D178" s="57" t="s">
        <v>8135</v>
      </c>
      <c r="E178" s="51"/>
      <c r="F178" s="52"/>
      <c r="G178" s="57" t="s">
        <v>7985</v>
      </c>
      <c r="H178" s="57" t="s">
        <v>8141</v>
      </c>
      <c r="I178" s="51"/>
      <c r="J178" s="52"/>
      <c r="K178" s="57" t="s">
        <v>7979</v>
      </c>
      <c r="L178" s="57" t="s">
        <v>8142</v>
      </c>
    </row>
    <row r="179" spans="3:12" ht="20.25">
      <c r="C179" s="57" t="s">
        <v>7992</v>
      </c>
      <c r="D179" s="57" t="s">
        <v>8137</v>
      </c>
      <c r="E179" s="51"/>
      <c r="F179" s="52"/>
      <c r="G179" s="148" t="s">
        <v>7986</v>
      </c>
      <c r="H179" s="57" t="s">
        <v>8141</v>
      </c>
      <c r="I179" s="51"/>
      <c r="J179" s="52"/>
      <c r="K179" s="57" t="s">
        <v>7978</v>
      </c>
      <c r="L179" s="57" t="s">
        <v>8142</v>
      </c>
    </row>
    <row r="180" spans="3:12" ht="20.25">
      <c r="C180" s="148" t="s">
        <v>7993</v>
      </c>
      <c r="D180" s="57" t="s">
        <v>8137</v>
      </c>
      <c r="E180" s="51"/>
      <c r="F180" s="52"/>
      <c r="G180" s="148" t="s">
        <v>7987</v>
      </c>
      <c r="H180" s="57" t="s">
        <v>8141</v>
      </c>
      <c r="I180" s="51"/>
      <c r="J180" s="52"/>
      <c r="K180" s="57" t="s">
        <v>7980</v>
      </c>
      <c r="L180" s="57" t="s">
        <v>8143</v>
      </c>
    </row>
    <row r="181" spans="3:12" ht="20.25">
      <c r="C181" s="57" t="s">
        <v>7994</v>
      </c>
      <c r="D181" s="57" t="s">
        <v>8137</v>
      </c>
      <c r="E181" s="51"/>
      <c r="F181" s="52"/>
      <c r="G181" s="148" t="s">
        <v>7988</v>
      </c>
      <c r="H181" s="57" t="s">
        <v>8141</v>
      </c>
      <c r="I181" s="51"/>
      <c r="J181" s="52"/>
      <c r="K181" s="57" t="s">
        <v>7981</v>
      </c>
      <c r="L181" s="57" t="s">
        <v>8143</v>
      </c>
    </row>
    <row r="182" spans="3:12" ht="20.25">
      <c r="C182" s="57" t="s">
        <v>7995</v>
      </c>
      <c r="D182" s="57" t="s">
        <v>8137</v>
      </c>
      <c r="E182" s="51"/>
      <c r="F182" s="52"/>
      <c r="G182" s="57" t="s">
        <v>8140</v>
      </c>
      <c r="H182" s="57" t="s">
        <v>8141</v>
      </c>
      <c r="I182" s="51"/>
      <c r="J182" s="52"/>
      <c r="K182" s="57" t="s">
        <v>7983</v>
      </c>
      <c r="L182" s="57" t="s">
        <v>8143</v>
      </c>
    </row>
    <row r="183" spans="3:12" ht="20.25">
      <c r="C183" s="57" t="s">
        <v>7996</v>
      </c>
      <c r="D183" s="57" t="s">
        <v>8138</v>
      </c>
      <c r="E183" s="51"/>
      <c r="F183" s="52"/>
      <c r="G183" s="57" t="s">
        <v>7956</v>
      </c>
      <c r="H183" s="57" t="s">
        <v>8142</v>
      </c>
      <c r="I183" s="51"/>
      <c r="J183" s="52"/>
      <c r="K183" s="57" t="s">
        <v>7982</v>
      </c>
      <c r="L183" s="57" t="s">
        <v>8143</v>
      </c>
    </row>
    <row r="184" spans="3:12" ht="20.25">
      <c r="C184" s="57" t="s">
        <v>7997</v>
      </c>
      <c r="D184" s="57" t="s">
        <v>8138</v>
      </c>
      <c r="E184" s="51"/>
      <c r="F184" s="52"/>
      <c r="G184" s="51"/>
      <c r="H184" s="51"/>
      <c r="I184" s="51"/>
      <c r="J184" s="51"/>
      <c r="K184" s="51"/>
      <c r="L184" s="51"/>
    </row>
    <row r="185" spans="3:12" ht="20.25">
      <c r="C185" s="57" t="s">
        <v>7999</v>
      </c>
      <c r="D185" s="57" t="s">
        <v>8138</v>
      </c>
      <c r="E185" s="51"/>
      <c r="F185" s="52"/>
      <c r="G185" s="51"/>
      <c r="H185" s="51"/>
      <c r="I185" s="51"/>
      <c r="J185" s="51"/>
      <c r="K185" s="51"/>
      <c r="L185" s="51"/>
    </row>
    <row r="186" spans="3:12" ht="20.25">
      <c r="C186" s="57" t="s">
        <v>7998</v>
      </c>
      <c r="D186" s="57" t="s">
        <v>8138</v>
      </c>
      <c r="E186" s="51"/>
      <c r="F186" s="52"/>
      <c r="G186" s="51"/>
      <c r="H186" s="51"/>
      <c r="I186" s="51"/>
      <c r="J186" s="51"/>
      <c r="K186" s="51"/>
      <c r="L186" s="51"/>
    </row>
    <row r="192" spans="3:12" ht="33.75">
      <c r="C192" s="81" t="s">
        <v>8136</v>
      </c>
      <c r="D192" s="82"/>
      <c r="E192" s="82"/>
      <c r="F192" s="83"/>
      <c r="G192" s="82"/>
      <c r="H192" s="82"/>
      <c r="I192" s="82"/>
      <c r="J192" s="83"/>
      <c r="K192" s="81" t="s">
        <v>8479</v>
      </c>
    </row>
    <row r="194" spans="3:10" ht="20.25">
      <c r="C194" s="57" t="s">
        <v>7967</v>
      </c>
      <c r="D194" s="57" t="s">
        <v>8144</v>
      </c>
      <c r="E194" s="51"/>
      <c r="F194" s="52"/>
      <c r="G194" s="57" t="s">
        <v>7971</v>
      </c>
      <c r="H194" s="57" t="s">
        <v>8144</v>
      </c>
    </row>
    <row r="195" spans="3:10" ht="20.25">
      <c r="C195" s="57" t="s">
        <v>7968</v>
      </c>
      <c r="D195" s="57" t="s">
        <v>8144</v>
      </c>
      <c r="E195" s="51"/>
      <c r="F195" s="52"/>
      <c r="G195" s="57" t="s">
        <v>7975</v>
      </c>
      <c r="H195" s="57" t="s">
        <v>8145</v>
      </c>
    </row>
    <row r="196" spans="3:10" ht="20.25">
      <c r="C196" s="57" t="s">
        <v>7969</v>
      </c>
      <c r="D196" s="57" t="s">
        <v>8144</v>
      </c>
      <c r="E196" s="51"/>
      <c r="F196" s="52"/>
      <c r="G196" s="57" t="s">
        <v>7972</v>
      </c>
      <c r="H196" s="57" t="s">
        <v>8145</v>
      </c>
    </row>
    <row r="197" spans="3:10" ht="20.25">
      <c r="C197" s="57" t="s">
        <v>7970</v>
      </c>
      <c r="D197" s="57" t="s">
        <v>8144</v>
      </c>
      <c r="E197" s="51"/>
      <c r="F197" s="52"/>
      <c r="G197" s="57" t="s">
        <v>7973</v>
      </c>
      <c r="H197" s="57" t="s">
        <v>8145</v>
      </c>
    </row>
    <row r="198" spans="3:10" ht="20.25">
      <c r="C198" s="51"/>
      <c r="D198" s="51"/>
      <c r="E198" s="51"/>
      <c r="F198" s="52"/>
      <c r="G198" s="57" t="s">
        <v>7974</v>
      </c>
      <c r="H198" s="57" t="s">
        <v>8145</v>
      </c>
    </row>
    <row r="208" spans="3:10">
      <c r="C208" s="41"/>
      <c r="D208" s="41"/>
      <c r="J208" s="29"/>
    </row>
    <row r="214" spans="1:12" ht="20.25">
      <c r="A214" s="51"/>
      <c r="B214" s="52"/>
      <c r="C214" s="51"/>
      <c r="D214" s="51"/>
      <c r="E214" s="51"/>
      <c r="F214" s="52"/>
      <c r="G214" s="51"/>
      <c r="H214" s="51"/>
      <c r="I214" s="51"/>
      <c r="J214" s="52"/>
      <c r="K214" s="51"/>
      <c r="L214" s="51"/>
    </row>
    <row r="215" spans="1:12" ht="20.25">
      <c r="A215" s="356" t="s">
        <v>7769</v>
      </c>
      <c r="B215" s="356"/>
      <c r="C215" s="356"/>
      <c r="D215" s="356"/>
      <c r="E215" s="356"/>
      <c r="F215" s="356"/>
      <c r="G215" s="356"/>
      <c r="H215" s="356"/>
      <c r="I215" s="356"/>
      <c r="J215" s="356"/>
      <c r="K215" s="356"/>
      <c r="L215" s="356"/>
    </row>
    <row r="216" spans="1:12" ht="20.25">
      <c r="A216" s="51"/>
      <c r="B216" s="52"/>
      <c r="C216" s="50" t="s">
        <v>7855</v>
      </c>
      <c r="D216" s="51"/>
      <c r="E216" s="51"/>
      <c r="F216" s="52"/>
      <c r="G216" s="51"/>
      <c r="H216" s="53" t="s">
        <v>7856</v>
      </c>
      <c r="I216" s="51"/>
      <c r="J216" s="52"/>
      <c r="K216" s="51"/>
      <c r="L216" s="51"/>
    </row>
    <row r="218" spans="1:12" ht="33.75">
      <c r="C218" s="81" t="s">
        <v>8162</v>
      </c>
      <c r="D218" s="82"/>
      <c r="E218" s="82"/>
      <c r="F218" s="83"/>
      <c r="G218" s="82"/>
      <c r="H218" s="82"/>
      <c r="I218" s="82"/>
      <c r="J218" s="83"/>
      <c r="K218" s="117" t="s">
        <v>8480</v>
      </c>
    </row>
    <row r="221" spans="1:12" ht="20.25">
      <c r="C221" s="51"/>
      <c r="D221" s="51"/>
      <c r="E221" s="51"/>
      <c r="F221" s="52"/>
      <c r="G221" s="51"/>
      <c r="H221" s="51"/>
      <c r="I221" s="51"/>
      <c r="J221" s="52"/>
      <c r="K221" s="51"/>
      <c r="L221" s="51"/>
    </row>
    <row r="222" spans="1:12" ht="20.25">
      <c r="C222" s="51"/>
      <c r="D222" s="51"/>
      <c r="E222" s="51"/>
      <c r="F222" s="52"/>
      <c r="G222" s="52"/>
      <c r="H222" s="51"/>
      <c r="I222" s="51"/>
      <c r="J222" s="52"/>
      <c r="K222" s="51"/>
      <c r="L222" s="51"/>
    </row>
    <row r="223" spans="1:12" ht="20.25">
      <c r="C223" s="51"/>
      <c r="D223" s="51"/>
      <c r="E223" s="51"/>
      <c r="F223" s="52"/>
      <c r="G223" s="52"/>
      <c r="H223" s="51"/>
      <c r="I223" s="51"/>
      <c r="J223" s="52"/>
      <c r="K223" s="51"/>
      <c r="L223" s="51"/>
    </row>
    <row r="224" spans="1:12" ht="20.25">
      <c r="C224" s="51"/>
      <c r="D224" s="51"/>
      <c r="E224" s="51"/>
      <c r="F224" s="52"/>
      <c r="G224" s="52"/>
      <c r="H224" s="51"/>
      <c r="I224" s="51"/>
      <c r="J224" s="52"/>
      <c r="K224" s="51"/>
      <c r="L224" s="51"/>
    </row>
    <row r="225" spans="3:12" ht="20.25">
      <c r="C225" s="56" t="s">
        <v>7858</v>
      </c>
      <c r="D225" s="57" t="s">
        <v>8147</v>
      </c>
      <c r="E225" s="51"/>
      <c r="F225" s="52"/>
      <c r="G225" s="52"/>
      <c r="H225" s="51"/>
      <c r="I225" s="51"/>
      <c r="J225" s="52"/>
      <c r="K225" s="51"/>
      <c r="L225" s="51"/>
    </row>
    <row r="226" spans="3:12" ht="20.25">
      <c r="C226" s="51"/>
      <c r="D226" s="51"/>
      <c r="E226" s="51"/>
      <c r="F226" s="52"/>
      <c r="G226" s="52"/>
      <c r="H226" s="51"/>
      <c r="I226" s="51"/>
      <c r="J226" s="52"/>
      <c r="K226" s="51"/>
      <c r="L226" s="51"/>
    </row>
    <row r="227" spans="3:12" ht="20.25">
      <c r="C227" s="57"/>
      <c r="D227" s="57"/>
      <c r="E227" s="57"/>
      <c r="F227" s="57"/>
      <c r="G227" s="57"/>
      <c r="H227" s="57"/>
      <c r="I227" s="51"/>
      <c r="J227" s="52"/>
      <c r="K227" s="51"/>
      <c r="L227" s="51"/>
    </row>
    <row r="228" spans="3:12" ht="20.25">
      <c r="C228" s="51"/>
      <c r="D228" s="51"/>
      <c r="E228" s="51"/>
      <c r="F228" s="52"/>
      <c r="G228" s="51"/>
      <c r="H228" s="51"/>
      <c r="I228" s="51"/>
      <c r="J228" s="52"/>
      <c r="K228" s="51"/>
      <c r="L228" s="51"/>
    </row>
    <row r="229" spans="3:12" ht="20.25">
      <c r="C229" s="51"/>
      <c r="D229" s="51"/>
      <c r="E229" s="51"/>
      <c r="F229" s="52"/>
      <c r="G229" s="51"/>
      <c r="H229" s="51"/>
      <c r="I229" s="51"/>
      <c r="J229" s="52"/>
      <c r="K229" s="51"/>
      <c r="L229" s="51"/>
    </row>
    <row r="230" spans="3:12" ht="20.25">
      <c r="C230" s="51"/>
      <c r="D230" s="51"/>
      <c r="E230" s="51"/>
      <c r="F230" s="52"/>
      <c r="G230" s="51"/>
      <c r="H230" s="51"/>
      <c r="I230" s="51"/>
      <c r="J230" s="52"/>
      <c r="K230" s="51"/>
      <c r="L230" s="51"/>
    </row>
    <row r="231" spans="3:12" ht="20.25">
      <c r="C231" s="150" t="s">
        <v>8000</v>
      </c>
      <c r="D231" s="57" t="s">
        <v>8148</v>
      </c>
      <c r="E231" s="57"/>
      <c r="F231" s="57"/>
      <c r="G231" s="57" t="s">
        <v>8155</v>
      </c>
      <c r="H231" s="57" t="s">
        <v>8150</v>
      </c>
      <c r="I231" s="57"/>
      <c r="J231" s="57"/>
      <c r="K231" s="57" t="s">
        <v>8024</v>
      </c>
      <c r="L231" s="57" t="s">
        <v>8153</v>
      </c>
    </row>
    <row r="232" spans="3:12" ht="20.25">
      <c r="C232" s="57" t="s">
        <v>8001</v>
      </c>
      <c r="D232" s="57" t="s">
        <v>8146</v>
      </c>
      <c r="E232" s="57"/>
      <c r="F232" s="57"/>
      <c r="G232" s="57" t="s">
        <v>8161</v>
      </c>
      <c r="H232" s="57" t="s">
        <v>8150</v>
      </c>
      <c r="I232" s="57"/>
      <c r="J232" s="57"/>
      <c r="K232" s="57" t="s">
        <v>8025</v>
      </c>
      <c r="L232" s="57" t="s">
        <v>8153</v>
      </c>
    </row>
    <row r="233" spans="3:12" ht="20.25">
      <c r="C233" s="57" t="s">
        <v>8002</v>
      </c>
      <c r="D233" s="57" t="s">
        <v>8148</v>
      </c>
      <c r="E233" s="57"/>
      <c r="F233" s="57"/>
      <c r="G233" s="57" t="s">
        <v>8160</v>
      </c>
      <c r="H233" s="57" t="s">
        <v>8151</v>
      </c>
      <c r="I233" s="57"/>
      <c r="J233" s="57"/>
      <c r="K233" s="57" t="s">
        <v>8026</v>
      </c>
      <c r="L233" s="57" t="s">
        <v>8153</v>
      </c>
    </row>
    <row r="234" spans="3:12" ht="20.25">
      <c r="C234" s="57" t="s">
        <v>8003</v>
      </c>
      <c r="D234" s="57" t="s">
        <v>8148</v>
      </c>
      <c r="E234" s="57"/>
      <c r="F234" s="57"/>
      <c r="G234" s="57" t="s">
        <v>8015</v>
      </c>
      <c r="H234" s="57" t="s">
        <v>8151</v>
      </c>
      <c r="I234" s="57"/>
      <c r="J234" s="57"/>
      <c r="K234" s="57" t="s">
        <v>8027</v>
      </c>
      <c r="L234" s="57" t="s">
        <v>8481</v>
      </c>
    </row>
    <row r="235" spans="3:12" ht="20.25">
      <c r="C235" s="57" t="s">
        <v>8004</v>
      </c>
      <c r="D235" s="57" t="s">
        <v>8148</v>
      </c>
      <c r="E235" s="57"/>
      <c r="F235" s="57"/>
      <c r="G235" s="57" t="s">
        <v>8016</v>
      </c>
      <c r="H235" s="57" t="s">
        <v>8151</v>
      </c>
      <c r="I235" s="57"/>
      <c r="J235" s="57"/>
      <c r="K235" s="57" t="s">
        <v>8028</v>
      </c>
      <c r="L235" s="57" t="s">
        <v>8481</v>
      </c>
    </row>
    <row r="236" spans="3:12" ht="20.25">
      <c r="C236" s="57" t="s">
        <v>8005</v>
      </c>
      <c r="D236" s="57" t="s">
        <v>8148</v>
      </c>
      <c r="E236" s="57"/>
      <c r="F236" s="57"/>
      <c r="G236" s="57" t="s">
        <v>8017</v>
      </c>
      <c r="H236" s="57" t="s">
        <v>8151</v>
      </c>
      <c r="I236" s="57"/>
      <c r="J236" s="57"/>
      <c r="K236" s="57" t="s">
        <v>8029</v>
      </c>
      <c r="L236" s="57" t="s">
        <v>8481</v>
      </c>
    </row>
    <row r="237" spans="3:12" ht="20.25">
      <c r="C237" s="57" t="s">
        <v>8006</v>
      </c>
      <c r="D237" s="57" t="s">
        <v>8149</v>
      </c>
      <c r="E237" s="57"/>
      <c r="F237" s="57"/>
      <c r="G237" s="57" t="s">
        <v>8018</v>
      </c>
      <c r="H237" s="57" t="s">
        <v>8151</v>
      </c>
      <c r="I237" s="57"/>
      <c r="J237" s="57"/>
      <c r="K237" s="57" t="s">
        <v>8030</v>
      </c>
      <c r="L237" s="57" t="s">
        <v>8481</v>
      </c>
    </row>
    <row r="238" spans="3:12" ht="20.25">
      <c r="C238" s="57" t="s">
        <v>8007</v>
      </c>
      <c r="D238" s="57" t="s">
        <v>8149</v>
      </c>
      <c r="E238" s="57"/>
      <c r="F238" s="57"/>
      <c r="G238" s="57" t="s">
        <v>8019</v>
      </c>
      <c r="H238" s="57" t="s">
        <v>8152</v>
      </c>
      <c r="I238" s="57"/>
      <c r="J238" s="57"/>
      <c r="K238" s="57" t="s">
        <v>8031</v>
      </c>
      <c r="L238" s="57" t="s">
        <v>8481</v>
      </c>
    </row>
    <row r="239" spans="3:12" ht="20.25">
      <c r="C239" s="57" t="s">
        <v>8008</v>
      </c>
      <c r="D239" s="57" t="s">
        <v>8149</v>
      </c>
      <c r="E239" s="57"/>
      <c r="F239" s="57"/>
      <c r="G239" s="57" t="s">
        <v>8154</v>
      </c>
      <c r="H239" s="57" t="s">
        <v>8152</v>
      </c>
      <c r="I239" s="57"/>
      <c r="J239" s="57"/>
      <c r="K239" s="57" t="s">
        <v>8032</v>
      </c>
      <c r="L239" s="57" t="s">
        <v>8481</v>
      </c>
    </row>
    <row r="240" spans="3:12" ht="20.25">
      <c r="C240" s="57" t="s">
        <v>8009</v>
      </c>
      <c r="D240" s="57" t="s">
        <v>8149</v>
      </c>
      <c r="E240" s="57"/>
      <c r="F240" s="57"/>
      <c r="G240" s="57" t="s">
        <v>8020</v>
      </c>
      <c r="H240" s="57" t="s">
        <v>8152</v>
      </c>
      <c r="I240" s="57"/>
      <c r="J240" s="57"/>
      <c r="K240" s="57" t="s">
        <v>8033</v>
      </c>
      <c r="L240" s="57" t="s">
        <v>8482</v>
      </c>
    </row>
    <row r="241" spans="3:12" ht="20.25">
      <c r="C241" s="57" t="s">
        <v>8156</v>
      </c>
      <c r="D241" s="57" t="s">
        <v>8149</v>
      </c>
      <c r="E241" s="57"/>
      <c r="F241" s="57"/>
      <c r="G241" s="57" t="s">
        <v>8023</v>
      </c>
      <c r="H241" s="57" t="s">
        <v>8152</v>
      </c>
      <c r="I241" s="57"/>
      <c r="J241" s="57"/>
      <c r="K241" s="57" t="s">
        <v>8034</v>
      </c>
      <c r="L241" s="57" t="s">
        <v>8482</v>
      </c>
    </row>
    <row r="242" spans="3:12" ht="20.25">
      <c r="C242" s="57" t="s">
        <v>8010</v>
      </c>
      <c r="D242" s="57" t="s">
        <v>8150</v>
      </c>
      <c r="E242" s="57"/>
      <c r="F242" s="57"/>
      <c r="G242" s="57" t="s">
        <v>8157</v>
      </c>
      <c r="H242" s="57" t="s">
        <v>8152</v>
      </c>
      <c r="I242" s="57"/>
      <c r="J242" s="57"/>
      <c r="K242" s="57" t="s">
        <v>8035</v>
      </c>
      <c r="L242" s="57" t="s">
        <v>8482</v>
      </c>
    </row>
    <row r="243" spans="3:12" ht="20.25">
      <c r="C243" s="57" t="s">
        <v>8011</v>
      </c>
      <c r="D243" s="57" t="s">
        <v>8150</v>
      </c>
      <c r="E243" s="57"/>
      <c r="F243" s="57"/>
      <c r="G243" s="57" t="s">
        <v>8022</v>
      </c>
      <c r="H243" s="57" t="s">
        <v>8153</v>
      </c>
      <c r="I243" s="57"/>
      <c r="J243" s="57"/>
      <c r="K243" s="57" t="s">
        <v>8036</v>
      </c>
      <c r="L243" s="57" t="s">
        <v>8482</v>
      </c>
    </row>
    <row r="244" spans="3:12" ht="20.25">
      <c r="C244" s="57" t="s">
        <v>8012</v>
      </c>
      <c r="D244" s="57" t="s">
        <v>8150</v>
      </c>
      <c r="E244" s="57"/>
      <c r="F244" s="57"/>
      <c r="G244" s="57" t="s">
        <v>8158</v>
      </c>
      <c r="H244" s="57" t="s">
        <v>8153</v>
      </c>
      <c r="I244" s="57"/>
      <c r="J244" s="57"/>
      <c r="K244" s="57" t="s">
        <v>8037</v>
      </c>
      <c r="L244" s="57" t="s">
        <v>8482</v>
      </c>
    </row>
    <row r="245" spans="3:12" ht="20.25">
      <c r="C245" s="57" t="s">
        <v>8013</v>
      </c>
      <c r="D245" s="57" t="s">
        <v>8150</v>
      </c>
      <c r="E245" s="57"/>
      <c r="F245" s="57"/>
      <c r="G245" s="57" t="s">
        <v>8021</v>
      </c>
      <c r="H245" s="57" t="s">
        <v>8153</v>
      </c>
      <c r="I245" s="57"/>
      <c r="J245" s="57"/>
      <c r="K245" s="57"/>
      <c r="L245" s="57"/>
    </row>
    <row r="246" spans="3:12" ht="20.25">
      <c r="C246" s="57" t="s">
        <v>8014</v>
      </c>
      <c r="D246" s="57" t="s">
        <v>8150</v>
      </c>
      <c r="E246" s="57"/>
      <c r="F246" s="57"/>
      <c r="G246" s="57" t="s">
        <v>8159</v>
      </c>
      <c r="H246" s="57" t="s">
        <v>8153</v>
      </c>
      <c r="I246" s="57"/>
      <c r="J246" s="57"/>
      <c r="K246" s="57"/>
      <c r="L246" s="57"/>
    </row>
    <row r="247" spans="3:12" ht="20.25">
      <c r="C247" s="51"/>
      <c r="D247" s="51"/>
      <c r="E247" s="51"/>
      <c r="F247" s="52"/>
      <c r="G247" s="51"/>
      <c r="H247" s="51"/>
      <c r="I247" s="51"/>
      <c r="J247" s="52"/>
      <c r="K247" s="51"/>
      <c r="L247" s="51"/>
    </row>
    <row r="248" spans="3:12">
      <c r="C248" s="79"/>
      <c r="D248" s="79"/>
      <c r="E248" s="80"/>
      <c r="F248" s="80"/>
      <c r="G248" s="79"/>
      <c r="H248" s="79"/>
      <c r="I248" s="79"/>
      <c r="J248" s="80"/>
      <c r="K248" s="79"/>
    </row>
    <row r="249" spans="3:12" ht="33.75">
      <c r="C249" s="81" t="s">
        <v>8043</v>
      </c>
      <c r="D249" s="82"/>
      <c r="E249" s="82"/>
      <c r="F249" s="83"/>
      <c r="G249" s="82"/>
      <c r="H249" s="82"/>
      <c r="I249" s="82"/>
      <c r="J249" s="83"/>
      <c r="K249" s="117">
        <v>114</v>
      </c>
    </row>
    <row r="250" spans="3:12">
      <c r="C250" s="79"/>
      <c r="D250" s="79"/>
      <c r="E250" s="80"/>
      <c r="F250" s="80"/>
      <c r="G250" s="79"/>
      <c r="H250" s="79"/>
      <c r="I250" s="79"/>
      <c r="J250" s="80"/>
      <c r="K250" s="79"/>
    </row>
    <row r="251" spans="3:12" ht="33.75">
      <c r="C251" s="81" t="s">
        <v>8044</v>
      </c>
      <c r="D251" s="82"/>
      <c r="E251" s="82"/>
      <c r="F251" s="83"/>
      <c r="G251" s="82"/>
      <c r="H251" s="82"/>
      <c r="I251" s="82"/>
      <c r="J251" s="83"/>
      <c r="K251" s="117">
        <v>115</v>
      </c>
    </row>
    <row r="252" spans="3:12">
      <c r="C252" s="79"/>
      <c r="D252" s="79"/>
      <c r="E252" s="80"/>
      <c r="F252" s="80"/>
      <c r="G252" s="79"/>
      <c r="H252" s="79"/>
      <c r="I252" s="79"/>
      <c r="J252" s="80"/>
      <c r="K252" s="79"/>
    </row>
    <row r="253" spans="3:12">
      <c r="E253" s="41"/>
    </row>
    <row r="254" spans="3:12">
      <c r="E254" s="41"/>
    </row>
    <row r="255" spans="3:12">
      <c r="E255" s="41"/>
    </row>
  </sheetData>
  <sortState xmlns:xlrd2="http://schemas.microsoft.com/office/spreadsheetml/2017/richdata2" ref="C270:C316">
    <sortCondition ref="C270:C316"/>
  </sortState>
  <mergeCells count="5">
    <mergeCell ref="A8:L8"/>
    <mergeCell ref="A74:L74"/>
    <mergeCell ref="A143:L143"/>
    <mergeCell ref="A215:L215"/>
    <mergeCell ref="F62:G62"/>
  </mergeCells>
  <conditionalFormatting sqref="C31">
    <cfRule type="duplicateValues" dxfId="0" priority="7"/>
  </conditionalFormatting>
  <pageMargins left="0.25" right="0.25" top="0.75" bottom="0.5" header="0.3" footer="0.3"/>
  <pageSetup scale="46" fitToHeight="0" orientation="portrait" r:id="rId1"/>
  <headerFooter>
    <oddFooter>Page &amp;P of &amp;N</oddFooter>
  </headerFooter>
  <rowBreaks count="3" manualBreakCount="3">
    <brk id="66" max="12" man="1"/>
    <brk id="132" max="16383" man="1"/>
    <brk id="20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sheetPr>
  <dimension ref="A1:Q2022"/>
  <sheetViews>
    <sheetView showGridLines="0" topLeftCell="A798" zoomScale="80" zoomScaleNormal="80" zoomScaleSheetLayoutView="75" workbookViewId="0">
      <selection activeCell="U836" sqref="U836"/>
    </sheetView>
  </sheetViews>
  <sheetFormatPr defaultColWidth="3.5703125" defaultRowHeight="12.75" outlineLevelRow="1" outlineLevelCol="1"/>
  <cols>
    <col min="1" max="1" width="12.85546875" style="243" customWidth="1"/>
    <col min="2" max="2" width="6.42578125" style="64" customWidth="1" outlineLevel="1"/>
    <col min="3" max="3" width="17.42578125" style="64" customWidth="1" outlineLevel="1"/>
    <col min="4" max="4" width="12" style="64" customWidth="1" outlineLevel="1"/>
    <col min="5" max="5" width="30.42578125" style="64" bestFit="1" customWidth="1"/>
    <col min="6" max="6" width="7.85546875" style="119" customWidth="1" outlineLevel="1"/>
    <col min="7" max="7" width="5.7109375" style="128" customWidth="1" outlineLevel="1"/>
    <col min="8" max="8" width="7.85546875" style="64" customWidth="1" outlineLevel="1"/>
    <col min="9" max="9" width="7.85546875" style="208" customWidth="1" outlineLevel="1"/>
    <col min="10" max="10" width="7.85546875" style="67" customWidth="1" outlineLevel="1"/>
    <col min="11" max="11" width="11.5703125" style="223" bestFit="1" customWidth="1"/>
    <col min="12" max="12" width="24.42578125" style="163" customWidth="1" outlineLevel="1"/>
    <col min="13" max="13" width="8.7109375" style="18" customWidth="1" outlineLevel="1"/>
    <col min="14" max="14" width="11.7109375" style="163" customWidth="1" outlineLevel="1"/>
    <col min="15" max="15" width="9.85546875" style="18" customWidth="1" outlineLevel="1"/>
    <col min="16" max="16" width="12" style="163" customWidth="1" outlineLevel="1"/>
    <col min="17" max="17" width="10.5703125" style="163" customWidth="1" outlineLevel="1"/>
    <col min="18" max="16384" width="3.5703125" style="295"/>
  </cols>
  <sheetData>
    <row r="1" spans="1:17" s="184" customFormat="1" ht="31.5" customHeight="1">
      <c r="A1" s="358" t="s">
        <v>2810</v>
      </c>
      <c r="B1" s="359"/>
      <c r="C1" s="359"/>
      <c r="D1" s="359"/>
      <c r="E1" s="359"/>
      <c r="F1" s="359"/>
      <c r="G1" s="359"/>
      <c r="H1" s="359"/>
      <c r="I1" s="359"/>
      <c r="J1" s="359"/>
      <c r="K1" s="359"/>
      <c r="L1" s="359"/>
      <c r="M1" s="359"/>
      <c r="N1" s="359"/>
      <c r="O1" s="359"/>
      <c r="P1" s="359"/>
      <c r="Q1" s="359"/>
    </row>
    <row r="2" spans="1:17" s="294" customFormat="1" ht="13.5" customHeight="1">
      <c r="A2" s="370" t="s">
        <v>2811</v>
      </c>
      <c r="B2" s="371"/>
      <c r="C2" s="371"/>
      <c r="D2" s="371"/>
      <c r="E2" s="371"/>
      <c r="F2" s="224"/>
      <c r="G2" s="224"/>
      <c r="H2" s="224"/>
      <c r="I2" s="224"/>
      <c r="J2" s="307"/>
      <c r="K2" s="224"/>
      <c r="L2" s="224"/>
      <c r="M2" s="224"/>
      <c r="N2" s="224"/>
      <c r="O2" s="224"/>
      <c r="P2" s="224"/>
      <c r="Q2" s="224"/>
    </row>
    <row r="3" spans="1:17" s="179" customFormat="1" ht="45" hidden="1" customHeight="1" outlineLevel="1">
      <c r="A3" s="180" t="s">
        <v>2</v>
      </c>
      <c r="B3" s="181" t="s">
        <v>8768</v>
      </c>
      <c r="C3" s="182" t="s">
        <v>2813</v>
      </c>
      <c r="D3" s="182" t="s">
        <v>7859</v>
      </c>
      <c r="E3" s="181" t="s">
        <v>8769</v>
      </c>
      <c r="F3" s="183" t="s">
        <v>8811</v>
      </c>
      <c r="G3" s="182" t="s">
        <v>8767</v>
      </c>
      <c r="H3" s="181" t="s">
        <v>8766</v>
      </c>
      <c r="I3" s="200" t="s">
        <v>8777</v>
      </c>
      <c r="J3" s="193" t="s">
        <v>8770</v>
      </c>
      <c r="K3" s="190" t="s">
        <v>8810</v>
      </c>
      <c r="L3" s="181" t="s">
        <v>8594</v>
      </c>
      <c r="M3" s="233" t="s">
        <v>8764</v>
      </c>
      <c r="N3" s="233" t="s">
        <v>8595</v>
      </c>
      <c r="O3" s="233" t="s">
        <v>8765</v>
      </c>
      <c r="P3" s="233" t="s">
        <v>8763</v>
      </c>
      <c r="Q3" s="225" t="s">
        <v>8771</v>
      </c>
    </row>
    <row r="4" spans="1:17" s="179" customFormat="1" hidden="1" outlineLevel="1">
      <c r="A4" s="244"/>
      <c r="B4" s="245"/>
      <c r="C4" s="245"/>
      <c r="D4" s="245"/>
      <c r="E4" s="245"/>
      <c r="F4" s="245"/>
      <c r="G4" s="245"/>
      <c r="H4" s="245"/>
      <c r="I4" s="245"/>
      <c r="J4" s="308"/>
      <c r="K4" s="245"/>
      <c r="L4" s="245"/>
      <c r="M4" s="245"/>
      <c r="N4" s="245"/>
      <c r="O4" s="245"/>
      <c r="P4" s="245"/>
      <c r="Q4" s="246"/>
    </row>
    <row r="5" spans="1:17" ht="61.5" collapsed="1">
      <c r="A5" s="361" t="s">
        <v>8673</v>
      </c>
      <c r="B5" s="362"/>
      <c r="C5" s="362"/>
      <c r="D5" s="362"/>
      <c r="E5" s="362"/>
      <c r="F5" s="362"/>
      <c r="G5" s="362"/>
      <c r="H5" s="362"/>
      <c r="I5" s="362"/>
      <c r="J5" s="362"/>
      <c r="K5" s="362"/>
      <c r="L5" s="362"/>
      <c r="M5" s="362"/>
      <c r="N5" s="362"/>
      <c r="O5" s="362"/>
      <c r="P5" s="362"/>
      <c r="Q5" s="363"/>
    </row>
    <row r="6" spans="1:17" ht="17.25">
      <c r="A6" s="364" t="s">
        <v>9168</v>
      </c>
      <c r="B6" s="365"/>
      <c r="C6" s="365"/>
      <c r="D6" s="365"/>
      <c r="E6" s="365"/>
      <c r="F6" s="365"/>
      <c r="G6" s="365"/>
      <c r="H6" s="365"/>
      <c r="I6" s="365"/>
      <c r="J6" s="365"/>
      <c r="K6" s="365"/>
      <c r="L6" s="365"/>
      <c r="M6" s="365"/>
      <c r="N6" s="365"/>
      <c r="O6" s="365"/>
      <c r="P6" s="365"/>
      <c r="Q6" s="366"/>
    </row>
    <row r="7" spans="1:17" s="296" customFormat="1" ht="31.5" customHeight="1">
      <c r="A7" s="185" t="s">
        <v>2812</v>
      </c>
      <c r="B7" s="186"/>
      <c r="C7" s="187"/>
      <c r="D7" s="187"/>
      <c r="E7" s="315"/>
      <c r="F7" s="360" t="s">
        <v>9169</v>
      </c>
      <c r="G7" s="360"/>
      <c r="H7" s="360"/>
      <c r="I7" s="360"/>
      <c r="J7" s="360"/>
      <c r="K7" s="360"/>
      <c r="L7" s="360"/>
      <c r="M7" s="360"/>
      <c r="N7" s="360"/>
      <c r="O7" s="360"/>
      <c r="P7" s="360"/>
      <c r="Q7" s="360"/>
    </row>
    <row r="8" spans="1:17" s="294" customFormat="1" ht="44.25" customHeight="1">
      <c r="A8" s="162" t="s">
        <v>2</v>
      </c>
      <c r="B8" s="6" t="s">
        <v>8768</v>
      </c>
      <c r="C8" s="11" t="s">
        <v>2813</v>
      </c>
      <c r="D8" s="11" t="s">
        <v>7859</v>
      </c>
      <c r="E8" s="6" t="s">
        <v>8769</v>
      </c>
      <c r="F8" s="7" t="s">
        <v>8811</v>
      </c>
      <c r="G8" s="11" t="s">
        <v>8767</v>
      </c>
      <c r="H8" s="6" t="s">
        <v>8766</v>
      </c>
      <c r="I8" s="202" t="s">
        <v>8777</v>
      </c>
      <c r="J8" s="195" t="s">
        <v>8770</v>
      </c>
      <c r="K8" s="192" t="s">
        <v>8810</v>
      </c>
      <c r="L8" s="6" t="s">
        <v>8594</v>
      </c>
      <c r="M8" s="6" t="s">
        <v>8764</v>
      </c>
      <c r="N8" s="6" t="s">
        <v>8595</v>
      </c>
      <c r="O8" s="6" t="s">
        <v>8765</v>
      </c>
      <c r="P8" s="6" t="s">
        <v>8763</v>
      </c>
      <c r="Q8" s="226" t="s">
        <v>8771</v>
      </c>
    </row>
    <row r="9" spans="1:17" s="294" customFormat="1">
      <c r="A9" s="316" t="s">
        <v>8185</v>
      </c>
      <c r="B9" s="22" t="s">
        <v>2814</v>
      </c>
      <c r="C9" s="24" t="s">
        <v>2814</v>
      </c>
      <c r="D9" s="24" t="s">
        <v>7857</v>
      </c>
      <c r="E9" s="22" t="s">
        <v>5779</v>
      </c>
      <c r="F9" s="23" t="s">
        <v>2814</v>
      </c>
      <c r="G9" s="24">
        <v>1</v>
      </c>
      <c r="H9" s="22" t="s">
        <v>2814</v>
      </c>
      <c r="I9" s="203" t="s">
        <v>2814</v>
      </c>
      <c r="J9" s="196" t="s">
        <v>2814</v>
      </c>
      <c r="K9" s="214" t="s">
        <v>2814</v>
      </c>
      <c r="L9" s="139" t="s">
        <v>2812</v>
      </c>
      <c r="M9" s="139" t="s">
        <v>8597</v>
      </c>
      <c r="N9" s="139" t="s">
        <v>7757</v>
      </c>
      <c r="O9" s="139" t="s">
        <v>8596</v>
      </c>
      <c r="P9" s="139" t="s">
        <v>8601</v>
      </c>
      <c r="Q9" s="139" t="s">
        <v>7857</v>
      </c>
    </row>
    <row r="10" spans="1:17">
      <c r="A10" s="317" t="s">
        <v>2815</v>
      </c>
      <c r="B10" s="21" t="s">
        <v>5</v>
      </c>
      <c r="C10" s="20" t="s">
        <v>2816</v>
      </c>
      <c r="D10" s="20" t="s">
        <v>7857</v>
      </c>
      <c r="E10" s="21" t="s">
        <v>5780</v>
      </c>
      <c r="F10" s="19">
        <v>4.25</v>
      </c>
      <c r="G10" s="20">
        <v>1</v>
      </c>
      <c r="H10" s="21">
        <v>24</v>
      </c>
      <c r="I10" s="204">
        <v>11.3</v>
      </c>
      <c r="J10" s="122">
        <v>0.2</v>
      </c>
      <c r="K10" s="215">
        <v>58</v>
      </c>
      <c r="L10" s="138" t="s">
        <v>2812</v>
      </c>
      <c r="M10" s="138" t="s">
        <v>8597</v>
      </c>
      <c r="N10" s="138" t="s">
        <v>7757</v>
      </c>
      <c r="O10" s="138" t="s">
        <v>8596</v>
      </c>
      <c r="P10" s="138" t="s">
        <v>8601</v>
      </c>
      <c r="Q10" s="138" t="s">
        <v>7857</v>
      </c>
    </row>
    <row r="11" spans="1:17" s="294" customFormat="1">
      <c r="A11" s="316" t="s">
        <v>2817</v>
      </c>
      <c r="B11" s="22" t="s">
        <v>5</v>
      </c>
      <c r="C11" s="24" t="s">
        <v>2818</v>
      </c>
      <c r="D11" s="24" t="s">
        <v>7857</v>
      </c>
      <c r="E11" s="22" t="s">
        <v>5781</v>
      </c>
      <c r="F11" s="23">
        <v>5.25</v>
      </c>
      <c r="G11" s="24">
        <v>1</v>
      </c>
      <c r="H11" s="22">
        <v>24</v>
      </c>
      <c r="I11" s="203">
        <v>21</v>
      </c>
      <c r="J11" s="196">
        <v>0.3</v>
      </c>
      <c r="K11" s="214">
        <v>58</v>
      </c>
      <c r="L11" s="139" t="s">
        <v>2812</v>
      </c>
      <c r="M11" s="139" t="s">
        <v>8597</v>
      </c>
      <c r="N11" s="139" t="s">
        <v>7757</v>
      </c>
      <c r="O11" s="139" t="s">
        <v>8596</v>
      </c>
      <c r="P11" s="139" t="s">
        <v>8601</v>
      </c>
      <c r="Q11" s="139" t="s">
        <v>7857</v>
      </c>
    </row>
    <row r="12" spans="1:17">
      <c r="A12" s="317" t="s">
        <v>2819</v>
      </c>
      <c r="B12" s="21" t="s">
        <v>5</v>
      </c>
      <c r="C12" s="20" t="s">
        <v>2820</v>
      </c>
      <c r="D12" s="20" t="s">
        <v>7857</v>
      </c>
      <c r="E12" s="21" t="s">
        <v>5782</v>
      </c>
      <c r="F12" s="19">
        <v>5.75</v>
      </c>
      <c r="G12" s="20">
        <v>1</v>
      </c>
      <c r="H12" s="21">
        <v>24</v>
      </c>
      <c r="I12" s="204">
        <v>24.4</v>
      </c>
      <c r="J12" s="122">
        <v>0.4</v>
      </c>
      <c r="K12" s="215">
        <v>65.5</v>
      </c>
      <c r="L12" s="138" t="s">
        <v>2812</v>
      </c>
      <c r="M12" s="138" t="s">
        <v>8597</v>
      </c>
      <c r="N12" s="138" t="s">
        <v>7757</v>
      </c>
      <c r="O12" s="138" t="s">
        <v>8596</v>
      </c>
      <c r="P12" s="138" t="s">
        <v>8601</v>
      </c>
      <c r="Q12" s="138" t="s">
        <v>7857</v>
      </c>
    </row>
    <row r="13" spans="1:17" s="294" customFormat="1">
      <c r="A13" s="316" t="s">
        <v>2821</v>
      </c>
      <c r="B13" s="22" t="s">
        <v>5</v>
      </c>
      <c r="C13" s="24" t="s">
        <v>2822</v>
      </c>
      <c r="D13" s="24" t="s">
        <v>7857</v>
      </c>
      <c r="E13" s="22" t="s">
        <v>5783</v>
      </c>
      <c r="F13" s="23">
        <v>5.5</v>
      </c>
      <c r="G13" s="24">
        <v>1</v>
      </c>
      <c r="H13" s="22">
        <v>24</v>
      </c>
      <c r="I13" s="203">
        <v>17.899999999999999</v>
      </c>
      <c r="J13" s="196">
        <v>0.3</v>
      </c>
      <c r="K13" s="214">
        <v>82.4</v>
      </c>
      <c r="L13" s="139" t="s">
        <v>2812</v>
      </c>
      <c r="M13" s="139" t="s">
        <v>8597</v>
      </c>
      <c r="N13" s="139" t="s">
        <v>7757</v>
      </c>
      <c r="O13" s="139" t="s">
        <v>8596</v>
      </c>
      <c r="P13" s="139" t="s">
        <v>8601</v>
      </c>
      <c r="Q13" s="139" t="s">
        <v>7857</v>
      </c>
    </row>
    <row r="14" spans="1:17">
      <c r="A14" s="317" t="s">
        <v>2823</v>
      </c>
      <c r="B14" s="21" t="s">
        <v>5</v>
      </c>
      <c r="C14" s="20" t="s">
        <v>2824</v>
      </c>
      <c r="D14" s="20" t="s">
        <v>7857</v>
      </c>
      <c r="E14" s="21" t="s">
        <v>5784</v>
      </c>
      <c r="F14" s="19">
        <v>7.125</v>
      </c>
      <c r="G14" s="20">
        <v>1</v>
      </c>
      <c r="H14" s="21">
        <v>24</v>
      </c>
      <c r="I14" s="204">
        <v>24.5</v>
      </c>
      <c r="J14" s="122">
        <v>0.4</v>
      </c>
      <c r="K14" s="215">
        <v>82.4</v>
      </c>
      <c r="L14" s="138" t="s">
        <v>2812</v>
      </c>
      <c r="M14" s="138" t="s">
        <v>8597</v>
      </c>
      <c r="N14" s="138" t="s">
        <v>7757</v>
      </c>
      <c r="O14" s="138" t="s">
        <v>8596</v>
      </c>
      <c r="P14" s="138" t="s">
        <v>8601</v>
      </c>
      <c r="Q14" s="138" t="s">
        <v>7857</v>
      </c>
    </row>
    <row r="15" spans="1:17" s="294" customFormat="1">
      <c r="A15" s="316" t="s">
        <v>2825</v>
      </c>
      <c r="B15" s="22" t="s">
        <v>5</v>
      </c>
      <c r="C15" s="24" t="s">
        <v>2826</v>
      </c>
      <c r="D15" s="24" t="s">
        <v>7857</v>
      </c>
      <c r="E15" s="22" t="s">
        <v>5785</v>
      </c>
      <c r="F15" s="23">
        <v>6.75</v>
      </c>
      <c r="G15" s="24">
        <v>1</v>
      </c>
      <c r="H15" s="22">
        <v>24</v>
      </c>
      <c r="I15" s="203">
        <v>29.9</v>
      </c>
      <c r="J15" s="196">
        <v>0.5</v>
      </c>
      <c r="K15" s="214">
        <v>93.6</v>
      </c>
      <c r="L15" s="139" t="s">
        <v>2812</v>
      </c>
      <c r="M15" s="139" t="s">
        <v>8597</v>
      </c>
      <c r="N15" s="139" t="s">
        <v>7757</v>
      </c>
      <c r="O15" s="139" t="s">
        <v>8596</v>
      </c>
      <c r="P15" s="139" t="s">
        <v>8601</v>
      </c>
      <c r="Q15" s="139" t="s">
        <v>7857</v>
      </c>
    </row>
    <row r="16" spans="1:17">
      <c r="A16" s="317" t="s">
        <v>2827</v>
      </c>
      <c r="B16" s="21" t="s">
        <v>5</v>
      </c>
      <c r="C16" s="20" t="s">
        <v>2828</v>
      </c>
      <c r="D16" s="20" t="s">
        <v>7857</v>
      </c>
      <c r="E16" s="21" t="s">
        <v>5786</v>
      </c>
      <c r="F16" s="19">
        <v>6.75</v>
      </c>
      <c r="G16" s="20">
        <v>1</v>
      </c>
      <c r="H16" s="21">
        <v>24</v>
      </c>
      <c r="I16" s="204">
        <v>30.8</v>
      </c>
      <c r="J16" s="122">
        <v>0.4</v>
      </c>
      <c r="K16" s="215">
        <v>93.6</v>
      </c>
      <c r="L16" s="138" t="s">
        <v>2812</v>
      </c>
      <c r="M16" s="138" t="s">
        <v>8597</v>
      </c>
      <c r="N16" s="138" t="s">
        <v>7757</v>
      </c>
      <c r="O16" s="138" t="s">
        <v>8596</v>
      </c>
      <c r="P16" s="138" t="s">
        <v>8601</v>
      </c>
      <c r="Q16" s="138" t="s">
        <v>7857</v>
      </c>
    </row>
    <row r="17" spans="1:17" s="294" customFormat="1">
      <c r="A17" s="316" t="s">
        <v>2829</v>
      </c>
      <c r="B17" s="22" t="s">
        <v>5</v>
      </c>
      <c r="C17" s="24" t="s">
        <v>2830</v>
      </c>
      <c r="D17" s="24" t="s">
        <v>7857</v>
      </c>
      <c r="E17" s="22" t="s">
        <v>5787</v>
      </c>
      <c r="F17" s="23">
        <v>6.5</v>
      </c>
      <c r="G17" s="24">
        <v>1</v>
      </c>
      <c r="H17" s="22">
        <v>12</v>
      </c>
      <c r="I17" s="203">
        <v>31.4</v>
      </c>
      <c r="J17" s="196">
        <v>0.3</v>
      </c>
      <c r="K17" s="214">
        <v>93.6</v>
      </c>
      <c r="L17" s="139" t="s">
        <v>2812</v>
      </c>
      <c r="M17" s="139" t="s">
        <v>8597</v>
      </c>
      <c r="N17" s="139" t="s">
        <v>7757</v>
      </c>
      <c r="O17" s="139" t="s">
        <v>8596</v>
      </c>
      <c r="P17" s="139" t="s">
        <v>8601</v>
      </c>
      <c r="Q17" s="139" t="s">
        <v>7857</v>
      </c>
    </row>
    <row r="18" spans="1:17">
      <c r="A18" s="317" t="s">
        <v>2831</v>
      </c>
      <c r="B18" s="21" t="s">
        <v>5</v>
      </c>
      <c r="C18" s="20" t="s">
        <v>2832</v>
      </c>
      <c r="D18" s="20" t="s">
        <v>7857</v>
      </c>
      <c r="E18" s="21" t="s">
        <v>5788</v>
      </c>
      <c r="F18" s="19">
        <v>6.75</v>
      </c>
      <c r="G18" s="20">
        <v>1</v>
      </c>
      <c r="H18" s="21">
        <v>24</v>
      </c>
      <c r="I18" s="204">
        <v>39.6</v>
      </c>
      <c r="J18" s="122">
        <v>0.6</v>
      </c>
      <c r="K18" s="215">
        <v>93.6</v>
      </c>
      <c r="L18" s="138" t="s">
        <v>2812</v>
      </c>
      <c r="M18" s="138" t="s">
        <v>8597</v>
      </c>
      <c r="N18" s="138" t="s">
        <v>7757</v>
      </c>
      <c r="O18" s="138" t="s">
        <v>8596</v>
      </c>
      <c r="P18" s="138" t="s">
        <v>8601</v>
      </c>
      <c r="Q18" s="138" t="s">
        <v>7857</v>
      </c>
    </row>
    <row r="19" spans="1:17" s="294" customFormat="1">
      <c r="A19" s="316" t="s">
        <v>2833</v>
      </c>
      <c r="B19" s="22" t="s">
        <v>5</v>
      </c>
      <c r="C19" s="24" t="s">
        <v>2834</v>
      </c>
      <c r="D19" s="24" t="s">
        <v>7857</v>
      </c>
      <c r="E19" s="22" t="s">
        <v>5789</v>
      </c>
      <c r="F19" s="23">
        <v>6.5</v>
      </c>
      <c r="G19" s="24">
        <v>1</v>
      </c>
      <c r="H19" s="22">
        <v>24</v>
      </c>
      <c r="I19" s="203">
        <v>38</v>
      </c>
      <c r="J19" s="196">
        <v>0.8</v>
      </c>
      <c r="K19" s="214">
        <v>93.6</v>
      </c>
      <c r="L19" s="139" t="s">
        <v>2812</v>
      </c>
      <c r="M19" s="139" t="s">
        <v>8597</v>
      </c>
      <c r="N19" s="139" t="s">
        <v>7757</v>
      </c>
      <c r="O19" s="139" t="s">
        <v>8596</v>
      </c>
      <c r="P19" s="139" t="s">
        <v>8601</v>
      </c>
      <c r="Q19" s="139" t="s">
        <v>7857</v>
      </c>
    </row>
    <row r="20" spans="1:17">
      <c r="A20" s="317" t="s">
        <v>2835</v>
      </c>
      <c r="B20" s="21" t="s">
        <v>5</v>
      </c>
      <c r="C20" s="20" t="s">
        <v>2836</v>
      </c>
      <c r="D20" s="20" t="s">
        <v>7857</v>
      </c>
      <c r="E20" s="21" t="s">
        <v>5790</v>
      </c>
      <c r="F20" s="19">
        <v>8.125</v>
      </c>
      <c r="G20" s="20">
        <v>1</v>
      </c>
      <c r="H20" s="21">
        <v>12</v>
      </c>
      <c r="I20" s="204">
        <v>33.200000000000003</v>
      </c>
      <c r="J20" s="122">
        <v>0.4</v>
      </c>
      <c r="K20" s="215">
        <v>101.1</v>
      </c>
      <c r="L20" s="138" t="s">
        <v>2812</v>
      </c>
      <c r="M20" s="138" t="s">
        <v>8597</v>
      </c>
      <c r="N20" s="138" t="s">
        <v>7757</v>
      </c>
      <c r="O20" s="138" t="s">
        <v>8596</v>
      </c>
      <c r="P20" s="138" t="s">
        <v>8601</v>
      </c>
      <c r="Q20" s="138" t="s">
        <v>7857</v>
      </c>
    </row>
    <row r="21" spans="1:17" s="294" customFormat="1">
      <c r="A21" s="316" t="s">
        <v>2837</v>
      </c>
      <c r="B21" s="22" t="s">
        <v>5</v>
      </c>
      <c r="C21" s="24" t="s">
        <v>2838</v>
      </c>
      <c r="D21" s="24" t="s">
        <v>7857</v>
      </c>
      <c r="E21" s="22" t="s">
        <v>5791</v>
      </c>
      <c r="F21" s="23">
        <v>6.5</v>
      </c>
      <c r="G21" s="24">
        <v>1</v>
      </c>
      <c r="H21" s="22">
        <v>12</v>
      </c>
      <c r="I21" s="203">
        <v>11.3</v>
      </c>
      <c r="J21" s="196">
        <v>0.2</v>
      </c>
      <c r="K21" s="214">
        <v>101.1</v>
      </c>
      <c r="L21" s="139" t="s">
        <v>2812</v>
      </c>
      <c r="M21" s="139" t="s">
        <v>8597</v>
      </c>
      <c r="N21" s="139" t="s">
        <v>7757</v>
      </c>
      <c r="O21" s="139" t="s">
        <v>8596</v>
      </c>
      <c r="P21" s="139" t="s">
        <v>8601</v>
      </c>
      <c r="Q21" s="139" t="s">
        <v>7857</v>
      </c>
    </row>
    <row r="22" spans="1:17">
      <c r="A22" s="317" t="s">
        <v>2839</v>
      </c>
      <c r="B22" s="21" t="s">
        <v>5</v>
      </c>
      <c r="C22" s="20" t="s">
        <v>2840</v>
      </c>
      <c r="D22" s="20" t="s">
        <v>7857</v>
      </c>
      <c r="E22" s="21" t="s">
        <v>5792</v>
      </c>
      <c r="F22" s="19">
        <v>7.75</v>
      </c>
      <c r="G22" s="20">
        <v>1</v>
      </c>
      <c r="H22" s="21">
        <v>24</v>
      </c>
      <c r="I22" s="204">
        <v>36.799999999999997</v>
      </c>
      <c r="J22" s="122">
        <v>0.7</v>
      </c>
      <c r="K22" s="215">
        <v>121.9</v>
      </c>
      <c r="L22" s="138" t="s">
        <v>2812</v>
      </c>
      <c r="M22" s="138" t="s">
        <v>8597</v>
      </c>
      <c r="N22" s="138" t="s">
        <v>7757</v>
      </c>
      <c r="O22" s="138" t="s">
        <v>8596</v>
      </c>
      <c r="P22" s="138" t="s">
        <v>8601</v>
      </c>
      <c r="Q22" s="138" t="s">
        <v>7857</v>
      </c>
    </row>
    <row r="23" spans="1:17" s="294" customFormat="1">
      <c r="A23" s="316" t="s">
        <v>2841</v>
      </c>
      <c r="B23" s="22" t="s">
        <v>5</v>
      </c>
      <c r="C23" s="24" t="s">
        <v>2842</v>
      </c>
      <c r="D23" s="24" t="s">
        <v>7857</v>
      </c>
      <c r="E23" s="22" t="s">
        <v>5793</v>
      </c>
      <c r="F23" s="23">
        <v>7.5</v>
      </c>
      <c r="G23" s="24">
        <v>1</v>
      </c>
      <c r="H23" s="22">
        <v>12</v>
      </c>
      <c r="I23" s="203">
        <v>16.600000000000001</v>
      </c>
      <c r="J23" s="196">
        <v>0.8</v>
      </c>
      <c r="K23" s="214">
        <v>121.9</v>
      </c>
      <c r="L23" s="139" t="s">
        <v>2812</v>
      </c>
      <c r="M23" s="139" t="s">
        <v>8597</v>
      </c>
      <c r="N23" s="139" t="s">
        <v>7757</v>
      </c>
      <c r="O23" s="139" t="s">
        <v>8596</v>
      </c>
      <c r="P23" s="139" t="s">
        <v>8601</v>
      </c>
      <c r="Q23" s="139" t="s">
        <v>7857</v>
      </c>
    </row>
    <row r="24" spans="1:17">
      <c r="A24" s="317" t="s">
        <v>2843</v>
      </c>
      <c r="B24" s="21" t="s">
        <v>5</v>
      </c>
      <c r="C24" s="20" t="s">
        <v>2844</v>
      </c>
      <c r="D24" s="20" t="s">
        <v>7857</v>
      </c>
      <c r="E24" s="21" t="s">
        <v>5794</v>
      </c>
      <c r="F24" s="19">
        <v>7.75</v>
      </c>
      <c r="G24" s="20">
        <v>1</v>
      </c>
      <c r="H24" s="21">
        <v>24</v>
      </c>
      <c r="I24" s="204">
        <v>53.6</v>
      </c>
      <c r="J24" s="122">
        <v>0.8</v>
      </c>
      <c r="K24" s="215">
        <v>121.9</v>
      </c>
      <c r="L24" s="138" t="s">
        <v>2812</v>
      </c>
      <c r="M24" s="138" t="s">
        <v>8597</v>
      </c>
      <c r="N24" s="138" t="s">
        <v>7757</v>
      </c>
      <c r="O24" s="138" t="s">
        <v>8596</v>
      </c>
      <c r="P24" s="138" t="s">
        <v>8601</v>
      </c>
      <c r="Q24" s="138" t="s">
        <v>7857</v>
      </c>
    </row>
    <row r="25" spans="1:17" s="294" customFormat="1">
      <c r="A25" s="316" t="s">
        <v>2845</v>
      </c>
      <c r="B25" s="22" t="s">
        <v>5</v>
      </c>
      <c r="C25" s="24" t="s">
        <v>2846</v>
      </c>
      <c r="D25" s="24" t="s">
        <v>7857</v>
      </c>
      <c r="E25" s="22" t="s">
        <v>5795</v>
      </c>
      <c r="F25" s="23">
        <v>9.5</v>
      </c>
      <c r="G25" s="24">
        <v>1</v>
      </c>
      <c r="H25" s="22">
        <v>12</v>
      </c>
      <c r="I25" s="203">
        <v>42</v>
      </c>
      <c r="J25" s="196">
        <v>0.4</v>
      </c>
      <c r="K25" s="214">
        <v>140</v>
      </c>
      <c r="L25" s="139" t="s">
        <v>2812</v>
      </c>
      <c r="M25" s="139" t="s">
        <v>8597</v>
      </c>
      <c r="N25" s="139" t="s">
        <v>7757</v>
      </c>
      <c r="O25" s="139" t="s">
        <v>8596</v>
      </c>
      <c r="P25" s="139" t="s">
        <v>8601</v>
      </c>
      <c r="Q25" s="139" t="s">
        <v>7857</v>
      </c>
    </row>
    <row r="26" spans="1:17" hidden="1" outlineLevel="1">
      <c r="A26" s="317" t="s">
        <v>2847</v>
      </c>
      <c r="B26" s="21" t="s">
        <v>106</v>
      </c>
      <c r="C26" s="20" t="s">
        <v>2848</v>
      </c>
      <c r="D26" s="20" t="s">
        <v>7857</v>
      </c>
      <c r="E26" s="21" t="s">
        <v>5785</v>
      </c>
      <c r="F26" s="19">
        <v>6.75</v>
      </c>
      <c r="G26" s="20"/>
      <c r="H26" s="21">
        <v>24</v>
      </c>
      <c r="I26" s="204">
        <v>29.9</v>
      </c>
      <c r="J26" s="122">
        <v>0.4</v>
      </c>
      <c r="K26" s="215">
        <v>181.6</v>
      </c>
      <c r="L26" s="138" t="s">
        <v>8652</v>
      </c>
      <c r="M26" s="138" t="s">
        <v>8597</v>
      </c>
      <c r="N26" s="138" t="s">
        <v>7757</v>
      </c>
      <c r="O26" s="138" t="s">
        <v>8596</v>
      </c>
      <c r="P26" s="138" t="s">
        <v>8601</v>
      </c>
      <c r="Q26" s="138" t="s">
        <v>7857</v>
      </c>
    </row>
    <row r="27" spans="1:17" s="294" customFormat="1" hidden="1" outlineLevel="1">
      <c r="A27" s="316" t="s">
        <v>2849</v>
      </c>
      <c r="B27" s="22" t="s">
        <v>106</v>
      </c>
      <c r="C27" s="24" t="s">
        <v>2850</v>
      </c>
      <c r="D27" s="24" t="s">
        <v>7857</v>
      </c>
      <c r="E27" s="22" t="s">
        <v>5792</v>
      </c>
      <c r="F27" s="23">
        <v>7.75</v>
      </c>
      <c r="G27" s="24"/>
      <c r="H27" s="22">
        <v>24</v>
      </c>
      <c r="I27" s="203">
        <v>36.799999999999997</v>
      </c>
      <c r="J27" s="196">
        <v>0.4</v>
      </c>
      <c r="K27" s="214">
        <v>263.7</v>
      </c>
      <c r="L27" s="139" t="s">
        <v>8652</v>
      </c>
      <c r="M27" s="139" t="s">
        <v>8597</v>
      </c>
      <c r="N27" s="139" t="s">
        <v>7757</v>
      </c>
      <c r="O27" s="139" t="s">
        <v>8596</v>
      </c>
      <c r="P27" s="139" t="s">
        <v>8601</v>
      </c>
      <c r="Q27" s="139" t="s">
        <v>7857</v>
      </c>
    </row>
    <row r="28" spans="1:17" hidden="1" outlineLevel="1">
      <c r="A28" s="317" t="s">
        <v>2851</v>
      </c>
      <c r="B28" s="21" t="s">
        <v>106</v>
      </c>
      <c r="C28" s="20" t="s">
        <v>2852</v>
      </c>
      <c r="D28" s="20" t="s">
        <v>7857</v>
      </c>
      <c r="E28" s="21" t="s">
        <v>5796</v>
      </c>
      <c r="F28" s="19">
        <v>6.75</v>
      </c>
      <c r="G28" s="20"/>
      <c r="H28" s="21">
        <v>24</v>
      </c>
      <c r="I28" s="204">
        <v>30.8</v>
      </c>
      <c r="J28" s="122">
        <v>0.4</v>
      </c>
      <c r="K28" s="215">
        <v>189.7</v>
      </c>
      <c r="L28" s="138" t="s">
        <v>8652</v>
      </c>
      <c r="M28" s="138" t="s">
        <v>8597</v>
      </c>
      <c r="N28" s="138" t="s">
        <v>7757</v>
      </c>
      <c r="O28" s="138" t="s">
        <v>8596</v>
      </c>
      <c r="P28" s="138" t="s">
        <v>8601</v>
      </c>
      <c r="Q28" s="138" t="s">
        <v>7857</v>
      </c>
    </row>
    <row r="29" spans="1:17" s="294" customFormat="1" hidden="1" outlineLevel="1">
      <c r="A29" s="316" t="s">
        <v>2853</v>
      </c>
      <c r="B29" s="22" t="s">
        <v>106</v>
      </c>
      <c r="C29" s="24" t="s">
        <v>2854</v>
      </c>
      <c r="D29" s="24" t="s">
        <v>7857</v>
      </c>
      <c r="E29" s="22" t="s">
        <v>5783</v>
      </c>
      <c r="F29" s="23">
        <v>5.5</v>
      </c>
      <c r="G29" s="24"/>
      <c r="H29" s="22">
        <v>24</v>
      </c>
      <c r="I29" s="203">
        <v>17.899999999999999</v>
      </c>
      <c r="J29" s="196">
        <v>0.4</v>
      </c>
      <c r="K29" s="214">
        <v>129.4</v>
      </c>
      <c r="L29" s="139" t="s">
        <v>8652</v>
      </c>
      <c r="M29" s="139" t="s">
        <v>8597</v>
      </c>
      <c r="N29" s="139" t="s">
        <v>7757</v>
      </c>
      <c r="O29" s="139" t="s">
        <v>8596</v>
      </c>
      <c r="P29" s="139" t="s">
        <v>8601</v>
      </c>
      <c r="Q29" s="139" t="s">
        <v>7857</v>
      </c>
    </row>
    <row r="30" spans="1:17" hidden="1" outlineLevel="1">
      <c r="A30" s="317" t="s">
        <v>2855</v>
      </c>
      <c r="B30" s="21" t="s">
        <v>106</v>
      </c>
      <c r="C30" s="20" t="s">
        <v>2856</v>
      </c>
      <c r="D30" s="20" t="s">
        <v>7857</v>
      </c>
      <c r="E30" s="21" t="s">
        <v>5787</v>
      </c>
      <c r="F30" s="19">
        <v>6.5</v>
      </c>
      <c r="G30" s="20"/>
      <c r="H30" s="21">
        <v>12</v>
      </c>
      <c r="I30" s="204">
        <v>31.4</v>
      </c>
      <c r="J30" s="122">
        <v>0.4</v>
      </c>
      <c r="K30" s="215">
        <v>189.7</v>
      </c>
      <c r="L30" s="138" t="s">
        <v>8652</v>
      </c>
      <c r="M30" s="138" t="s">
        <v>8597</v>
      </c>
      <c r="N30" s="138" t="s">
        <v>7757</v>
      </c>
      <c r="O30" s="138" t="s">
        <v>8596</v>
      </c>
      <c r="P30" s="138" t="s">
        <v>8601</v>
      </c>
      <c r="Q30" s="138" t="s">
        <v>7857</v>
      </c>
    </row>
    <row r="31" spans="1:17" s="294" customFormat="1" hidden="1" outlineLevel="1">
      <c r="A31" s="316" t="s">
        <v>2857</v>
      </c>
      <c r="B31" s="22" t="s">
        <v>106</v>
      </c>
      <c r="C31" s="24" t="s">
        <v>2858</v>
      </c>
      <c r="D31" s="24" t="s">
        <v>7857</v>
      </c>
      <c r="E31" s="22" t="s">
        <v>5790</v>
      </c>
      <c r="F31" s="23">
        <v>8.125</v>
      </c>
      <c r="G31" s="24"/>
      <c r="H31" s="22">
        <v>12</v>
      </c>
      <c r="I31" s="203">
        <v>33.200000000000003</v>
      </c>
      <c r="J31" s="196">
        <v>0.4</v>
      </c>
      <c r="K31" s="214">
        <v>199</v>
      </c>
      <c r="L31" s="139" t="s">
        <v>8652</v>
      </c>
      <c r="M31" s="139" t="s">
        <v>8597</v>
      </c>
      <c r="N31" s="139" t="s">
        <v>7757</v>
      </c>
      <c r="O31" s="139" t="s">
        <v>8596</v>
      </c>
      <c r="P31" s="139" t="s">
        <v>8601</v>
      </c>
      <c r="Q31" s="139" t="s">
        <v>7857</v>
      </c>
    </row>
    <row r="32" spans="1:17" hidden="1" outlineLevel="1">
      <c r="A32" s="317" t="s">
        <v>2859</v>
      </c>
      <c r="B32" s="21" t="s">
        <v>106</v>
      </c>
      <c r="C32" s="20" t="s">
        <v>2860</v>
      </c>
      <c r="D32" s="20" t="s">
        <v>7857</v>
      </c>
      <c r="E32" s="21" t="s">
        <v>5793</v>
      </c>
      <c r="F32" s="19">
        <v>7.5</v>
      </c>
      <c r="G32" s="20"/>
      <c r="H32" s="21">
        <v>24</v>
      </c>
      <c r="I32" s="204">
        <v>16.600000000000001</v>
      </c>
      <c r="J32" s="122">
        <v>0.4</v>
      </c>
      <c r="K32" s="215">
        <v>203.5</v>
      </c>
      <c r="L32" s="138" t="s">
        <v>8652</v>
      </c>
      <c r="M32" s="138" t="s">
        <v>8597</v>
      </c>
      <c r="N32" s="138" t="s">
        <v>7757</v>
      </c>
      <c r="O32" s="138" t="s">
        <v>8596</v>
      </c>
      <c r="P32" s="138" t="s">
        <v>8601</v>
      </c>
      <c r="Q32" s="138" t="s">
        <v>7857</v>
      </c>
    </row>
    <row r="33" spans="1:17" s="294" customFormat="1" hidden="1" outlineLevel="1">
      <c r="A33" s="316" t="s">
        <v>2861</v>
      </c>
      <c r="B33" s="22" t="s">
        <v>106</v>
      </c>
      <c r="C33" s="24" t="s">
        <v>2862</v>
      </c>
      <c r="D33" s="24" t="s">
        <v>7857</v>
      </c>
      <c r="E33" s="22" t="s">
        <v>5795</v>
      </c>
      <c r="F33" s="23">
        <v>9.5</v>
      </c>
      <c r="G33" s="24"/>
      <c r="H33" s="22">
        <v>12</v>
      </c>
      <c r="I33" s="203">
        <v>42</v>
      </c>
      <c r="J33" s="196">
        <v>0.4</v>
      </c>
      <c r="K33" s="214">
        <v>244.2</v>
      </c>
      <c r="L33" s="139" t="s">
        <v>8652</v>
      </c>
      <c r="M33" s="139" t="s">
        <v>8597</v>
      </c>
      <c r="N33" s="139" t="s">
        <v>7757</v>
      </c>
      <c r="O33" s="139" t="s">
        <v>8596</v>
      </c>
      <c r="P33" s="139" t="s">
        <v>8601</v>
      </c>
      <c r="Q33" s="139" t="s">
        <v>7857</v>
      </c>
    </row>
    <row r="34" spans="1:17" hidden="1" outlineLevel="1">
      <c r="A34" s="317" t="s">
        <v>2863</v>
      </c>
      <c r="B34" s="21" t="s">
        <v>106</v>
      </c>
      <c r="C34" s="20" t="s">
        <v>2864</v>
      </c>
      <c r="D34" s="20" t="s">
        <v>7857</v>
      </c>
      <c r="E34" s="21" t="s">
        <v>5791</v>
      </c>
      <c r="F34" s="19">
        <v>6.5</v>
      </c>
      <c r="G34" s="20"/>
      <c r="H34" s="21">
        <v>24</v>
      </c>
      <c r="I34" s="204">
        <v>11.3</v>
      </c>
      <c r="J34" s="122">
        <v>0.4</v>
      </c>
      <c r="K34" s="215">
        <v>177.6</v>
      </c>
      <c r="L34" s="138" t="s">
        <v>8652</v>
      </c>
      <c r="M34" s="138" t="s">
        <v>8597</v>
      </c>
      <c r="N34" s="138" t="s">
        <v>7757</v>
      </c>
      <c r="O34" s="138" t="s">
        <v>8596</v>
      </c>
      <c r="P34" s="138" t="s">
        <v>8601</v>
      </c>
      <c r="Q34" s="138" t="s">
        <v>7857</v>
      </c>
    </row>
    <row r="35" spans="1:17" s="294" customFormat="1" hidden="1" outlineLevel="1">
      <c r="A35" s="316" t="s">
        <v>2865</v>
      </c>
      <c r="B35" s="22" t="s">
        <v>106</v>
      </c>
      <c r="C35" s="24" t="s">
        <v>2866</v>
      </c>
      <c r="D35" s="24" t="s">
        <v>7857</v>
      </c>
      <c r="E35" s="22" t="s">
        <v>5780</v>
      </c>
      <c r="F35" s="23">
        <v>4.25</v>
      </c>
      <c r="G35" s="24"/>
      <c r="H35" s="22">
        <v>24</v>
      </c>
      <c r="I35" s="203">
        <v>11.3</v>
      </c>
      <c r="J35" s="196">
        <v>0.4</v>
      </c>
      <c r="K35" s="214">
        <v>111.6</v>
      </c>
      <c r="L35" s="139" t="s">
        <v>8652</v>
      </c>
      <c r="M35" s="139" t="s">
        <v>8597</v>
      </c>
      <c r="N35" s="139" t="s">
        <v>7757</v>
      </c>
      <c r="O35" s="139" t="s">
        <v>8596</v>
      </c>
      <c r="P35" s="139" t="s">
        <v>8601</v>
      </c>
      <c r="Q35" s="139" t="s">
        <v>7857</v>
      </c>
    </row>
    <row r="36" spans="1:17" hidden="1" outlineLevel="1">
      <c r="A36" s="317" t="s">
        <v>2867</v>
      </c>
      <c r="B36" s="21" t="s">
        <v>106</v>
      </c>
      <c r="C36" s="20" t="s">
        <v>2868</v>
      </c>
      <c r="D36" s="20" t="s">
        <v>7857</v>
      </c>
      <c r="E36" s="21" t="s">
        <v>5788</v>
      </c>
      <c r="F36" s="19">
        <v>6.75</v>
      </c>
      <c r="G36" s="20"/>
      <c r="H36" s="21">
        <v>24</v>
      </c>
      <c r="I36" s="204">
        <v>39.6</v>
      </c>
      <c r="J36" s="122">
        <v>0.4</v>
      </c>
      <c r="K36" s="215">
        <v>189.7</v>
      </c>
      <c r="L36" s="138" t="s">
        <v>8652</v>
      </c>
      <c r="M36" s="138" t="s">
        <v>8597</v>
      </c>
      <c r="N36" s="138" t="s">
        <v>7757</v>
      </c>
      <c r="O36" s="138" t="s">
        <v>8596</v>
      </c>
      <c r="P36" s="138" t="s">
        <v>8601</v>
      </c>
      <c r="Q36" s="138" t="s">
        <v>7857</v>
      </c>
    </row>
    <row r="37" spans="1:17" s="294" customFormat="1" hidden="1" outlineLevel="1">
      <c r="A37" s="316" t="s">
        <v>2869</v>
      </c>
      <c r="B37" s="22" t="s">
        <v>106</v>
      </c>
      <c r="C37" s="24" t="s">
        <v>2870</v>
      </c>
      <c r="D37" s="24" t="s">
        <v>7857</v>
      </c>
      <c r="E37" s="22" t="s">
        <v>5781</v>
      </c>
      <c r="F37" s="23">
        <v>5.25</v>
      </c>
      <c r="G37" s="24"/>
      <c r="H37" s="22">
        <v>24</v>
      </c>
      <c r="I37" s="203">
        <v>21</v>
      </c>
      <c r="J37" s="196">
        <v>0.4</v>
      </c>
      <c r="K37" s="214">
        <v>126</v>
      </c>
      <c r="L37" s="139" t="s">
        <v>8652</v>
      </c>
      <c r="M37" s="139" t="s">
        <v>8597</v>
      </c>
      <c r="N37" s="139" t="s">
        <v>7757</v>
      </c>
      <c r="O37" s="139" t="s">
        <v>8596</v>
      </c>
      <c r="P37" s="139" t="s">
        <v>8601</v>
      </c>
      <c r="Q37" s="139" t="s">
        <v>7857</v>
      </c>
    </row>
    <row r="38" spans="1:17" hidden="1" outlineLevel="1">
      <c r="A38" s="317" t="s">
        <v>2871</v>
      </c>
      <c r="B38" s="21" t="s">
        <v>106</v>
      </c>
      <c r="C38" s="20" t="s">
        <v>2872</v>
      </c>
      <c r="D38" s="20" t="s">
        <v>7857</v>
      </c>
      <c r="E38" s="21" t="s">
        <v>5784</v>
      </c>
      <c r="F38" s="19">
        <v>7.125</v>
      </c>
      <c r="G38" s="20"/>
      <c r="H38" s="21">
        <v>24</v>
      </c>
      <c r="I38" s="204">
        <v>24.5</v>
      </c>
      <c r="J38" s="122">
        <v>0.4</v>
      </c>
      <c r="K38" s="215">
        <v>172</v>
      </c>
      <c r="L38" s="138" t="s">
        <v>8652</v>
      </c>
      <c r="M38" s="138" t="s">
        <v>8597</v>
      </c>
      <c r="N38" s="138" t="s">
        <v>7757</v>
      </c>
      <c r="O38" s="138" t="s">
        <v>8596</v>
      </c>
      <c r="P38" s="138" t="s">
        <v>8601</v>
      </c>
      <c r="Q38" s="138" t="s">
        <v>7857</v>
      </c>
    </row>
    <row r="39" spans="1:17" s="294" customFormat="1" hidden="1" outlineLevel="1">
      <c r="A39" s="316" t="s">
        <v>2873</v>
      </c>
      <c r="B39" s="22" t="s">
        <v>106</v>
      </c>
      <c r="C39" s="24" t="s">
        <v>2874</v>
      </c>
      <c r="D39" s="24" t="s">
        <v>7857</v>
      </c>
      <c r="E39" s="22" t="s">
        <v>5789</v>
      </c>
      <c r="F39" s="23">
        <v>6.5</v>
      </c>
      <c r="G39" s="24"/>
      <c r="H39" s="22">
        <v>24</v>
      </c>
      <c r="I39" s="203">
        <v>38</v>
      </c>
      <c r="J39" s="196">
        <v>0.4</v>
      </c>
      <c r="K39" s="214">
        <v>205.9</v>
      </c>
      <c r="L39" s="139" t="s">
        <v>8652</v>
      </c>
      <c r="M39" s="139" t="s">
        <v>8597</v>
      </c>
      <c r="N39" s="139" t="s">
        <v>7757</v>
      </c>
      <c r="O39" s="139" t="s">
        <v>8596</v>
      </c>
      <c r="P39" s="139" t="s">
        <v>8601</v>
      </c>
      <c r="Q39" s="139" t="s">
        <v>7857</v>
      </c>
    </row>
    <row r="40" spans="1:17" hidden="1" outlineLevel="1">
      <c r="A40" s="317" t="s">
        <v>2875</v>
      </c>
      <c r="B40" s="21" t="s">
        <v>106</v>
      </c>
      <c r="C40" s="20" t="s">
        <v>2876</v>
      </c>
      <c r="D40" s="20" t="s">
        <v>7857</v>
      </c>
      <c r="E40" s="21" t="s">
        <v>5794</v>
      </c>
      <c r="F40" s="19">
        <v>7.75</v>
      </c>
      <c r="G40" s="20"/>
      <c r="H40" s="21">
        <v>24</v>
      </c>
      <c r="I40" s="204">
        <v>53.6</v>
      </c>
      <c r="J40" s="122">
        <v>0.4</v>
      </c>
      <c r="K40" s="215">
        <v>259.10000000000002</v>
      </c>
      <c r="L40" s="138" t="s">
        <v>8652</v>
      </c>
      <c r="M40" s="138" t="s">
        <v>8597</v>
      </c>
      <c r="N40" s="138" t="s">
        <v>7757</v>
      </c>
      <c r="O40" s="138" t="s">
        <v>8596</v>
      </c>
      <c r="P40" s="138" t="s">
        <v>8601</v>
      </c>
      <c r="Q40" s="138" t="s">
        <v>7857</v>
      </c>
    </row>
    <row r="41" spans="1:17" s="294" customFormat="1" hidden="1" outlineLevel="1">
      <c r="A41" s="316" t="s">
        <v>2877</v>
      </c>
      <c r="B41" s="22" t="s">
        <v>106</v>
      </c>
      <c r="C41" s="24" t="s">
        <v>2878</v>
      </c>
      <c r="D41" s="24" t="s">
        <v>7857</v>
      </c>
      <c r="E41" s="22" t="s">
        <v>5782</v>
      </c>
      <c r="F41" s="23">
        <v>5.75</v>
      </c>
      <c r="G41" s="24"/>
      <c r="H41" s="22">
        <v>24</v>
      </c>
      <c r="I41" s="203">
        <v>24.4</v>
      </c>
      <c r="J41" s="196">
        <v>0.4</v>
      </c>
      <c r="K41" s="214">
        <v>154.5</v>
      </c>
      <c r="L41" s="139" t="s">
        <v>8652</v>
      </c>
      <c r="M41" s="139" t="s">
        <v>8597</v>
      </c>
      <c r="N41" s="139" t="s">
        <v>7757</v>
      </c>
      <c r="O41" s="139" t="s">
        <v>8596</v>
      </c>
      <c r="P41" s="139" t="s">
        <v>8601</v>
      </c>
      <c r="Q41" s="139" t="s">
        <v>7857</v>
      </c>
    </row>
    <row r="42" spans="1:17" s="296" customFormat="1" ht="31.5" collapsed="1">
      <c r="A42" s="185" t="s">
        <v>2879</v>
      </c>
      <c r="B42" s="186"/>
      <c r="C42" s="187"/>
      <c r="D42" s="187"/>
      <c r="E42" s="186"/>
      <c r="F42" s="186"/>
      <c r="G42" s="187"/>
      <c r="H42" s="186"/>
      <c r="I42" s="201"/>
      <c r="J42" s="194"/>
      <c r="K42" s="191"/>
      <c r="L42" s="189"/>
      <c r="M42" s="188"/>
      <c r="N42" s="188"/>
      <c r="O42" s="188"/>
      <c r="P42" s="189"/>
      <c r="Q42" s="189"/>
    </row>
    <row r="43" spans="1:17" s="294" customFormat="1" ht="38.25">
      <c r="A43" s="162" t="s">
        <v>2</v>
      </c>
      <c r="B43" s="6" t="s">
        <v>8768</v>
      </c>
      <c r="C43" s="11" t="s">
        <v>2813</v>
      </c>
      <c r="D43" s="11" t="s">
        <v>7859</v>
      </c>
      <c r="E43" s="6" t="s">
        <v>8769</v>
      </c>
      <c r="F43" s="7" t="s">
        <v>8811</v>
      </c>
      <c r="G43" s="11" t="s">
        <v>8767</v>
      </c>
      <c r="H43" s="6" t="s">
        <v>8766</v>
      </c>
      <c r="I43" s="202" t="s">
        <v>8777</v>
      </c>
      <c r="J43" s="195" t="s">
        <v>8770</v>
      </c>
      <c r="K43" s="192" t="s">
        <v>8810</v>
      </c>
      <c r="L43" s="6" t="s">
        <v>8594</v>
      </c>
      <c r="M43" s="6" t="s">
        <v>8764</v>
      </c>
      <c r="N43" s="6" t="s">
        <v>8595</v>
      </c>
      <c r="O43" s="6" t="s">
        <v>8765</v>
      </c>
      <c r="P43" s="6" t="s">
        <v>8763</v>
      </c>
      <c r="Q43" s="226" t="s">
        <v>8771</v>
      </c>
    </row>
    <row r="44" spans="1:17" s="294" customFormat="1">
      <c r="A44" s="316" t="s">
        <v>8186</v>
      </c>
      <c r="B44" s="22" t="s">
        <v>2814</v>
      </c>
      <c r="C44" s="24" t="s">
        <v>2814</v>
      </c>
      <c r="D44" s="24" t="s">
        <v>7863</v>
      </c>
      <c r="E44" s="22" t="s">
        <v>5779</v>
      </c>
      <c r="F44" s="23" t="s">
        <v>2814</v>
      </c>
      <c r="G44" s="24">
        <v>1</v>
      </c>
      <c r="H44" s="22" t="s">
        <v>2814</v>
      </c>
      <c r="I44" s="203" t="s">
        <v>2814</v>
      </c>
      <c r="J44" s="196" t="s">
        <v>2814</v>
      </c>
      <c r="K44" s="214" t="s">
        <v>2814</v>
      </c>
      <c r="L44" s="22" t="s">
        <v>2879</v>
      </c>
      <c r="M44" s="139" t="s">
        <v>8597</v>
      </c>
      <c r="N44" s="139" t="s">
        <v>7757</v>
      </c>
      <c r="O44" s="139" t="s">
        <v>8596</v>
      </c>
      <c r="P44" s="139" t="s">
        <v>8601</v>
      </c>
      <c r="Q44" s="139" t="s">
        <v>7857</v>
      </c>
    </row>
    <row r="45" spans="1:17">
      <c r="A45" s="317" t="s">
        <v>2880</v>
      </c>
      <c r="B45" s="21" t="s">
        <v>5</v>
      </c>
      <c r="C45" s="20" t="s">
        <v>2881</v>
      </c>
      <c r="D45" s="20" t="s">
        <v>7863</v>
      </c>
      <c r="E45" s="21" t="s">
        <v>5780</v>
      </c>
      <c r="F45" s="19">
        <v>4.5</v>
      </c>
      <c r="G45" s="20">
        <v>1</v>
      </c>
      <c r="H45" s="21">
        <v>24</v>
      </c>
      <c r="I45" s="204">
        <v>12.1</v>
      </c>
      <c r="J45" s="122">
        <v>0.3</v>
      </c>
      <c r="K45" s="215">
        <v>100.9</v>
      </c>
      <c r="L45" s="21" t="s">
        <v>2879</v>
      </c>
      <c r="M45" s="138" t="s">
        <v>8597</v>
      </c>
      <c r="N45" s="138" t="s">
        <v>7757</v>
      </c>
      <c r="O45" s="138" t="s">
        <v>8596</v>
      </c>
      <c r="P45" s="138" t="s">
        <v>8601</v>
      </c>
      <c r="Q45" s="138" t="s">
        <v>7857</v>
      </c>
    </row>
    <row r="46" spans="1:17">
      <c r="A46" s="316" t="s">
        <v>2882</v>
      </c>
      <c r="B46" s="22" t="s">
        <v>5</v>
      </c>
      <c r="C46" s="24" t="s">
        <v>2883</v>
      </c>
      <c r="D46" s="24" t="s">
        <v>7863</v>
      </c>
      <c r="E46" s="22" t="s">
        <v>5797</v>
      </c>
      <c r="F46" s="23">
        <v>5.875</v>
      </c>
      <c r="G46" s="24">
        <v>1</v>
      </c>
      <c r="H46" s="22">
        <v>24</v>
      </c>
      <c r="I46" s="203">
        <v>26.2</v>
      </c>
      <c r="J46" s="196">
        <v>0.3</v>
      </c>
      <c r="K46" s="214">
        <v>114</v>
      </c>
      <c r="L46" s="22" t="s">
        <v>2879</v>
      </c>
      <c r="M46" s="139" t="s">
        <v>8597</v>
      </c>
      <c r="N46" s="139" t="s">
        <v>7757</v>
      </c>
      <c r="O46" s="139" t="s">
        <v>8596</v>
      </c>
      <c r="P46" s="139" t="s">
        <v>8601</v>
      </c>
      <c r="Q46" s="139" t="s">
        <v>7857</v>
      </c>
    </row>
    <row r="47" spans="1:17">
      <c r="A47" s="317" t="s">
        <v>2884</v>
      </c>
      <c r="B47" s="21" t="s">
        <v>5</v>
      </c>
      <c r="C47" s="20" t="s">
        <v>2885</v>
      </c>
      <c r="D47" s="20" t="s">
        <v>7863</v>
      </c>
      <c r="E47" s="21" t="s">
        <v>5798</v>
      </c>
      <c r="F47" s="19">
        <v>6.25</v>
      </c>
      <c r="G47" s="20">
        <v>1</v>
      </c>
      <c r="H47" s="21">
        <v>24</v>
      </c>
      <c r="I47" s="204">
        <v>32.799999999999997</v>
      </c>
      <c r="J47" s="122">
        <v>0.6</v>
      </c>
      <c r="K47" s="215">
        <v>114</v>
      </c>
      <c r="L47" s="21" t="s">
        <v>2879</v>
      </c>
      <c r="M47" s="138" t="s">
        <v>8597</v>
      </c>
      <c r="N47" s="138" t="s">
        <v>7757</v>
      </c>
      <c r="O47" s="138" t="s">
        <v>8596</v>
      </c>
      <c r="P47" s="138" t="s">
        <v>8601</v>
      </c>
      <c r="Q47" s="138" t="s">
        <v>7857</v>
      </c>
    </row>
    <row r="48" spans="1:17">
      <c r="A48" s="316" t="s">
        <v>2886</v>
      </c>
      <c r="B48" s="22" t="s">
        <v>5</v>
      </c>
      <c r="C48" s="24" t="s">
        <v>2887</v>
      </c>
      <c r="D48" s="24" t="s">
        <v>7863</v>
      </c>
      <c r="E48" s="22" t="s">
        <v>5799</v>
      </c>
      <c r="F48" s="23">
        <v>7.125</v>
      </c>
      <c r="G48" s="24">
        <v>1</v>
      </c>
      <c r="H48" s="22">
        <v>24</v>
      </c>
      <c r="I48" s="203">
        <v>35.9</v>
      </c>
      <c r="J48" s="196">
        <v>0.5</v>
      </c>
      <c r="K48" s="214">
        <v>162.5</v>
      </c>
      <c r="L48" s="22" t="s">
        <v>2879</v>
      </c>
      <c r="M48" s="139" t="s">
        <v>8597</v>
      </c>
      <c r="N48" s="139" t="s">
        <v>7757</v>
      </c>
      <c r="O48" s="139" t="s">
        <v>8596</v>
      </c>
      <c r="P48" s="139" t="s">
        <v>8601</v>
      </c>
      <c r="Q48" s="139" t="s">
        <v>7857</v>
      </c>
    </row>
    <row r="49" spans="1:17">
      <c r="A49" s="317" t="s">
        <v>2888</v>
      </c>
      <c r="B49" s="21" t="s">
        <v>5</v>
      </c>
      <c r="C49" s="20" t="s">
        <v>2889</v>
      </c>
      <c r="D49" s="20" t="s">
        <v>7863</v>
      </c>
      <c r="E49" s="21" t="s">
        <v>5800</v>
      </c>
      <c r="F49" s="19">
        <v>5.5</v>
      </c>
      <c r="G49" s="20">
        <v>1</v>
      </c>
      <c r="H49" s="21">
        <v>24</v>
      </c>
      <c r="I49" s="204">
        <v>19.8</v>
      </c>
      <c r="J49" s="122">
        <v>0.5</v>
      </c>
      <c r="K49" s="215">
        <v>162.5</v>
      </c>
      <c r="L49" s="21" t="s">
        <v>2879</v>
      </c>
      <c r="M49" s="138" t="s">
        <v>8597</v>
      </c>
      <c r="N49" s="138" t="s">
        <v>7757</v>
      </c>
      <c r="O49" s="138" t="s">
        <v>8596</v>
      </c>
      <c r="P49" s="138" t="s">
        <v>8601</v>
      </c>
      <c r="Q49" s="138" t="s">
        <v>7857</v>
      </c>
    </row>
    <row r="50" spans="1:17">
      <c r="A50" s="316" t="s">
        <v>2890</v>
      </c>
      <c r="B50" s="22" t="s">
        <v>5</v>
      </c>
      <c r="C50" s="24" t="s">
        <v>2891</v>
      </c>
      <c r="D50" s="24" t="s">
        <v>7863</v>
      </c>
      <c r="E50" s="22" t="s">
        <v>5801</v>
      </c>
      <c r="F50" s="23">
        <v>6</v>
      </c>
      <c r="G50" s="24">
        <v>1</v>
      </c>
      <c r="H50" s="22">
        <v>24</v>
      </c>
      <c r="I50" s="203">
        <v>31.7</v>
      </c>
      <c r="J50" s="196">
        <v>0.8</v>
      </c>
      <c r="K50" s="214">
        <v>162.5</v>
      </c>
      <c r="L50" s="22" t="s">
        <v>2879</v>
      </c>
      <c r="M50" s="139" t="s">
        <v>8597</v>
      </c>
      <c r="N50" s="139" t="s">
        <v>7757</v>
      </c>
      <c r="O50" s="139" t="s">
        <v>8596</v>
      </c>
      <c r="P50" s="139" t="s">
        <v>8601</v>
      </c>
      <c r="Q50" s="139" t="s">
        <v>7857</v>
      </c>
    </row>
    <row r="51" spans="1:17">
      <c r="A51" s="318" t="s">
        <v>8483</v>
      </c>
      <c r="B51" s="21" t="s">
        <v>5</v>
      </c>
      <c r="C51" s="20" t="s">
        <v>2892</v>
      </c>
      <c r="D51" s="20" t="s">
        <v>7863</v>
      </c>
      <c r="E51" s="21" t="s">
        <v>5802</v>
      </c>
      <c r="F51" s="19">
        <v>7.125</v>
      </c>
      <c r="G51" s="20">
        <v>1</v>
      </c>
      <c r="H51" s="21">
        <v>24</v>
      </c>
      <c r="I51" s="204">
        <v>45.6</v>
      </c>
      <c r="J51" s="122">
        <v>0.7</v>
      </c>
      <c r="K51" s="215">
        <v>162.5</v>
      </c>
      <c r="L51" s="21" t="s">
        <v>2879</v>
      </c>
      <c r="M51" s="138" t="s">
        <v>8597</v>
      </c>
      <c r="N51" s="138" t="s">
        <v>7757</v>
      </c>
      <c r="O51" s="138" t="s">
        <v>8596</v>
      </c>
      <c r="P51" s="138" t="s">
        <v>8601</v>
      </c>
      <c r="Q51" s="138" t="s">
        <v>7857</v>
      </c>
    </row>
    <row r="52" spans="1:17">
      <c r="A52" s="316" t="s">
        <v>2893</v>
      </c>
      <c r="B52" s="22" t="s">
        <v>5</v>
      </c>
      <c r="C52" s="24" t="s">
        <v>2894</v>
      </c>
      <c r="D52" s="24" t="s">
        <v>7863</v>
      </c>
      <c r="E52" s="22" t="s">
        <v>5790</v>
      </c>
      <c r="F52" s="23">
        <v>8.5</v>
      </c>
      <c r="G52" s="24">
        <v>1</v>
      </c>
      <c r="H52" s="22">
        <v>12</v>
      </c>
      <c r="I52" s="203">
        <v>39.799999999999997</v>
      </c>
      <c r="J52" s="196">
        <v>0.4</v>
      </c>
      <c r="K52" s="214">
        <v>175.8</v>
      </c>
      <c r="L52" s="22" t="s">
        <v>2879</v>
      </c>
      <c r="M52" s="139" t="s">
        <v>8597</v>
      </c>
      <c r="N52" s="139" t="s">
        <v>7757</v>
      </c>
      <c r="O52" s="139" t="s">
        <v>8596</v>
      </c>
      <c r="P52" s="139" t="s">
        <v>8601</v>
      </c>
      <c r="Q52" s="139" t="s">
        <v>7857</v>
      </c>
    </row>
    <row r="53" spans="1:17">
      <c r="A53" s="317" t="s">
        <v>2895</v>
      </c>
      <c r="B53" s="21" t="s">
        <v>5</v>
      </c>
      <c r="C53" s="20" t="s">
        <v>2896</v>
      </c>
      <c r="D53" s="20" t="s">
        <v>7863</v>
      </c>
      <c r="E53" s="21" t="s">
        <v>5792</v>
      </c>
      <c r="F53" s="19">
        <v>8.25</v>
      </c>
      <c r="G53" s="20">
        <v>1</v>
      </c>
      <c r="H53" s="21">
        <v>24</v>
      </c>
      <c r="I53" s="204">
        <v>59.2</v>
      </c>
      <c r="J53" s="122">
        <v>0.8</v>
      </c>
      <c r="K53" s="215">
        <v>211.3</v>
      </c>
      <c r="L53" s="21" t="s">
        <v>2879</v>
      </c>
      <c r="M53" s="138" t="s">
        <v>8597</v>
      </c>
      <c r="N53" s="138" t="s">
        <v>7757</v>
      </c>
      <c r="O53" s="138" t="s">
        <v>8596</v>
      </c>
      <c r="P53" s="138" t="s">
        <v>8601</v>
      </c>
      <c r="Q53" s="138" t="s">
        <v>7857</v>
      </c>
    </row>
    <row r="54" spans="1:17">
      <c r="A54" s="316" t="s">
        <v>2897</v>
      </c>
      <c r="B54" s="22" t="s">
        <v>5</v>
      </c>
      <c r="C54" s="24" t="s">
        <v>2898</v>
      </c>
      <c r="D54" s="24" t="s">
        <v>7863</v>
      </c>
      <c r="E54" s="22" t="s">
        <v>5787</v>
      </c>
      <c r="F54" s="23">
        <v>7.125</v>
      </c>
      <c r="G54" s="24">
        <v>1</v>
      </c>
      <c r="H54" s="22">
        <v>12</v>
      </c>
      <c r="I54" s="203">
        <v>29.1</v>
      </c>
      <c r="J54" s="196">
        <v>0.2</v>
      </c>
      <c r="K54" s="214">
        <v>211.3</v>
      </c>
      <c r="L54" s="22" t="s">
        <v>2879</v>
      </c>
      <c r="M54" s="139" t="s">
        <v>8597</v>
      </c>
      <c r="N54" s="139" t="s">
        <v>7757</v>
      </c>
      <c r="O54" s="139" t="s">
        <v>8596</v>
      </c>
      <c r="P54" s="139" t="s">
        <v>8601</v>
      </c>
      <c r="Q54" s="139" t="s">
        <v>7857</v>
      </c>
    </row>
    <row r="55" spans="1:17">
      <c r="A55" s="317" t="s">
        <v>2899</v>
      </c>
      <c r="B55" s="21" t="s">
        <v>5</v>
      </c>
      <c r="C55" s="20" t="s">
        <v>2900</v>
      </c>
      <c r="D55" s="20" t="s">
        <v>7863</v>
      </c>
      <c r="E55" s="21" t="s">
        <v>5793</v>
      </c>
      <c r="F55" s="19">
        <v>7.875</v>
      </c>
      <c r="G55" s="20">
        <v>1</v>
      </c>
      <c r="H55" s="21">
        <v>12</v>
      </c>
      <c r="I55" s="204">
        <v>40</v>
      </c>
      <c r="J55" s="122">
        <v>0.6</v>
      </c>
      <c r="K55" s="215">
        <v>211.3</v>
      </c>
      <c r="L55" s="21" t="s">
        <v>2879</v>
      </c>
      <c r="M55" s="138" t="s">
        <v>8597</v>
      </c>
      <c r="N55" s="138" t="s">
        <v>7757</v>
      </c>
      <c r="O55" s="138" t="s">
        <v>8596</v>
      </c>
      <c r="P55" s="138" t="s">
        <v>8601</v>
      </c>
      <c r="Q55" s="138" t="s">
        <v>7857</v>
      </c>
    </row>
    <row r="56" spans="1:17">
      <c r="A56" s="316" t="s">
        <v>2901</v>
      </c>
      <c r="B56" s="22" t="s">
        <v>5</v>
      </c>
      <c r="C56" s="24" t="s">
        <v>2902</v>
      </c>
      <c r="D56" s="24" t="s">
        <v>7863</v>
      </c>
      <c r="E56" s="22" t="s">
        <v>5794</v>
      </c>
      <c r="F56" s="23">
        <v>9</v>
      </c>
      <c r="G56" s="24">
        <v>1</v>
      </c>
      <c r="H56" s="22">
        <v>12</v>
      </c>
      <c r="I56" s="203">
        <v>40.4</v>
      </c>
      <c r="J56" s="196">
        <v>0.6</v>
      </c>
      <c r="K56" s="214">
        <v>211.3</v>
      </c>
      <c r="L56" s="22" t="s">
        <v>2879</v>
      </c>
      <c r="M56" s="139" t="s">
        <v>8597</v>
      </c>
      <c r="N56" s="139" t="s">
        <v>7757</v>
      </c>
      <c r="O56" s="139" t="s">
        <v>8596</v>
      </c>
      <c r="P56" s="139" t="s">
        <v>8601</v>
      </c>
      <c r="Q56" s="139" t="s">
        <v>7857</v>
      </c>
    </row>
    <row r="57" spans="1:17">
      <c r="A57" s="317" t="s">
        <v>2903</v>
      </c>
      <c r="B57" s="21" t="s">
        <v>5</v>
      </c>
      <c r="C57" s="20" t="s">
        <v>2904</v>
      </c>
      <c r="D57" s="20" t="s">
        <v>7863</v>
      </c>
      <c r="E57" s="21" t="s">
        <v>5803</v>
      </c>
      <c r="F57" s="19">
        <v>9.625</v>
      </c>
      <c r="G57" s="20">
        <v>1</v>
      </c>
      <c r="H57" s="21">
        <v>12</v>
      </c>
      <c r="I57" s="204">
        <v>45.5</v>
      </c>
      <c r="J57" s="122">
        <v>0.5</v>
      </c>
      <c r="K57" s="215">
        <v>244</v>
      </c>
      <c r="L57" s="21" t="s">
        <v>2879</v>
      </c>
      <c r="M57" s="138" t="s">
        <v>8597</v>
      </c>
      <c r="N57" s="138" t="s">
        <v>7757</v>
      </c>
      <c r="O57" s="138" t="s">
        <v>8596</v>
      </c>
      <c r="P57" s="138" t="s">
        <v>8601</v>
      </c>
      <c r="Q57" s="138" t="s">
        <v>7857</v>
      </c>
    </row>
    <row r="58" spans="1:17">
      <c r="A58" s="316" t="s">
        <v>2905</v>
      </c>
      <c r="B58" s="22" t="s">
        <v>5</v>
      </c>
      <c r="C58" s="24" t="s">
        <v>2906</v>
      </c>
      <c r="D58" s="24" t="s">
        <v>7863</v>
      </c>
      <c r="E58" s="22" t="s">
        <v>5804</v>
      </c>
      <c r="F58" s="23">
        <v>9.625</v>
      </c>
      <c r="G58" s="24">
        <v>1</v>
      </c>
      <c r="H58" s="22">
        <v>12</v>
      </c>
      <c r="I58" s="203">
        <v>47.8</v>
      </c>
      <c r="J58" s="196">
        <v>0.5</v>
      </c>
      <c r="K58" s="214">
        <v>244</v>
      </c>
      <c r="L58" s="22" t="s">
        <v>2879</v>
      </c>
      <c r="M58" s="139" t="s">
        <v>8597</v>
      </c>
      <c r="N58" s="139" t="s">
        <v>7757</v>
      </c>
      <c r="O58" s="139" t="s">
        <v>8596</v>
      </c>
      <c r="P58" s="139" t="s">
        <v>8601</v>
      </c>
      <c r="Q58" s="139" t="s">
        <v>7857</v>
      </c>
    </row>
    <row r="59" spans="1:17">
      <c r="A59" s="317" t="s">
        <v>8199</v>
      </c>
      <c r="B59" s="21" t="s">
        <v>5</v>
      </c>
      <c r="C59" s="20" t="s">
        <v>2907</v>
      </c>
      <c r="D59" s="20" t="s">
        <v>7863</v>
      </c>
      <c r="E59" s="21" t="s">
        <v>5785</v>
      </c>
      <c r="F59" s="19">
        <v>7.125</v>
      </c>
      <c r="G59" s="20">
        <v>1</v>
      </c>
      <c r="H59" s="21">
        <v>24</v>
      </c>
      <c r="I59" s="204">
        <v>32.799999999999997</v>
      </c>
      <c r="J59" s="122">
        <v>0.4</v>
      </c>
      <c r="K59" s="215">
        <v>162.5</v>
      </c>
      <c r="L59" s="21" t="s">
        <v>2879</v>
      </c>
      <c r="M59" s="138" t="s">
        <v>8597</v>
      </c>
      <c r="N59" s="138" t="s">
        <v>7757</v>
      </c>
      <c r="O59" s="138" t="s">
        <v>8596</v>
      </c>
      <c r="P59" s="138" t="s">
        <v>8601</v>
      </c>
      <c r="Q59" s="138" t="s">
        <v>7857</v>
      </c>
    </row>
    <row r="60" spans="1:17" s="294" customFormat="1" ht="31.5">
      <c r="A60" s="185" t="s">
        <v>2908</v>
      </c>
      <c r="B60" s="186"/>
      <c r="C60" s="187"/>
      <c r="D60" s="187"/>
      <c r="E60" s="186"/>
      <c r="F60" s="186"/>
      <c r="G60" s="187"/>
      <c r="H60" s="186"/>
      <c r="I60" s="201"/>
      <c r="J60" s="194"/>
      <c r="K60" s="191"/>
      <c r="L60" s="189"/>
      <c r="M60" s="188"/>
      <c r="N60" s="188"/>
      <c r="O60" s="188"/>
      <c r="P60" s="189"/>
      <c r="Q60" s="189"/>
    </row>
    <row r="61" spans="1:17" s="292" customFormat="1" ht="38.25">
      <c r="A61" s="162" t="s">
        <v>2</v>
      </c>
      <c r="B61" s="6" t="s">
        <v>8768</v>
      </c>
      <c r="C61" s="11" t="s">
        <v>2813</v>
      </c>
      <c r="D61" s="11" t="s">
        <v>7859</v>
      </c>
      <c r="E61" s="6" t="s">
        <v>8769</v>
      </c>
      <c r="F61" s="7" t="s">
        <v>8811</v>
      </c>
      <c r="G61" s="11" t="s">
        <v>8767</v>
      </c>
      <c r="H61" s="6" t="s">
        <v>8766</v>
      </c>
      <c r="I61" s="202" t="s">
        <v>8777</v>
      </c>
      <c r="J61" s="195" t="s">
        <v>8770</v>
      </c>
      <c r="K61" s="192" t="s">
        <v>8810</v>
      </c>
      <c r="L61" s="6" t="s">
        <v>8594</v>
      </c>
      <c r="M61" s="6" t="s">
        <v>8764</v>
      </c>
      <c r="N61" s="6" t="s">
        <v>8595</v>
      </c>
      <c r="O61" s="6" t="s">
        <v>8765</v>
      </c>
      <c r="P61" s="6" t="s">
        <v>8763</v>
      </c>
      <c r="Q61" s="226" t="s">
        <v>8771</v>
      </c>
    </row>
    <row r="62" spans="1:17">
      <c r="A62" s="316" t="s">
        <v>8187</v>
      </c>
      <c r="B62" s="22" t="s">
        <v>2814</v>
      </c>
      <c r="C62" s="24" t="s">
        <v>2814</v>
      </c>
      <c r="D62" s="24" t="s">
        <v>7857</v>
      </c>
      <c r="E62" s="22" t="s">
        <v>5779</v>
      </c>
      <c r="F62" s="23" t="s">
        <v>2814</v>
      </c>
      <c r="G62" s="24"/>
      <c r="H62" s="22" t="s">
        <v>2814</v>
      </c>
      <c r="I62" s="203"/>
      <c r="J62" s="196" t="s">
        <v>2814</v>
      </c>
      <c r="K62" s="214"/>
      <c r="L62" s="139" t="s">
        <v>2908</v>
      </c>
      <c r="M62" s="139" t="s">
        <v>8597</v>
      </c>
      <c r="N62" s="139" t="s">
        <v>7757</v>
      </c>
      <c r="O62" s="139" t="s">
        <v>8596</v>
      </c>
      <c r="P62" s="139" t="s">
        <v>8601</v>
      </c>
      <c r="Q62" s="139" t="s">
        <v>7857</v>
      </c>
    </row>
    <row r="63" spans="1:17">
      <c r="A63" s="317" t="s">
        <v>2909</v>
      </c>
      <c r="B63" s="21" t="s">
        <v>5</v>
      </c>
      <c r="C63" s="20" t="s">
        <v>2910</v>
      </c>
      <c r="D63" s="20" t="s">
        <v>7857</v>
      </c>
      <c r="E63" s="21" t="s">
        <v>5780</v>
      </c>
      <c r="F63" s="19">
        <v>4.25</v>
      </c>
      <c r="G63" s="20">
        <v>1</v>
      </c>
      <c r="H63" s="21">
        <v>24</v>
      </c>
      <c r="I63" s="204">
        <v>11.7</v>
      </c>
      <c r="J63" s="122">
        <v>0.2</v>
      </c>
      <c r="K63" s="215">
        <v>58</v>
      </c>
      <c r="L63" s="138" t="s">
        <v>2908</v>
      </c>
      <c r="M63" s="138" t="s">
        <v>8597</v>
      </c>
      <c r="N63" s="138" t="s">
        <v>7757</v>
      </c>
      <c r="O63" s="138" t="s">
        <v>8596</v>
      </c>
      <c r="P63" s="138" t="s">
        <v>8601</v>
      </c>
      <c r="Q63" s="138" t="s">
        <v>7857</v>
      </c>
    </row>
    <row r="64" spans="1:17">
      <c r="A64" s="316" t="s">
        <v>2911</v>
      </c>
      <c r="B64" s="22" t="s">
        <v>5</v>
      </c>
      <c r="C64" s="24" t="s">
        <v>2912</v>
      </c>
      <c r="D64" s="24" t="s">
        <v>7857</v>
      </c>
      <c r="E64" s="22" t="s">
        <v>5782</v>
      </c>
      <c r="F64" s="23">
        <v>6.25</v>
      </c>
      <c r="G64" s="24">
        <v>1</v>
      </c>
      <c r="H64" s="22">
        <v>24</v>
      </c>
      <c r="I64" s="203">
        <v>31.4</v>
      </c>
      <c r="J64" s="196">
        <v>0.4</v>
      </c>
      <c r="K64" s="214">
        <v>65.5</v>
      </c>
      <c r="L64" s="139" t="s">
        <v>2908</v>
      </c>
      <c r="M64" s="139" t="s">
        <v>8597</v>
      </c>
      <c r="N64" s="139" t="s">
        <v>7757</v>
      </c>
      <c r="O64" s="139" t="s">
        <v>8596</v>
      </c>
      <c r="P64" s="139" t="s">
        <v>8601</v>
      </c>
      <c r="Q64" s="139" t="s">
        <v>7857</v>
      </c>
    </row>
    <row r="65" spans="1:17">
      <c r="A65" s="317" t="s">
        <v>2913</v>
      </c>
      <c r="B65" s="21" t="s">
        <v>5</v>
      </c>
      <c r="C65" s="20" t="s">
        <v>2914</v>
      </c>
      <c r="D65" s="20" t="s">
        <v>7857</v>
      </c>
      <c r="E65" s="21" t="s">
        <v>5783</v>
      </c>
      <c r="F65" s="19">
        <v>5.75</v>
      </c>
      <c r="G65" s="20">
        <v>1</v>
      </c>
      <c r="H65" s="21">
        <v>24</v>
      </c>
      <c r="I65" s="204">
        <v>20.9</v>
      </c>
      <c r="J65" s="122">
        <v>0.3</v>
      </c>
      <c r="K65" s="215">
        <v>82.4</v>
      </c>
      <c r="L65" s="138" t="s">
        <v>2908</v>
      </c>
      <c r="M65" s="138" t="s">
        <v>8597</v>
      </c>
      <c r="N65" s="138" t="s">
        <v>7757</v>
      </c>
      <c r="O65" s="138" t="s">
        <v>8596</v>
      </c>
      <c r="P65" s="138" t="s">
        <v>8601</v>
      </c>
      <c r="Q65" s="138" t="s">
        <v>7857</v>
      </c>
    </row>
    <row r="66" spans="1:17">
      <c r="A66" s="316" t="s">
        <v>2915</v>
      </c>
      <c r="B66" s="22" t="s">
        <v>5</v>
      </c>
      <c r="C66" s="24" t="s">
        <v>2916</v>
      </c>
      <c r="D66" s="24" t="s">
        <v>7857</v>
      </c>
      <c r="E66" s="22" t="s">
        <v>5784</v>
      </c>
      <c r="F66" s="23">
        <v>7.25</v>
      </c>
      <c r="G66" s="24">
        <v>1</v>
      </c>
      <c r="H66" s="22">
        <v>24</v>
      </c>
      <c r="I66" s="203">
        <v>26.1</v>
      </c>
      <c r="J66" s="196">
        <v>0.4</v>
      </c>
      <c r="K66" s="214">
        <v>82.4</v>
      </c>
      <c r="L66" s="139" t="s">
        <v>2908</v>
      </c>
      <c r="M66" s="139" t="s">
        <v>8597</v>
      </c>
      <c r="N66" s="139" t="s">
        <v>7757</v>
      </c>
      <c r="O66" s="139" t="s">
        <v>8596</v>
      </c>
      <c r="P66" s="139" t="s">
        <v>8601</v>
      </c>
      <c r="Q66" s="139" t="s">
        <v>7857</v>
      </c>
    </row>
    <row r="67" spans="1:17">
      <c r="A67" s="317" t="s">
        <v>2917</v>
      </c>
      <c r="B67" s="21" t="s">
        <v>5</v>
      </c>
      <c r="C67" s="20" t="s">
        <v>2918</v>
      </c>
      <c r="D67" s="20" t="s">
        <v>7857</v>
      </c>
      <c r="E67" s="21" t="s">
        <v>5785</v>
      </c>
      <c r="F67" s="19">
        <v>7.25</v>
      </c>
      <c r="G67" s="20">
        <v>1</v>
      </c>
      <c r="H67" s="21">
        <v>24</v>
      </c>
      <c r="I67" s="204">
        <v>33.700000000000003</v>
      </c>
      <c r="J67" s="122">
        <v>1</v>
      </c>
      <c r="K67" s="215">
        <v>93.6</v>
      </c>
      <c r="L67" s="138" t="s">
        <v>2908</v>
      </c>
      <c r="M67" s="138" t="s">
        <v>8597</v>
      </c>
      <c r="N67" s="138" t="s">
        <v>7757</v>
      </c>
      <c r="O67" s="138" t="s">
        <v>8596</v>
      </c>
      <c r="P67" s="138" t="s">
        <v>8601</v>
      </c>
      <c r="Q67" s="138" t="s">
        <v>7857</v>
      </c>
    </row>
    <row r="68" spans="1:17">
      <c r="A68" s="316" t="s">
        <v>2919</v>
      </c>
      <c r="B68" s="22" t="s">
        <v>5</v>
      </c>
      <c r="C68" s="24" t="s">
        <v>2920</v>
      </c>
      <c r="D68" s="24" t="s">
        <v>7857</v>
      </c>
      <c r="E68" s="22" t="s">
        <v>5796</v>
      </c>
      <c r="F68" s="23">
        <v>7.25</v>
      </c>
      <c r="G68" s="24">
        <v>1</v>
      </c>
      <c r="H68" s="22">
        <v>24</v>
      </c>
      <c r="I68" s="203">
        <v>33.6</v>
      </c>
      <c r="J68" s="196">
        <v>0.5</v>
      </c>
      <c r="K68" s="214">
        <v>93.6</v>
      </c>
      <c r="L68" s="139" t="s">
        <v>2908</v>
      </c>
      <c r="M68" s="139" t="s">
        <v>8597</v>
      </c>
      <c r="N68" s="139" t="s">
        <v>7757</v>
      </c>
      <c r="O68" s="139" t="s">
        <v>8596</v>
      </c>
      <c r="P68" s="139" t="s">
        <v>8601</v>
      </c>
      <c r="Q68" s="139" t="s">
        <v>7857</v>
      </c>
    </row>
    <row r="69" spans="1:17">
      <c r="A69" s="317" t="s">
        <v>2921</v>
      </c>
      <c r="B69" s="21" t="s">
        <v>5</v>
      </c>
      <c r="C69" s="20" t="s">
        <v>2922</v>
      </c>
      <c r="D69" s="20" t="s">
        <v>7857</v>
      </c>
      <c r="E69" s="21" t="s">
        <v>5787</v>
      </c>
      <c r="F69" s="19">
        <v>6.75</v>
      </c>
      <c r="G69" s="20">
        <v>1</v>
      </c>
      <c r="H69" s="21">
        <v>12</v>
      </c>
      <c r="I69" s="204">
        <v>30.5</v>
      </c>
      <c r="J69" s="122">
        <v>0.3</v>
      </c>
      <c r="K69" s="215">
        <v>93.6</v>
      </c>
      <c r="L69" s="138" t="s">
        <v>2908</v>
      </c>
      <c r="M69" s="138" t="s">
        <v>8597</v>
      </c>
      <c r="N69" s="138" t="s">
        <v>7757</v>
      </c>
      <c r="O69" s="138" t="s">
        <v>8596</v>
      </c>
      <c r="P69" s="138" t="s">
        <v>8601</v>
      </c>
      <c r="Q69" s="138" t="s">
        <v>7857</v>
      </c>
    </row>
    <row r="70" spans="1:17">
      <c r="A70" s="316" t="s">
        <v>2923</v>
      </c>
      <c r="B70" s="22" t="s">
        <v>5</v>
      </c>
      <c r="C70" s="24" t="s">
        <v>2924</v>
      </c>
      <c r="D70" s="24" t="s">
        <v>7857</v>
      </c>
      <c r="E70" s="22" t="s">
        <v>5788</v>
      </c>
      <c r="F70" s="23">
        <v>7</v>
      </c>
      <c r="G70" s="24">
        <v>1</v>
      </c>
      <c r="H70" s="22">
        <v>24</v>
      </c>
      <c r="I70" s="203">
        <v>43.2</v>
      </c>
      <c r="J70" s="196">
        <v>0.6</v>
      </c>
      <c r="K70" s="214">
        <v>93.6</v>
      </c>
      <c r="L70" s="139" t="s">
        <v>2908</v>
      </c>
      <c r="M70" s="139" t="s">
        <v>8597</v>
      </c>
      <c r="N70" s="139" t="s">
        <v>7757</v>
      </c>
      <c r="O70" s="139" t="s">
        <v>8596</v>
      </c>
      <c r="P70" s="139" t="s">
        <v>8601</v>
      </c>
      <c r="Q70" s="139" t="s">
        <v>7857</v>
      </c>
    </row>
    <row r="71" spans="1:17">
      <c r="A71" s="317" t="s">
        <v>2925</v>
      </c>
      <c r="B71" s="21" t="s">
        <v>5</v>
      </c>
      <c r="C71" s="20" t="s">
        <v>2926</v>
      </c>
      <c r="D71" s="20" t="s">
        <v>7857</v>
      </c>
      <c r="E71" s="21" t="s">
        <v>5789</v>
      </c>
      <c r="F71" s="19">
        <v>6.75</v>
      </c>
      <c r="G71" s="20">
        <v>1</v>
      </c>
      <c r="H71" s="21">
        <v>24</v>
      </c>
      <c r="I71" s="204">
        <v>39.200000000000003</v>
      </c>
      <c r="J71" s="122">
        <v>0.6</v>
      </c>
      <c r="K71" s="215">
        <v>93.6</v>
      </c>
      <c r="L71" s="138" t="s">
        <v>2908</v>
      </c>
      <c r="M71" s="138" t="s">
        <v>8597</v>
      </c>
      <c r="N71" s="138" t="s">
        <v>7757</v>
      </c>
      <c r="O71" s="138" t="s">
        <v>8596</v>
      </c>
      <c r="P71" s="138" t="s">
        <v>8601</v>
      </c>
      <c r="Q71" s="138" t="s">
        <v>7857</v>
      </c>
    </row>
    <row r="72" spans="1:17">
      <c r="A72" s="316" t="s">
        <v>2927</v>
      </c>
      <c r="B72" s="22" t="s">
        <v>5</v>
      </c>
      <c r="C72" s="24" t="s">
        <v>2928</v>
      </c>
      <c r="D72" s="24" t="s">
        <v>7857</v>
      </c>
      <c r="E72" s="22" t="s">
        <v>5790</v>
      </c>
      <c r="F72" s="23">
        <v>8.25</v>
      </c>
      <c r="G72" s="24">
        <v>1</v>
      </c>
      <c r="H72" s="22">
        <v>12</v>
      </c>
      <c r="I72" s="203">
        <v>32.1</v>
      </c>
      <c r="J72" s="196">
        <v>0.3</v>
      </c>
      <c r="K72" s="214">
        <v>101.1</v>
      </c>
      <c r="L72" s="139" t="s">
        <v>2908</v>
      </c>
      <c r="M72" s="139" t="s">
        <v>8597</v>
      </c>
      <c r="N72" s="139" t="s">
        <v>7757</v>
      </c>
      <c r="O72" s="139" t="s">
        <v>8596</v>
      </c>
      <c r="P72" s="139" t="s">
        <v>8601</v>
      </c>
      <c r="Q72" s="139" t="s">
        <v>7857</v>
      </c>
    </row>
    <row r="73" spans="1:17">
      <c r="A73" s="317" t="s">
        <v>2929</v>
      </c>
      <c r="B73" s="21" t="s">
        <v>5</v>
      </c>
      <c r="C73" s="20" t="s">
        <v>2930</v>
      </c>
      <c r="D73" s="20" t="s">
        <v>7857</v>
      </c>
      <c r="E73" s="21" t="s">
        <v>5791</v>
      </c>
      <c r="F73" s="19">
        <v>6.75</v>
      </c>
      <c r="G73" s="20">
        <v>1</v>
      </c>
      <c r="H73" s="21">
        <v>24</v>
      </c>
      <c r="I73" s="204">
        <v>27</v>
      </c>
      <c r="J73" s="122">
        <v>0.3</v>
      </c>
      <c r="K73" s="215">
        <v>101.1</v>
      </c>
      <c r="L73" s="138" t="s">
        <v>2908</v>
      </c>
      <c r="M73" s="138" t="s">
        <v>8597</v>
      </c>
      <c r="N73" s="138" t="s">
        <v>7757</v>
      </c>
      <c r="O73" s="138" t="s">
        <v>8596</v>
      </c>
      <c r="P73" s="138" t="s">
        <v>8601</v>
      </c>
      <c r="Q73" s="138" t="s">
        <v>7857</v>
      </c>
    </row>
    <row r="74" spans="1:17">
      <c r="A74" s="316" t="s">
        <v>2931</v>
      </c>
      <c r="B74" s="22" t="s">
        <v>5</v>
      </c>
      <c r="C74" s="24" t="s">
        <v>2932</v>
      </c>
      <c r="D74" s="24" t="s">
        <v>7857</v>
      </c>
      <c r="E74" s="22" t="s">
        <v>5792</v>
      </c>
      <c r="F74" s="23">
        <v>8.25</v>
      </c>
      <c r="G74" s="24">
        <v>1</v>
      </c>
      <c r="H74" s="22">
        <v>24</v>
      </c>
      <c r="I74" s="203">
        <v>48.6</v>
      </c>
      <c r="J74" s="196">
        <v>0.5</v>
      </c>
      <c r="K74" s="214">
        <v>121.9</v>
      </c>
      <c r="L74" s="139" t="s">
        <v>2908</v>
      </c>
      <c r="M74" s="139" t="s">
        <v>8597</v>
      </c>
      <c r="N74" s="139" t="s">
        <v>7757</v>
      </c>
      <c r="O74" s="139" t="s">
        <v>8596</v>
      </c>
      <c r="P74" s="139" t="s">
        <v>8601</v>
      </c>
      <c r="Q74" s="139" t="s">
        <v>7857</v>
      </c>
    </row>
    <row r="75" spans="1:17">
      <c r="A75" s="317" t="s">
        <v>2933</v>
      </c>
      <c r="B75" s="21" t="s">
        <v>5</v>
      </c>
      <c r="C75" s="20" t="s">
        <v>2934</v>
      </c>
      <c r="D75" s="20" t="s">
        <v>7857</v>
      </c>
      <c r="E75" s="21" t="s">
        <v>5793</v>
      </c>
      <c r="F75" s="19">
        <v>8.25</v>
      </c>
      <c r="G75" s="20">
        <v>1</v>
      </c>
      <c r="H75" s="21">
        <v>24</v>
      </c>
      <c r="I75" s="204">
        <v>40.200000000000003</v>
      </c>
      <c r="J75" s="122">
        <v>0.3</v>
      </c>
      <c r="K75" s="215">
        <v>121.9</v>
      </c>
      <c r="L75" s="138" t="s">
        <v>2908</v>
      </c>
      <c r="M75" s="138" t="s">
        <v>8597</v>
      </c>
      <c r="N75" s="138" t="s">
        <v>7757</v>
      </c>
      <c r="O75" s="138" t="s">
        <v>8596</v>
      </c>
      <c r="P75" s="138" t="s">
        <v>8601</v>
      </c>
      <c r="Q75" s="138" t="s">
        <v>7857</v>
      </c>
    </row>
    <row r="76" spans="1:17">
      <c r="A76" s="316" t="s">
        <v>2935</v>
      </c>
      <c r="B76" s="22" t="s">
        <v>5</v>
      </c>
      <c r="C76" s="24" t="s">
        <v>2936</v>
      </c>
      <c r="D76" s="24" t="s">
        <v>7857</v>
      </c>
      <c r="E76" s="22" t="s">
        <v>5794</v>
      </c>
      <c r="F76" s="23">
        <v>8</v>
      </c>
      <c r="G76" s="24">
        <v>1</v>
      </c>
      <c r="H76" s="22">
        <v>24</v>
      </c>
      <c r="I76" s="203">
        <v>28.5</v>
      </c>
      <c r="J76" s="196">
        <v>0.4</v>
      </c>
      <c r="K76" s="214">
        <v>121.9</v>
      </c>
      <c r="L76" s="139" t="s">
        <v>2908</v>
      </c>
      <c r="M76" s="139" t="s">
        <v>8597</v>
      </c>
      <c r="N76" s="139" t="s">
        <v>7757</v>
      </c>
      <c r="O76" s="139" t="s">
        <v>8596</v>
      </c>
      <c r="P76" s="139" t="s">
        <v>8601</v>
      </c>
      <c r="Q76" s="139" t="s">
        <v>7857</v>
      </c>
    </row>
    <row r="77" spans="1:17">
      <c r="A77" s="317" t="s">
        <v>2937</v>
      </c>
      <c r="B77" s="21" t="s">
        <v>5</v>
      </c>
      <c r="C77" s="20" t="s">
        <v>2938</v>
      </c>
      <c r="D77" s="20" t="s">
        <v>7857</v>
      </c>
      <c r="E77" s="21" t="s">
        <v>5795</v>
      </c>
      <c r="F77" s="19">
        <v>9.5</v>
      </c>
      <c r="G77" s="20">
        <v>1</v>
      </c>
      <c r="H77" s="21">
        <v>12</v>
      </c>
      <c r="I77" s="204">
        <v>41.2</v>
      </c>
      <c r="J77" s="122">
        <v>0.3</v>
      </c>
      <c r="K77" s="215">
        <v>140</v>
      </c>
      <c r="L77" s="138" t="s">
        <v>2908</v>
      </c>
      <c r="M77" s="138" t="s">
        <v>8597</v>
      </c>
      <c r="N77" s="138" t="s">
        <v>7757</v>
      </c>
      <c r="O77" s="138" t="s">
        <v>8596</v>
      </c>
      <c r="P77" s="138" t="s">
        <v>8601</v>
      </c>
      <c r="Q77" s="138" t="s">
        <v>7857</v>
      </c>
    </row>
    <row r="78" spans="1:17">
      <c r="A78" s="316" t="s">
        <v>2939</v>
      </c>
      <c r="B78" s="22" t="s">
        <v>5</v>
      </c>
      <c r="C78" s="24" t="s">
        <v>2940</v>
      </c>
      <c r="D78" s="24" t="s">
        <v>7857</v>
      </c>
      <c r="E78" s="22" t="s">
        <v>5805</v>
      </c>
      <c r="F78" s="23">
        <v>9.5</v>
      </c>
      <c r="G78" s="24">
        <v>1</v>
      </c>
      <c r="H78" s="22">
        <v>12</v>
      </c>
      <c r="I78" s="203">
        <v>45.7</v>
      </c>
      <c r="J78" s="196">
        <v>0.3</v>
      </c>
      <c r="K78" s="214">
        <v>157</v>
      </c>
      <c r="L78" s="139" t="s">
        <v>2908</v>
      </c>
      <c r="M78" s="139" t="s">
        <v>8597</v>
      </c>
      <c r="N78" s="139" t="s">
        <v>7757</v>
      </c>
      <c r="O78" s="139" t="s">
        <v>8596</v>
      </c>
      <c r="P78" s="139" t="s">
        <v>8601</v>
      </c>
      <c r="Q78" s="139" t="s">
        <v>7857</v>
      </c>
    </row>
    <row r="79" spans="1:17" hidden="1" outlineLevel="1">
      <c r="A79" s="317" t="s">
        <v>2941</v>
      </c>
      <c r="B79" s="21" t="s">
        <v>106</v>
      </c>
      <c r="C79" s="20" t="s">
        <v>2942</v>
      </c>
      <c r="D79" s="20" t="s">
        <v>7857</v>
      </c>
      <c r="E79" s="21" t="s">
        <v>5785</v>
      </c>
      <c r="F79" s="19">
        <v>7.25</v>
      </c>
      <c r="G79" s="20"/>
      <c r="H79" s="21">
        <v>24</v>
      </c>
      <c r="I79" s="204">
        <v>33.700000000000003</v>
      </c>
      <c r="J79" s="122">
        <v>0.4</v>
      </c>
      <c r="K79" s="215">
        <v>173.1</v>
      </c>
      <c r="L79" s="165" t="s">
        <v>8653</v>
      </c>
      <c r="M79" s="138" t="s">
        <v>8597</v>
      </c>
      <c r="N79" s="138" t="s">
        <v>7757</v>
      </c>
      <c r="O79" s="138" t="s">
        <v>8596</v>
      </c>
      <c r="P79" s="138" t="s">
        <v>8601</v>
      </c>
      <c r="Q79" s="66" t="s">
        <v>7857</v>
      </c>
    </row>
    <row r="80" spans="1:17" hidden="1" outlineLevel="1">
      <c r="A80" s="316" t="s">
        <v>2943</v>
      </c>
      <c r="B80" s="22" t="s">
        <v>106</v>
      </c>
      <c r="C80" s="24" t="s">
        <v>2944</v>
      </c>
      <c r="D80" s="24" t="s">
        <v>7857</v>
      </c>
      <c r="E80" s="22" t="s">
        <v>5792</v>
      </c>
      <c r="F80" s="23">
        <v>8.25</v>
      </c>
      <c r="G80" s="24"/>
      <c r="H80" s="22">
        <v>24</v>
      </c>
      <c r="I80" s="203">
        <v>48.6</v>
      </c>
      <c r="J80" s="196">
        <v>0.4</v>
      </c>
      <c r="K80" s="214">
        <v>266</v>
      </c>
      <c r="L80" s="139" t="s">
        <v>8653</v>
      </c>
      <c r="M80" s="139" t="s">
        <v>8597</v>
      </c>
      <c r="N80" s="139" t="s">
        <v>7757</v>
      </c>
      <c r="O80" s="139" t="s">
        <v>8596</v>
      </c>
      <c r="P80" s="139" t="s">
        <v>8601</v>
      </c>
      <c r="Q80" s="139" t="s">
        <v>7857</v>
      </c>
    </row>
    <row r="81" spans="1:17" hidden="1" outlineLevel="1">
      <c r="A81" s="317" t="s">
        <v>2945</v>
      </c>
      <c r="B81" s="21" t="s">
        <v>106</v>
      </c>
      <c r="C81" s="20" t="s">
        <v>2946</v>
      </c>
      <c r="D81" s="20" t="s">
        <v>7857</v>
      </c>
      <c r="E81" s="21" t="s">
        <v>5783</v>
      </c>
      <c r="F81" s="19">
        <v>5.75</v>
      </c>
      <c r="G81" s="20"/>
      <c r="H81" s="21">
        <v>24</v>
      </c>
      <c r="I81" s="204">
        <v>20.9</v>
      </c>
      <c r="J81" s="122">
        <v>0.4</v>
      </c>
      <c r="K81" s="215">
        <v>129.4</v>
      </c>
      <c r="L81" s="138" t="s">
        <v>8653</v>
      </c>
      <c r="M81" s="138" t="s">
        <v>8597</v>
      </c>
      <c r="N81" s="138" t="s">
        <v>7757</v>
      </c>
      <c r="O81" s="138" t="s">
        <v>8596</v>
      </c>
      <c r="P81" s="138" t="s">
        <v>8601</v>
      </c>
      <c r="Q81" s="66" t="s">
        <v>7857</v>
      </c>
    </row>
    <row r="82" spans="1:17" hidden="1" outlineLevel="1">
      <c r="A82" s="316" t="s">
        <v>2947</v>
      </c>
      <c r="B82" s="22" t="s">
        <v>106</v>
      </c>
      <c r="C82" s="24" t="s">
        <v>2948</v>
      </c>
      <c r="D82" s="24" t="s">
        <v>7857</v>
      </c>
      <c r="E82" s="22" t="s">
        <v>5796</v>
      </c>
      <c r="F82" s="23">
        <v>7.25</v>
      </c>
      <c r="G82" s="24"/>
      <c r="H82" s="22">
        <v>24</v>
      </c>
      <c r="I82" s="203">
        <v>33.6</v>
      </c>
      <c r="J82" s="196">
        <v>0.4</v>
      </c>
      <c r="K82" s="214">
        <v>189.7</v>
      </c>
      <c r="L82" s="139" t="s">
        <v>8653</v>
      </c>
      <c r="M82" s="139" t="s">
        <v>8597</v>
      </c>
      <c r="N82" s="139" t="s">
        <v>7757</v>
      </c>
      <c r="O82" s="139" t="s">
        <v>8596</v>
      </c>
      <c r="P82" s="139" t="s">
        <v>8601</v>
      </c>
      <c r="Q82" s="139" t="s">
        <v>7857</v>
      </c>
    </row>
    <row r="83" spans="1:17" hidden="1" outlineLevel="1">
      <c r="A83" s="317" t="s">
        <v>2949</v>
      </c>
      <c r="B83" s="21" t="s">
        <v>106</v>
      </c>
      <c r="C83" s="20" t="s">
        <v>2950</v>
      </c>
      <c r="D83" s="20" t="s">
        <v>7857</v>
      </c>
      <c r="E83" s="21" t="s">
        <v>5787</v>
      </c>
      <c r="F83" s="19">
        <v>6.75</v>
      </c>
      <c r="G83" s="20"/>
      <c r="H83" s="21">
        <v>12</v>
      </c>
      <c r="I83" s="204">
        <v>30.5</v>
      </c>
      <c r="J83" s="122">
        <v>0.4</v>
      </c>
      <c r="K83" s="215">
        <v>198</v>
      </c>
      <c r="L83" s="138" t="s">
        <v>8653</v>
      </c>
      <c r="M83" s="138" t="s">
        <v>8597</v>
      </c>
      <c r="N83" s="138" t="s">
        <v>7757</v>
      </c>
      <c r="O83" s="138" t="s">
        <v>8596</v>
      </c>
      <c r="P83" s="138" t="s">
        <v>8601</v>
      </c>
      <c r="Q83" s="66" t="s">
        <v>7857</v>
      </c>
    </row>
    <row r="84" spans="1:17" hidden="1" outlineLevel="1">
      <c r="A84" s="316" t="s">
        <v>2951</v>
      </c>
      <c r="B84" s="22" t="s">
        <v>106</v>
      </c>
      <c r="C84" s="24" t="s">
        <v>2952</v>
      </c>
      <c r="D84" s="24" t="s">
        <v>7857</v>
      </c>
      <c r="E84" s="22" t="s">
        <v>5790</v>
      </c>
      <c r="F84" s="23">
        <v>8.25</v>
      </c>
      <c r="G84" s="24"/>
      <c r="H84" s="22">
        <v>12</v>
      </c>
      <c r="I84" s="203">
        <v>32.1</v>
      </c>
      <c r="J84" s="196">
        <v>0.4</v>
      </c>
      <c r="K84" s="214">
        <v>218.1</v>
      </c>
      <c r="L84" s="139" t="s">
        <v>8653</v>
      </c>
      <c r="M84" s="139" t="s">
        <v>8597</v>
      </c>
      <c r="N84" s="139" t="s">
        <v>7757</v>
      </c>
      <c r="O84" s="139" t="s">
        <v>8596</v>
      </c>
      <c r="P84" s="139" t="s">
        <v>8601</v>
      </c>
      <c r="Q84" s="139" t="s">
        <v>7857</v>
      </c>
    </row>
    <row r="85" spans="1:17" hidden="1" outlineLevel="1">
      <c r="A85" s="317" t="s">
        <v>2953</v>
      </c>
      <c r="B85" s="21" t="s">
        <v>106</v>
      </c>
      <c r="C85" s="20" t="s">
        <v>2954</v>
      </c>
      <c r="D85" s="20" t="s">
        <v>7857</v>
      </c>
      <c r="E85" s="21" t="s">
        <v>5806</v>
      </c>
      <c r="F85" s="19">
        <v>8.25</v>
      </c>
      <c r="G85" s="20"/>
      <c r="H85" s="21">
        <v>24</v>
      </c>
      <c r="I85" s="204">
        <v>40.200000000000003</v>
      </c>
      <c r="J85" s="122">
        <v>0.4</v>
      </c>
      <c r="K85" s="215">
        <v>220.6</v>
      </c>
      <c r="L85" s="138" t="s">
        <v>8653</v>
      </c>
      <c r="M85" s="138" t="s">
        <v>8597</v>
      </c>
      <c r="N85" s="138" t="s">
        <v>7757</v>
      </c>
      <c r="O85" s="138" t="s">
        <v>8596</v>
      </c>
      <c r="P85" s="138" t="s">
        <v>8601</v>
      </c>
      <c r="Q85" s="66" t="s">
        <v>7857</v>
      </c>
    </row>
    <row r="86" spans="1:17" hidden="1" outlineLevel="1">
      <c r="A86" s="316" t="s">
        <v>2955</v>
      </c>
      <c r="B86" s="22" t="s">
        <v>106</v>
      </c>
      <c r="C86" s="24" t="s">
        <v>2956</v>
      </c>
      <c r="D86" s="24" t="s">
        <v>7857</v>
      </c>
      <c r="E86" s="22" t="s">
        <v>5795</v>
      </c>
      <c r="F86" s="23">
        <v>9.5</v>
      </c>
      <c r="G86" s="24"/>
      <c r="H86" s="22">
        <v>12</v>
      </c>
      <c r="I86" s="203">
        <v>41.2</v>
      </c>
      <c r="J86" s="196">
        <v>0.4</v>
      </c>
      <c r="K86" s="214">
        <v>287</v>
      </c>
      <c r="L86" s="139" t="s">
        <v>8653</v>
      </c>
      <c r="M86" s="139" t="s">
        <v>8597</v>
      </c>
      <c r="N86" s="139" t="s">
        <v>7757</v>
      </c>
      <c r="O86" s="139" t="s">
        <v>8596</v>
      </c>
      <c r="P86" s="139" t="s">
        <v>8601</v>
      </c>
      <c r="Q86" s="139" t="s">
        <v>7857</v>
      </c>
    </row>
    <row r="87" spans="1:17" hidden="1" outlineLevel="1">
      <c r="A87" s="317" t="s">
        <v>2957</v>
      </c>
      <c r="B87" s="21" t="s">
        <v>106</v>
      </c>
      <c r="C87" s="20" t="s">
        <v>2958</v>
      </c>
      <c r="D87" s="20" t="s">
        <v>7857</v>
      </c>
      <c r="E87" s="21" t="s">
        <v>5791</v>
      </c>
      <c r="F87" s="19">
        <v>6.75</v>
      </c>
      <c r="G87" s="20"/>
      <c r="H87" s="21">
        <v>24</v>
      </c>
      <c r="I87" s="204">
        <v>27</v>
      </c>
      <c r="J87" s="122">
        <v>0.4</v>
      </c>
      <c r="K87" s="215">
        <v>193.1</v>
      </c>
      <c r="L87" s="138" t="s">
        <v>8653</v>
      </c>
      <c r="M87" s="138" t="s">
        <v>8597</v>
      </c>
      <c r="N87" s="138" t="s">
        <v>7757</v>
      </c>
      <c r="O87" s="138" t="s">
        <v>8596</v>
      </c>
      <c r="P87" s="138" t="s">
        <v>8601</v>
      </c>
      <c r="Q87" s="66" t="s">
        <v>7857</v>
      </c>
    </row>
    <row r="88" spans="1:17" hidden="1" outlineLevel="1">
      <c r="A88" s="316" t="s">
        <v>2959</v>
      </c>
      <c r="B88" s="22" t="s">
        <v>106</v>
      </c>
      <c r="C88" s="24" t="s">
        <v>2960</v>
      </c>
      <c r="D88" s="24" t="s">
        <v>7857</v>
      </c>
      <c r="E88" s="22" t="s">
        <v>5805</v>
      </c>
      <c r="F88" s="23">
        <v>9.5</v>
      </c>
      <c r="G88" s="24"/>
      <c r="H88" s="22">
        <v>12</v>
      </c>
      <c r="I88" s="203">
        <v>45.7</v>
      </c>
      <c r="J88" s="196">
        <v>0.4</v>
      </c>
      <c r="K88" s="214">
        <v>255.5</v>
      </c>
      <c r="L88" s="139" t="s">
        <v>8653</v>
      </c>
      <c r="M88" s="139" t="s">
        <v>8597</v>
      </c>
      <c r="N88" s="139" t="s">
        <v>7757</v>
      </c>
      <c r="O88" s="139" t="s">
        <v>8596</v>
      </c>
      <c r="P88" s="139" t="s">
        <v>8601</v>
      </c>
      <c r="Q88" s="139" t="s">
        <v>7857</v>
      </c>
    </row>
    <row r="89" spans="1:17" hidden="1" outlineLevel="1">
      <c r="A89" s="317" t="s">
        <v>2961</v>
      </c>
      <c r="B89" s="21" t="s">
        <v>106</v>
      </c>
      <c r="C89" s="20" t="s">
        <v>2962</v>
      </c>
      <c r="D89" s="20" t="s">
        <v>7857</v>
      </c>
      <c r="E89" s="21" t="s">
        <v>5780</v>
      </c>
      <c r="F89" s="19">
        <v>4.25</v>
      </c>
      <c r="G89" s="20"/>
      <c r="H89" s="21">
        <v>24</v>
      </c>
      <c r="I89" s="204">
        <v>11.7</v>
      </c>
      <c r="J89" s="122">
        <v>0.4</v>
      </c>
      <c r="K89" s="215">
        <v>121.4</v>
      </c>
      <c r="L89" s="138" t="s">
        <v>8653</v>
      </c>
      <c r="M89" s="138" t="s">
        <v>8597</v>
      </c>
      <c r="N89" s="138" t="s">
        <v>7757</v>
      </c>
      <c r="O89" s="138" t="s">
        <v>8596</v>
      </c>
      <c r="P89" s="138" t="s">
        <v>8601</v>
      </c>
      <c r="Q89" s="66" t="s">
        <v>7857</v>
      </c>
    </row>
    <row r="90" spans="1:17" hidden="1" outlineLevel="1">
      <c r="A90" s="316" t="s">
        <v>2963</v>
      </c>
      <c r="B90" s="22" t="s">
        <v>106</v>
      </c>
      <c r="C90" s="24" t="s">
        <v>2964</v>
      </c>
      <c r="D90" s="24" t="s">
        <v>7857</v>
      </c>
      <c r="E90" s="22" t="s">
        <v>5788</v>
      </c>
      <c r="F90" s="23">
        <v>7</v>
      </c>
      <c r="G90" s="24"/>
      <c r="H90" s="22">
        <v>24</v>
      </c>
      <c r="I90" s="203">
        <v>43.2</v>
      </c>
      <c r="J90" s="196">
        <v>0.4</v>
      </c>
      <c r="K90" s="214">
        <v>189.7</v>
      </c>
      <c r="L90" s="139" t="s">
        <v>8653</v>
      </c>
      <c r="M90" s="139" t="s">
        <v>8597</v>
      </c>
      <c r="N90" s="139" t="s">
        <v>7757</v>
      </c>
      <c r="O90" s="139" t="s">
        <v>8596</v>
      </c>
      <c r="P90" s="139" t="s">
        <v>8601</v>
      </c>
      <c r="Q90" s="139" t="s">
        <v>7857</v>
      </c>
    </row>
    <row r="91" spans="1:17" hidden="1" outlineLevel="1">
      <c r="A91" s="317" t="s">
        <v>2965</v>
      </c>
      <c r="B91" s="21" t="s">
        <v>106</v>
      </c>
      <c r="C91" s="20" t="s">
        <v>2966</v>
      </c>
      <c r="D91" s="20" t="s">
        <v>7857</v>
      </c>
      <c r="E91" s="21" t="s">
        <v>5784</v>
      </c>
      <c r="F91" s="19">
        <v>7.25</v>
      </c>
      <c r="G91" s="20"/>
      <c r="H91" s="21">
        <v>24</v>
      </c>
      <c r="I91" s="204">
        <v>26.1</v>
      </c>
      <c r="J91" s="122">
        <v>0.4</v>
      </c>
      <c r="K91" s="215">
        <v>178.1</v>
      </c>
      <c r="L91" s="138" t="s">
        <v>8653</v>
      </c>
      <c r="M91" s="138" t="s">
        <v>8597</v>
      </c>
      <c r="N91" s="138" t="s">
        <v>7757</v>
      </c>
      <c r="O91" s="138" t="s">
        <v>8596</v>
      </c>
      <c r="P91" s="138" t="s">
        <v>8601</v>
      </c>
      <c r="Q91" s="66" t="s">
        <v>7857</v>
      </c>
    </row>
    <row r="92" spans="1:17" hidden="1" outlineLevel="1">
      <c r="A92" s="316" t="s">
        <v>2967</v>
      </c>
      <c r="B92" s="22" t="s">
        <v>106</v>
      </c>
      <c r="C92" s="24" t="s">
        <v>2968</v>
      </c>
      <c r="D92" s="24" t="s">
        <v>7857</v>
      </c>
      <c r="E92" s="22" t="s">
        <v>5789</v>
      </c>
      <c r="F92" s="23">
        <v>6.75</v>
      </c>
      <c r="G92" s="24"/>
      <c r="H92" s="22">
        <v>24</v>
      </c>
      <c r="I92" s="203">
        <v>39.200000000000003</v>
      </c>
      <c r="J92" s="196">
        <v>0.4</v>
      </c>
      <c r="K92" s="214">
        <v>215.2</v>
      </c>
      <c r="L92" s="139" t="s">
        <v>8653</v>
      </c>
      <c r="M92" s="139" t="s">
        <v>8597</v>
      </c>
      <c r="N92" s="139" t="s">
        <v>7757</v>
      </c>
      <c r="O92" s="139" t="s">
        <v>8596</v>
      </c>
      <c r="P92" s="139" t="s">
        <v>8601</v>
      </c>
      <c r="Q92" s="139" t="s">
        <v>7857</v>
      </c>
    </row>
    <row r="93" spans="1:17" hidden="1" outlineLevel="1">
      <c r="A93" s="317" t="s">
        <v>2969</v>
      </c>
      <c r="B93" s="21" t="s">
        <v>106</v>
      </c>
      <c r="C93" s="20" t="s">
        <v>2970</v>
      </c>
      <c r="D93" s="20" t="s">
        <v>7857</v>
      </c>
      <c r="E93" s="21" t="s">
        <v>5794</v>
      </c>
      <c r="F93" s="19">
        <v>8</v>
      </c>
      <c r="G93" s="20"/>
      <c r="H93" s="21">
        <v>12</v>
      </c>
      <c r="I93" s="204">
        <v>28.5</v>
      </c>
      <c r="J93" s="122">
        <v>0.4</v>
      </c>
      <c r="K93" s="215">
        <v>288.89999999999998</v>
      </c>
      <c r="L93" s="138" t="s">
        <v>8653</v>
      </c>
      <c r="M93" s="138" t="s">
        <v>8597</v>
      </c>
      <c r="N93" s="138" t="s">
        <v>7757</v>
      </c>
      <c r="O93" s="138" t="s">
        <v>8596</v>
      </c>
      <c r="P93" s="138" t="s">
        <v>8601</v>
      </c>
      <c r="Q93" s="66" t="s">
        <v>7857</v>
      </c>
    </row>
    <row r="94" spans="1:17" hidden="1" outlineLevel="1">
      <c r="A94" s="316" t="s">
        <v>2971</v>
      </c>
      <c r="B94" s="22" t="s">
        <v>106</v>
      </c>
      <c r="C94" s="24" t="s">
        <v>2972</v>
      </c>
      <c r="D94" s="24" t="s">
        <v>7857</v>
      </c>
      <c r="E94" s="22" t="s">
        <v>5782</v>
      </c>
      <c r="F94" s="23">
        <v>6.25</v>
      </c>
      <c r="G94" s="24"/>
      <c r="H94" s="22">
        <v>24</v>
      </c>
      <c r="I94" s="203">
        <v>31.4</v>
      </c>
      <c r="J94" s="196">
        <v>0.4</v>
      </c>
      <c r="K94" s="214">
        <v>172.2</v>
      </c>
      <c r="L94" s="139" t="s">
        <v>8653</v>
      </c>
      <c r="M94" s="139" t="s">
        <v>8597</v>
      </c>
      <c r="N94" s="139" t="s">
        <v>7757</v>
      </c>
      <c r="O94" s="139" t="s">
        <v>8596</v>
      </c>
      <c r="P94" s="139" t="s">
        <v>8601</v>
      </c>
      <c r="Q94" s="140" t="s">
        <v>7857</v>
      </c>
    </row>
    <row r="95" spans="1:17" s="294" customFormat="1" ht="31.5" collapsed="1">
      <c r="A95" s="185" t="s">
        <v>2973</v>
      </c>
      <c r="B95" s="186"/>
      <c r="C95" s="187"/>
      <c r="D95" s="187"/>
      <c r="E95" s="186"/>
      <c r="F95" s="186"/>
      <c r="G95" s="187"/>
      <c r="H95" s="186"/>
      <c r="I95" s="201"/>
      <c r="J95" s="194"/>
      <c r="K95" s="191"/>
      <c r="L95" s="189"/>
      <c r="M95" s="188"/>
      <c r="N95" s="188"/>
      <c r="O95" s="188"/>
      <c r="P95" s="189"/>
      <c r="Q95" s="189"/>
    </row>
    <row r="96" spans="1:17" s="292" customFormat="1" ht="38.25">
      <c r="A96" s="162" t="s">
        <v>2</v>
      </c>
      <c r="B96" s="6" t="s">
        <v>8768</v>
      </c>
      <c r="C96" s="11" t="s">
        <v>2813</v>
      </c>
      <c r="D96" s="11" t="s">
        <v>7859</v>
      </c>
      <c r="E96" s="6" t="s">
        <v>8769</v>
      </c>
      <c r="F96" s="7" t="s">
        <v>8811</v>
      </c>
      <c r="G96" s="11" t="s">
        <v>8767</v>
      </c>
      <c r="H96" s="6" t="s">
        <v>8766</v>
      </c>
      <c r="I96" s="202" t="s">
        <v>8777</v>
      </c>
      <c r="J96" s="195" t="s">
        <v>8770</v>
      </c>
      <c r="K96" s="192" t="s">
        <v>8810</v>
      </c>
      <c r="L96" s="6" t="s">
        <v>8594</v>
      </c>
      <c r="M96" s="6" t="s">
        <v>8764</v>
      </c>
      <c r="N96" s="6" t="s">
        <v>8595</v>
      </c>
      <c r="O96" s="6" t="s">
        <v>8765</v>
      </c>
      <c r="P96" s="6" t="s">
        <v>8763</v>
      </c>
      <c r="Q96" s="226" t="s">
        <v>8771</v>
      </c>
    </row>
    <row r="97" spans="1:17">
      <c r="A97" s="316" t="s">
        <v>8188</v>
      </c>
      <c r="B97" s="22" t="s">
        <v>2814</v>
      </c>
      <c r="C97" s="24" t="s">
        <v>2814</v>
      </c>
      <c r="D97" s="24" t="s">
        <v>7857</v>
      </c>
      <c r="E97" s="22" t="s">
        <v>5779</v>
      </c>
      <c r="F97" s="23" t="s">
        <v>2814</v>
      </c>
      <c r="G97" s="24">
        <v>1</v>
      </c>
      <c r="H97" s="22" t="s">
        <v>2814</v>
      </c>
      <c r="I97" s="203" t="s">
        <v>2814</v>
      </c>
      <c r="J97" s="196" t="s">
        <v>2814</v>
      </c>
      <c r="K97" s="214"/>
      <c r="L97" s="22" t="s">
        <v>2973</v>
      </c>
      <c r="M97" s="139" t="s">
        <v>8597</v>
      </c>
      <c r="N97" s="139" t="s">
        <v>7757</v>
      </c>
      <c r="O97" s="139" t="s">
        <v>8596</v>
      </c>
      <c r="P97" s="139" t="s">
        <v>8601</v>
      </c>
      <c r="Q97" s="139" t="s">
        <v>7863</v>
      </c>
    </row>
    <row r="98" spans="1:17">
      <c r="A98" s="317" t="s">
        <v>2974</v>
      </c>
      <c r="B98" s="21" t="s">
        <v>5</v>
      </c>
      <c r="C98" s="20" t="s">
        <v>2975</v>
      </c>
      <c r="D98" s="20" t="s">
        <v>7857</v>
      </c>
      <c r="E98" s="21" t="s">
        <v>5780</v>
      </c>
      <c r="F98" s="19">
        <v>4.25</v>
      </c>
      <c r="G98" s="20">
        <v>1</v>
      </c>
      <c r="H98" s="21">
        <v>24</v>
      </c>
      <c r="I98" s="204">
        <v>10.8</v>
      </c>
      <c r="J98" s="122">
        <v>0.2</v>
      </c>
      <c r="K98" s="215">
        <v>75.5</v>
      </c>
      <c r="L98" s="21" t="s">
        <v>2973</v>
      </c>
      <c r="M98" s="138" t="s">
        <v>8597</v>
      </c>
      <c r="N98" s="138" t="s">
        <v>7757</v>
      </c>
      <c r="O98" s="138" t="s">
        <v>8596</v>
      </c>
      <c r="P98" s="138" t="s">
        <v>8601</v>
      </c>
      <c r="Q98" s="138" t="s">
        <v>7863</v>
      </c>
    </row>
    <row r="99" spans="1:17">
      <c r="A99" s="316" t="s">
        <v>2976</v>
      </c>
      <c r="B99" s="22" t="s">
        <v>5</v>
      </c>
      <c r="C99" s="24" t="s">
        <v>2977</v>
      </c>
      <c r="D99" s="24" t="s">
        <v>7857</v>
      </c>
      <c r="E99" s="22" t="s">
        <v>5781</v>
      </c>
      <c r="F99" s="23">
        <v>5.375</v>
      </c>
      <c r="G99" s="24">
        <v>1</v>
      </c>
      <c r="H99" s="22">
        <v>24</v>
      </c>
      <c r="I99" s="203">
        <v>22.1</v>
      </c>
      <c r="J99" s="196">
        <v>0.5</v>
      </c>
      <c r="K99" s="214">
        <v>75.5</v>
      </c>
      <c r="L99" s="22" t="s">
        <v>2973</v>
      </c>
      <c r="M99" s="139" t="s">
        <v>8597</v>
      </c>
      <c r="N99" s="139" t="s">
        <v>7757</v>
      </c>
      <c r="O99" s="139" t="s">
        <v>8596</v>
      </c>
      <c r="P99" s="139" t="s">
        <v>8601</v>
      </c>
      <c r="Q99" s="139" t="s">
        <v>7863</v>
      </c>
    </row>
    <row r="100" spans="1:17">
      <c r="A100" s="317" t="s">
        <v>2978</v>
      </c>
      <c r="B100" s="21" t="s">
        <v>5</v>
      </c>
      <c r="C100" s="20" t="s">
        <v>2979</v>
      </c>
      <c r="D100" s="20" t="s">
        <v>7857</v>
      </c>
      <c r="E100" s="21" t="s">
        <v>5782</v>
      </c>
      <c r="F100" s="19">
        <v>5.75</v>
      </c>
      <c r="G100" s="20">
        <v>1</v>
      </c>
      <c r="H100" s="21">
        <v>24</v>
      </c>
      <c r="I100" s="204">
        <v>25</v>
      </c>
      <c r="J100" s="122">
        <v>0.4</v>
      </c>
      <c r="K100" s="215">
        <v>98.9</v>
      </c>
      <c r="L100" s="21" t="s">
        <v>2973</v>
      </c>
      <c r="M100" s="138" t="s">
        <v>8597</v>
      </c>
      <c r="N100" s="138" t="s">
        <v>7757</v>
      </c>
      <c r="O100" s="138" t="s">
        <v>8596</v>
      </c>
      <c r="P100" s="138" t="s">
        <v>8601</v>
      </c>
      <c r="Q100" s="138" t="s">
        <v>7863</v>
      </c>
    </row>
    <row r="101" spans="1:17">
      <c r="A101" s="316" t="s">
        <v>2980</v>
      </c>
      <c r="B101" s="22" t="s">
        <v>5</v>
      </c>
      <c r="C101" s="24" t="s">
        <v>2981</v>
      </c>
      <c r="D101" s="24" t="s">
        <v>7857</v>
      </c>
      <c r="E101" s="22" t="s">
        <v>5783</v>
      </c>
      <c r="F101" s="23">
        <v>5.5</v>
      </c>
      <c r="G101" s="24">
        <v>1</v>
      </c>
      <c r="H101" s="22">
        <v>24</v>
      </c>
      <c r="I101" s="203">
        <v>37.200000000000003</v>
      </c>
      <c r="J101" s="196">
        <v>0.4</v>
      </c>
      <c r="K101" s="214">
        <v>107.6</v>
      </c>
      <c r="L101" s="22" t="s">
        <v>2973</v>
      </c>
      <c r="M101" s="139" t="s">
        <v>8597</v>
      </c>
      <c r="N101" s="139" t="s">
        <v>7757</v>
      </c>
      <c r="O101" s="139" t="s">
        <v>8596</v>
      </c>
      <c r="P101" s="139" t="s">
        <v>8601</v>
      </c>
      <c r="Q101" s="139" t="s">
        <v>7863</v>
      </c>
    </row>
    <row r="102" spans="1:17">
      <c r="A102" s="317" t="s">
        <v>2982</v>
      </c>
      <c r="B102" s="21" t="s">
        <v>5</v>
      </c>
      <c r="C102" s="20" t="s">
        <v>2983</v>
      </c>
      <c r="D102" s="20" t="s">
        <v>7857</v>
      </c>
      <c r="E102" s="21" t="s">
        <v>5784</v>
      </c>
      <c r="F102" s="19">
        <v>7.25</v>
      </c>
      <c r="G102" s="20">
        <v>1</v>
      </c>
      <c r="H102" s="21">
        <v>24</v>
      </c>
      <c r="I102" s="204">
        <v>26</v>
      </c>
      <c r="J102" s="122">
        <v>0.4</v>
      </c>
      <c r="K102" s="215">
        <v>107.6</v>
      </c>
      <c r="L102" s="21" t="s">
        <v>2973</v>
      </c>
      <c r="M102" s="138" t="s">
        <v>8597</v>
      </c>
      <c r="N102" s="138" t="s">
        <v>7757</v>
      </c>
      <c r="O102" s="138" t="s">
        <v>8596</v>
      </c>
      <c r="P102" s="138" t="s">
        <v>8601</v>
      </c>
      <c r="Q102" s="138" t="s">
        <v>7863</v>
      </c>
    </row>
    <row r="103" spans="1:17">
      <c r="A103" s="316" t="s">
        <v>2984</v>
      </c>
      <c r="B103" s="22" t="s">
        <v>5</v>
      </c>
      <c r="C103" s="24" t="s">
        <v>2985</v>
      </c>
      <c r="D103" s="24" t="s">
        <v>7857</v>
      </c>
      <c r="E103" s="22" t="s">
        <v>5796</v>
      </c>
      <c r="F103" s="23">
        <v>7</v>
      </c>
      <c r="G103" s="24">
        <v>1</v>
      </c>
      <c r="H103" s="22">
        <v>24</v>
      </c>
      <c r="I103" s="203">
        <v>30.5</v>
      </c>
      <c r="J103" s="196">
        <v>0.4</v>
      </c>
      <c r="K103" s="214">
        <v>121.9</v>
      </c>
      <c r="L103" s="22" t="s">
        <v>2973</v>
      </c>
      <c r="M103" s="139" t="s">
        <v>8597</v>
      </c>
      <c r="N103" s="139" t="s">
        <v>7757</v>
      </c>
      <c r="O103" s="139" t="s">
        <v>8596</v>
      </c>
      <c r="P103" s="139" t="s">
        <v>8601</v>
      </c>
      <c r="Q103" s="139" t="s">
        <v>7863</v>
      </c>
    </row>
    <row r="104" spans="1:17">
      <c r="A104" s="317" t="s">
        <v>2986</v>
      </c>
      <c r="B104" s="21" t="s">
        <v>5</v>
      </c>
      <c r="C104" s="20" t="s">
        <v>2987</v>
      </c>
      <c r="D104" s="20" t="s">
        <v>7857</v>
      </c>
      <c r="E104" s="21" t="s">
        <v>5787</v>
      </c>
      <c r="F104" s="19">
        <v>6.75</v>
      </c>
      <c r="G104" s="20">
        <v>1</v>
      </c>
      <c r="H104" s="21">
        <v>12</v>
      </c>
      <c r="I104" s="204">
        <v>25.3</v>
      </c>
      <c r="J104" s="122">
        <v>0.2</v>
      </c>
      <c r="K104" s="215">
        <v>121.9</v>
      </c>
      <c r="L104" s="21" t="s">
        <v>2973</v>
      </c>
      <c r="M104" s="138" t="s">
        <v>8597</v>
      </c>
      <c r="N104" s="138" t="s">
        <v>7757</v>
      </c>
      <c r="O104" s="138" t="s">
        <v>8596</v>
      </c>
      <c r="P104" s="138" t="s">
        <v>8601</v>
      </c>
      <c r="Q104" s="138" t="s">
        <v>7863</v>
      </c>
    </row>
    <row r="105" spans="1:17">
      <c r="A105" s="316" t="s">
        <v>2988</v>
      </c>
      <c r="B105" s="22" t="s">
        <v>5</v>
      </c>
      <c r="C105" s="24" t="s">
        <v>2989</v>
      </c>
      <c r="D105" s="24" t="s">
        <v>7857</v>
      </c>
      <c r="E105" s="22" t="s">
        <v>5789</v>
      </c>
      <c r="F105" s="23">
        <v>6.5</v>
      </c>
      <c r="G105" s="24">
        <v>1</v>
      </c>
      <c r="H105" s="22">
        <v>24</v>
      </c>
      <c r="I105" s="203">
        <v>38</v>
      </c>
      <c r="J105" s="196">
        <v>0.5</v>
      </c>
      <c r="K105" s="214">
        <v>121.9</v>
      </c>
      <c r="L105" s="22" t="s">
        <v>2973</v>
      </c>
      <c r="M105" s="139" t="s">
        <v>8597</v>
      </c>
      <c r="N105" s="139" t="s">
        <v>7757</v>
      </c>
      <c r="O105" s="139" t="s">
        <v>8596</v>
      </c>
      <c r="P105" s="139" t="s">
        <v>8601</v>
      </c>
      <c r="Q105" s="139" t="s">
        <v>7863</v>
      </c>
    </row>
    <row r="106" spans="1:17">
      <c r="A106" s="317" t="s">
        <v>2990</v>
      </c>
      <c r="B106" s="21" t="s">
        <v>5</v>
      </c>
      <c r="C106" s="20" t="s">
        <v>2991</v>
      </c>
      <c r="D106" s="20" t="s">
        <v>7857</v>
      </c>
      <c r="E106" s="21" t="s">
        <v>5788</v>
      </c>
      <c r="F106" s="19">
        <v>7</v>
      </c>
      <c r="G106" s="20">
        <v>1</v>
      </c>
      <c r="H106" s="21">
        <v>24</v>
      </c>
      <c r="I106" s="204">
        <v>37.5</v>
      </c>
      <c r="J106" s="122">
        <v>0.5</v>
      </c>
      <c r="K106" s="215">
        <v>127</v>
      </c>
      <c r="L106" s="21" t="s">
        <v>2973</v>
      </c>
      <c r="M106" s="138" t="s">
        <v>8597</v>
      </c>
      <c r="N106" s="138" t="s">
        <v>7757</v>
      </c>
      <c r="O106" s="138" t="s">
        <v>8596</v>
      </c>
      <c r="P106" s="138" t="s">
        <v>8601</v>
      </c>
      <c r="Q106" s="138" t="s">
        <v>7863</v>
      </c>
    </row>
    <row r="107" spans="1:17">
      <c r="A107" s="316" t="s">
        <v>2992</v>
      </c>
      <c r="B107" s="22" t="s">
        <v>5</v>
      </c>
      <c r="C107" s="24" t="s">
        <v>2993</v>
      </c>
      <c r="D107" s="24" t="s">
        <v>7857</v>
      </c>
      <c r="E107" s="22" t="s">
        <v>5790</v>
      </c>
      <c r="F107" s="23">
        <v>8.25</v>
      </c>
      <c r="G107" s="24">
        <v>1</v>
      </c>
      <c r="H107" s="22">
        <v>12</v>
      </c>
      <c r="I107" s="203">
        <v>29.2</v>
      </c>
      <c r="J107" s="196">
        <v>0.3</v>
      </c>
      <c r="K107" s="214">
        <v>131.69999999999999</v>
      </c>
      <c r="L107" s="22" t="s">
        <v>2973</v>
      </c>
      <c r="M107" s="139" t="s">
        <v>8597</v>
      </c>
      <c r="N107" s="139" t="s">
        <v>7757</v>
      </c>
      <c r="O107" s="139" t="s">
        <v>8596</v>
      </c>
      <c r="P107" s="139" t="s">
        <v>8601</v>
      </c>
      <c r="Q107" s="139" t="s">
        <v>7863</v>
      </c>
    </row>
    <row r="108" spans="1:17">
      <c r="A108" s="317" t="s">
        <v>2994</v>
      </c>
      <c r="B108" s="21" t="s">
        <v>5</v>
      </c>
      <c r="C108" s="20" t="s">
        <v>2995</v>
      </c>
      <c r="D108" s="20" t="s">
        <v>7857</v>
      </c>
      <c r="E108" s="21" t="s">
        <v>5791</v>
      </c>
      <c r="F108" s="19">
        <v>6.5</v>
      </c>
      <c r="G108" s="20">
        <v>1</v>
      </c>
      <c r="H108" s="21">
        <v>12</v>
      </c>
      <c r="I108" s="204">
        <v>12.8</v>
      </c>
      <c r="J108" s="122">
        <v>0.3</v>
      </c>
      <c r="K108" s="215">
        <v>131.69999999999999</v>
      </c>
      <c r="L108" s="21" t="s">
        <v>2973</v>
      </c>
      <c r="M108" s="138" t="s">
        <v>8597</v>
      </c>
      <c r="N108" s="138" t="s">
        <v>7757</v>
      </c>
      <c r="O108" s="138" t="s">
        <v>8596</v>
      </c>
      <c r="P108" s="138" t="s">
        <v>8601</v>
      </c>
      <c r="Q108" s="138" t="s">
        <v>7863</v>
      </c>
    </row>
    <row r="109" spans="1:17">
      <c r="A109" s="316" t="s">
        <v>2996</v>
      </c>
      <c r="B109" s="22" t="s">
        <v>5</v>
      </c>
      <c r="C109" s="24" t="s">
        <v>2997</v>
      </c>
      <c r="D109" s="24" t="s">
        <v>7857</v>
      </c>
      <c r="E109" s="22" t="s">
        <v>5785</v>
      </c>
      <c r="F109" s="23">
        <v>7</v>
      </c>
      <c r="G109" s="24">
        <v>1</v>
      </c>
      <c r="H109" s="22">
        <v>24</v>
      </c>
      <c r="I109" s="203">
        <v>29.6</v>
      </c>
      <c r="J109" s="196">
        <v>0.4</v>
      </c>
      <c r="K109" s="214">
        <v>134.30000000000001</v>
      </c>
      <c r="L109" s="22" t="s">
        <v>2973</v>
      </c>
      <c r="M109" s="139" t="s">
        <v>8597</v>
      </c>
      <c r="N109" s="139" t="s">
        <v>7757</v>
      </c>
      <c r="O109" s="139" t="s">
        <v>8596</v>
      </c>
      <c r="P109" s="139" t="s">
        <v>8601</v>
      </c>
      <c r="Q109" s="139" t="s">
        <v>7863</v>
      </c>
    </row>
    <row r="110" spans="1:17">
      <c r="A110" s="317" t="s">
        <v>2998</v>
      </c>
      <c r="B110" s="21" t="s">
        <v>5</v>
      </c>
      <c r="C110" s="20" t="s">
        <v>2999</v>
      </c>
      <c r="D110" s="20" t="s">
        <v>7857</v>
      </c>
      <c r="E110" s="21" t="s">
        <v>5792</v>
      </c>
      <c r="F110" s="19">
        <v>8</v>
      </c>
      <c r="G110" s="20">
        <v>1</v>
      </c>
      <c r="H110" s="21">
        <v>24</v>
      </c>
      <c r="I110" s="204">
        <v>43.2</v>
      </c>
      <c r="J110" s="122">
        <v>0.5</v>
      </c>
      <c r="K110" s="215">
        <v>158.5</v>
      </c>
      <c r="L110" s="21" t="s">
        <v>2973</v>
      </c>
      <c r="M110" s="138" t="s">
        <v>8597</v>
      </c>
      <c r="N110" s="138" t="s">
        <v>7757</v>
      </c>
      <c r="O110" s="138" t="s">
        <v>8596</v>
      </c>
      <c r="P110" s="138" t="s">
        <v>8601</v>
      </c>
      <c r="Q110" s="138" t="s">
        <v>7863</v>
      </c>
    </row>
    <row r="111" spans="1:17">
      <c r="A111" s="316" t="s">
        <v>3000</v>
      </c>
      <c r="B111" s="22" t="s">
        <v>5</v>
      </c>
      <c r="C111" s="24" t="s">
        <v>3001</v>
      </c>
      <c r="D111" s="24" t="s">
        <v>7857</v>
      </c>
      <c r="E111" s="22" t="s">
        <v>5807</v>
      </c>
      <c r="F111" s="23">
        <v>7.5</v>
      </c>
      <c r="G111" s="24">
        <v>1</v>
      </c>
      <c r="H111" s="22">
        <v>24</v>
      </c>
      <c r="I111" s="203">
        <v>31.9</v>
      </c>
      <c r="J111" s="196">
        <v>0.5</v>
      </c>
      <c r="K111" s="214">
        <v>158.5</v>
      </c>
      <c r="L111" s="22" t="s">
        <v>2973</v>
      </c>
      <c r="M111" s="139" t="s">
        <v>8597</v>
      </c>
      <c r="N111" s="139" t="s">
        <v>7757</v>
      </c>
      <c r="O111" s="139" t="s">
        <v>8596</v>
      </c>
      <c r="P111" s="139" t="s">
        <v>8601</v>
      </c>
      <c r="Q111" s="139" t="s">
        <v>7863</v>
      </c>
    </row>
    <row r="112" spans="1:17">
      <c r="A112" s="317" t="s">
        <v>3002</v>
      </c>
      <c r="B112" s="21" t="s">
        <v>5</v>
      </c>
      <c r="C112" s="20" t="s">
        <v>3003</v>
      </c>
      <c r="D112" s="20" t="s">
        <v>7857</v>
      </c>
      <c r="E112" s="21" t="s">
        <v>5794</v>
      </c>
      <c r="F112" s="19">
        <v>8</v>
      </c>
      <c r="G112" s="20">
        <v>1</v>
      </c>
      <c r="H112" s="21">
        <v>12</v>
      </c>
      <c r="I112" s="204">
        <v>29.1</v>
      </c>
      <c r="J112" s="122">
        <v>0.4</v>
      </c>
      <c r="K112" s="215">
        <v>158.5</v>
      </c>
      <c r="L112" s="21" t="s">
        <v>2973</v>
      </c>
      <c r="M112" s="138" t="s">
        <v>8597</v>
      </c>
      <c r="N112" s="138" t="s">
        <v>7757</v>
      </c>
      <c r="O112" s="138" t="s">
        <v>8596</v>
      </c>
      <c r="P112" s="138" t="s">
        <v>8601</v>
      </c>
      <c r="Q112" s="138" t="s">
        <v>7863</v>
      </c>
    </row>
    <row r="113" spans="1:17">
      <c r="A113" s="316" t="s">
        <v>3004</v>
      </c>
      <c r="B113" s="22" t="s">
        <v>5</v>
      </c>
      <c r="C113" s="24" t="s">
        <v>3005</v>
      </c>
      <c r="D113" s="24" t="s">
        <v>7857</v>
      </c>
      <c r="E113" s="22" t="s">
        <v>5795</v>
      </c>
      <c r="F113" s="23">
        <v>9.625</v>
      </c>
      <c r="G113" s="24">
        <v>1</v>
      </c>
      <c r="H113" s="22">
        <v>12</v>
      </c>
      <c r="I113" s="203">
        <v>45.8</v>
      </c>
      <c r="J113" s="196">
        <v>0.3</v>
      </c>
      <c r="K113" s="214">
        <v>183</v>
      </c>
      <c r="L113" s="22" t="s">
        <v>2973</v>
      </c>
      <c r="M113" s="139" t="s">
        <v>8597</v>
      </c>
      <c r="N113" s="139" t="s">
        <v>7757</v>
      </c>
      <c r="O113" s="139" t="s">
        <v>8596</v>
      </c>
      <c r="P113" s="139" t="s">
        <v>8601</v>
      </c>
      <c r="Q113" s="139" t="s">
        <v>7863</v>
      </c>
    </row>
    <row r="114" spans="1:17">
      <c r="A114" s="317" t="s">
        <v>3006</v>
      </c>
      <c r="B114" s="21" t="s">
        <v>5</v>
      </c>
      <c r="C114" s="20" t="s">
        <v>3007</v>
      </c>
      <c r="D114" s="20" t="s">
        <v>7857</v>
      </c>
      <c r="E114" s="21" t="s">
        <v>5804</v>
      </c>
      <c r="F114" s="19">
        <v>9.5</v>
      </c>
      <c r="G114" s="20">
        <v>1</v>
      </c>
      <c r="H114" s="21">
        <v>12</v>
      </c>
      <c r="I114" s="204">
        <v>42.5</v>
      </c>
      <c r="J114" s="122">
        <v>0.8</v>
      </c>
      <c r="K114" s="215">
        <v>228.6</v>
      </c>
      <c r="L114" s="21" t="s">
        <v>2973</v>
      </c>
      <c r="M114" s="138" t="s">
        <v>8597</v>
      </c>
      <c r="N114" s="138" t="s">
        <v>7757</v>
      </c>
      <c r="O114" s="138" t="s">
        <v>8596</v>
      </c>
      <c r="P114" s="138" t="s">
        <v>8601</v>
      </c>
      <c r="Q114" s="138" t="s">
        <v>7863</v>
      </c>
    </row>
    <row r="115" spans="1:17" hidden="1" outlineLevel="1">
      <c r="A115" s="316" t="s">
        <v>3008</v>
      </c>
      <c r="B115" s="22" t="s">
        <v>106</v>
      </c>
      <c r="C115" s="24" t="s">
        <v>3009</v>
      </c>
      <c r="D115" s="24" t="s">
        <v>7857</v>
      </c>
      <c r="E115" s="22" t="s">
        <v>5785</v>
      </c>
      <c r="F115" s="23">
        <v>7</v>
      </c>
      <c r="G115" s="24"/>
      <c r="H115" s="22">
        <v>24</v>
      </c>
      <c r="I115" s="203">
        <v>29.6</v>
      </c>
      <c r="J115" s="196">
        <v>0.4</v>
      </c>
      <c r="K115" s="214">
        <v>203.2</v>
      </c>
      <c r="L115" s="139" t="s">
        <v>8654</v>
      </c>
      <c r="M115" s="139" t="s">
        <v>8597</v>
      </c>
      <c r="N115" s="139" t="s">
        <v>7757</v>
      </c>
      <c r="O115" s="139" t="s">
        <v>8596</v>
      </c>
      <c r="P115" s="139" t="s">
        <v>8601</v>
      </c>
      <c r="Q115" s="139"/>
    </row>
    <row r="116" spans="1:17" hidden="1" outlineLevel="1">
      <c r="A116" s="317" t="s">
        <v>3010</v>
      </c>
      <c r="B116" s="21" t="s">
        <v>106</v>
      </c>
      <c r="C116" s="20" t="s">
        <v>3011</v>
      </c>
      <c r="D116" s="20" t="s">
        <v>7857</v>
      </c>
      <c r="E116" s="21" t="s">
        <v>5792</v>
      </c>
      <c r="F116" s="19">
        <v>8</v>
      </c>
      <c r="G116" s="20"/>
      <c r="H116" s="21">
        <v>24</v>
      </c>
      <c r="I116" s="204">
        <v>43.2</v>
      </c>
      <c r="J116" s="122">
        <v>0.4</v>
      </c>
      <c r="K116" s="215">
        <v>311.5</v>
      </c>
      <c r="L116" s="138" t="s">
        <v>8654</v>
      </c>
      <c r="M116" s="138" t="s">
        <v>8597</v>
      </c>
      <c r="N116" s="138" t="s">
        <v>7757</v>
      </c>
      <c r="O116" s="138" t="s">
        <v>8596</v>
      </c>
      <c r="P116" s="138" t="s">
        <v>8601</v>
      </c>
      <c r="Q116" s="138" t="s">
        <v>7863</v>
      </c>
    </row>
    <row r="117" spans="1:17" hidden="1" outlineLevel="1">
      <c r="A117" s="316" t="s">
        <v>3012</v>
      </c>
      <c r="B117" s="22" t="s">
        <v>106</v>
      </c>
      <c r="C117" s="24" t="s">
        <v>3013</v>
      </c>
      <c r="D117" s="24" t="s">
        <v>7857</v>
      </c>
      <c r="E117" s="22" t="s">
        <v>5796</v>
      </c>
      <c r="F117" s="23">
        <v>7</v>
      </c>
      <c r="G117" s="24"/>
      <c r="H117" s="22">
        <v>24</v>
      </c>
      <c r="I117" s="203">
        <v>30.5</v>
      </c>
      <c r="J117" s="196">
        <v>0.4</v>
      </c>
      <c r="K117" s="214">
        <v>222.5</v>
      </c>
      <c r="L117" s="139" t="s">
        <v>8654</v>
      </c>
      <c r="M117" s="139" t="s">
        <v>8597</v>
      </c>
      <c r="N117" s="139" t="s">
        <v>7757</v>
      </c>
      <c r="O117" s="139" t="s">
        <v>8596</v>
      </c>
      <c r="P117" s="139" t="s">
        <v>8601</v>
      </c>
      <c r="Q117" s="139" t="e">
        <v>#N/A</v>
      </c>
    </row>
    <row r="118" spans="1:17" hidden="1" outlineLevel="1">
      <c r="A118" s="317" t="s">
        <v>3014</v>
      </c>
      <c r="B118" s="21" t="s">
        <v>106</v>
      </c>
      <c r="C118" s="20" t="s">
        <v>3015</v>
      </c>
      <c r="D118" s="20" t="s">
        <v>7857</v>
      </c>
      <c r="E118" s="21" t="s">
        <v>5783</v>
      </c>
      <c r="F118" s="19">
        <v>5.5</v>
      </c>
      <c r="G118" s="20"/>
      <c r="H118" s="21">
        <v>24</v>
      </c>
      <c r="I118" s="204">
        <v>37.200000000000003</v>
      </c>
      <c r="J118" s="122">
        <v>0.4</v>
      </c>
      <c r="K118" s="215">
        <v>164.7</v>
      </c>
      <c r="L118" s="138" t="s">
        <v>8654</v>
      </c>
      <c r="M118" s="138" t="s">
        <v>8597</v>
      </c>
      <c r="N118" s="138" t="s">
        <v>7757</v>
      </c>
      <c r="O118" s="138" t="s">
        <v>8596</v>
      </c>
      <c r="P118" s="138" t="s">
        <v>8601</v>
      </c>
      <c r="Q118" s="138" t="e">
        <v>#N/A</v>
      </c>
    </row>
    <row r="119" spans="1:17" hidden="1" outlineLevel="1">
      <c r="A119" s="316" t="s">
        <v>3016</v>
      </c>
      <c r="B119" s="22" t="s">
        <v>106</v>
      </c>
      <c r="C119" s="24" t="s">
        <v>3017</v>
      </c>
      <c r="D119" s="24" t="s">
        <v>7857</v>
      </c>
      <c r="E119" s="22" t="s">
        <v>5787</v>
      </c>
      <c r="F119" s="23">
        <v>6.75</v>
      </c>
      <c r="G119" s="24"/>
      <c r="H119" s="22">
        <v>24</v>
      </c>
      <c r="I119" s="203">
        <v>25.3</v>
      </c>
      <c r="J119" s="196">
        <v>0.4</v>
      </c>
      <c r="K119" s="214">
        <v>203.2</v>
      </c>
      <c r="L119" s="139" t="s">
        <v>8654</v>
      </c>
      <c r="M119" s="139" t="s">
        <v>8597</v>
      </c>
      <c r="N119" s="139" t="s">
        <v>7757</v>
      </c>
      <c r="O119" s="139" t="s">
        <v>8596</v>
      </c>
      <c r="P119" s="139" t="s">
        <v>8601</v>
      </c>
      <c r="Q119" s="139" t="e">
        <v>#N/A</v>
      </c>
    </row>
    <row r="120" spans="1:17" hidden="1" outlineLevel="1">
      <c r="A120" s="317" t="s">
        <v>3018</v>
      </c>
      <c r="B120" s="21" t="s">
        <v>106</v>
      </c>
      <c r="C120" s="20" t="s">
        <v>3019</v>
      </c>
      <c r="D120" s="20" t="s">
        <v>7857</v>
      </c>
      <c r="E120" s="21" t="s">
        <v>5790</v>
      </c>
      <c r="F120" s="19">
        <v>8.25</v>
      </c>
      <c r="G120" s="20"/>
      <c r="H120" s="21">
        <v>12</v>
      </c>
      <c r="I120" s="204">
        <v>29.2</v>
      </c>
      <c r="J120" s="122">
        <v>0.4</v>
      </c>
      <c r="K120" s="215">
        <v>222.3</v>
      </c>
      <c r="L120" s="138" t="s">
        <v>8654</v>
      </c>
      <c r="M120" s="138" t="s">
        <v>8597</v>
      </c>
      <c r="N120" s="138" t="s">
        <v>7757</v>
      </c>
      <c r="O120" s="138" t="s">
        <v>8596</v>
      </c>
      <c r="P120" s="138" t="s">
        <v>8601</v>
      </c>
      <c r="Q120" s="138" t="e">
        <v>#N/A</v>
      </c>
    </row>
    <row r="121" spans="1:17" hidden="1" outlineLevel="1">
      <c r="A121" s="316" t="s">
        <v>3020</v>
      </c>
      <c r="B121" s="22" t="s">
        <v>106</v>
      </c>
      <c r="C121" s="24" t="s">
        <v>3021</v>
      </c>
      <c r="D121" s="24" t="s">
        <v>7857</v>
      </c>
      <c r="E121" s="22" t="s">
        <v>5793</v>
      </c>
      <c r="F121" s="23">
        <v>7.5</v>
      </c>
      <c r="G121" s="24"/>
      <c r="H121" s="22">
        <v>24</v>
      </c>
      <c r="I121" s="203">
        <v>31.9</v>
      </c>
      <c r="J121" s="196">
        <v>0.4</v>
      </c>
      <c r="K121" s="214">
        <v>238.7</v>
      </c>
      <c r="L121" s="139" t="s">
        <v>8654</v>
      </c>
      <c r="M121" s="139" t="s">
        <v>8597</v>
      </c>
      <c r="N121" s="139" t="s">
        <v>7757</v>
      </c>
      <c r="O121" s="139" t="s">
        <v>8596</v>
      </c>
      <c r="P121" s="139" t="s">
        <v>8601</v>
      </c>
      <c r="Q121" s="139" t="e">
        <v>#N/A</v>
      </c>
    </row>
    <row r="122" spans="1:17" hidden="1" outlineLevel="1">
      <c r="A122" s="317" t="s">
        <v>3022</v>
      </c>
      <c r="B122" s="21" t="s">
        <v>106</v>
      </c>
      <c r="C122" s="20" t="s">
        <v>3023</v>
      </c>
      <c r="D122" s="20" t="s">
        <v>7857</v>
      </c>
      <c r="E122" s="21" t="s">
        <v>5795</v>
      </c>
      <c r="F122" s="19">
        <v>9.625</v>
      </c>
      <c r="G122" s="20"/>
      <c r="H122" s="21">
        <v>12</v>
      </c>
      <c r="I122" s="204">
        <v>45.8</v>
      </c>
      <c r="J122" s="122">
        <v>0.4</v>
      </c>
      <c r="K122" s="215">
        <v>336.2</v>
      </c>
      <c r="L122" s="138" t="s">
        <v>8654</v>
      </c>
      <c r="M122" s="138" t="s">
        <v>8597</v>
      </c>
      <c r="N122" s="138" t="s">
        <v>7757</v>
      </c>
      <c r="O122" s="138" t="s">
        <v>8596</v>
      </c>
      <c r="P122" s="138" t="s">
        <v>8601</v>
      </c>
      <c r="Q122" s="138" t="e">
        <v>#N/A</v>
      </c>
    </row>
    <row r="123" spans="1:17" hidden="1" outlineLevel="1">
      <c r="A123" s="316" t="s">
        <v>3024</v>
      </c>
      <c r="B123" s="22" t="s">
        <v>106</v>
      </c>
      <c r="C123" s="24" t="s">
        <v>3025</v>
      </c>
      <c r="D123" s="24" t="s">
        <v>7857</v>
      </c>
      <c r="E123" s="22" t="s">
        <v>5791</v>
      </c>
      <c r="F123" s="23">
        <v>6.5</v>
      </c>
      <c r="G123" s="24"/>
      <c r="H123" s="22">
        <v>24</v>
      </c>
      <c r="I123" s="203">
        <v>12.8</v>
      </c>
      <c r="J123" s="196">
        <v>0.4</v>
      </c>
      <c r="K123" s="214">
        <v>217.4</v>
      </c>
      <c r="L123" s="139" t="s">
        <v>8654</v>
      </c>
      <c r="M123" s="139" t="s">
        <v>8597</v>
      </c>
      <c r="N123" s="139" t="s">
        <v>7757</v>
      </c>
      <c r="O123" s="139" t="s">
        <v>8596</v>
      </c>
      <c r="P123" s="139" t="s">
        <v>8601</v>
      </c>
      <c r="Q123" s="139" t="e">
        <v>#N/A</v>
      </c>
    </row>
    <row r="124" spans="1:17" hidden="1" outlineLevel="1">
      <c r="A124" s="317" t="s">
        <v>3026</v>
      </c>
      <c r="B124" s="21" t="s">
        <v>106</v>
      </c>
      <c r="C124" s="20" t="s">
        <v>3027</v>
      </c>
      <c r="D124" s="20" t="s">
        <v>7857</v>
      </c>
      <c r="E124" s="21" t="s">
        <v>5804</v>
      </c>
      <c r="F124" s="19">
        <v>9.5</v>
      </c>
      <c r="G124" s="20"/>
      <c r="H124" s="21">
        <v>12</v>
      </c>
      <c r="I124" s="204">
        <v>42.5</v>
      </c>
      <c r="J124" s="122">
        <v>0.8</v>
      </c>
      <c r="K124" s="215">
        <v>230.9</v>
      </c>
      <c r="L124" s="138" t="s">
        <v>8654</v>
      </c>
      <c r="M124" s="138" t="s">
        <v>8597</v>
      </c>
      <c r="N124" s="138" t="s">
        <v>7757</v>
      </c>
      <c r="O124" s="138" t="s">
        <v>8596</v>
      </c>
      <c r="P124" s="138" t="s">
        <v>8601</v>
      </c>
      <c r="Q124" s="138" t="e">
        <v>#N/A</v>
      </c>
    </row>
    <row r="125" spans="1:17" hidden="1" outlineLevel="1">
      <c r="A125" s="316" t="s">
        <v>3028</v>
      </c>
      <c r="B125" s="22" t="s">
        <v>106</v>
      </c>
      <c r="C125" s="24" t="s">
        <v>3029</v>
      </c>
      <c r="D125" s="24" t="s">
        <v>7857</v>
      </c>
      <c r="E125" s="22" t="s">
        <v>5780</v>
      </c>
      <c r="F125" s="23">
        <v>4.25</v>
      </c>
      <c r="G125" s="24"/>
      <c r="H125" s="22">
        <v>24</v>
      </c>
      <c r="I125" s="203">
        <v>10.8</v>
      </c>
      <c r="J125" s="196">
        <v>0.4</v>
      </c>
      <c r="K125" s="214">
        <v>136.4</v>
      </c>
      <c r="L125" s="139" t="s">
        <v>8654</v>
      </c>
      <c r="M125" s="139" t="s">
        <v>8597</v>
      </c>
      <c r="N125" s="139" t="s">
        <v>7757</v>
      </c>
      <c r="O125" s="139" t="s">
        <v>8596</v>
      </c>
      <c r="P125" s="139" t="s">
        <v>8601</v>
      </c>
      <c r="Q125" s="139" t="e">
        <v>#N/A</v>
      </c>
    </row>
    <row r="126" spans="1:17" hidden="1" outlineLevel="1">
      <c r="A126" s="317" t="s">
        <v>3030</v>
      </c>
      <c r="B126" s="21" t="s">
        <v>106</v>
      </c>
      <c r="C126" s="20" t="s">
        <v>3031</v>
      </c>
      <c r="D126" s="20" t="s">
        <v>7857</v>
      </c>
      <c r="E126" s="21" t="s">
        <v>5788</v>
      </c>
      <c r="F126" s="19">
        <v>7</v>
      </c>
      <c r="G126" s="20"/>
      <c r="H126" s="21">
        <v>24</v>
      </c>
      <c r="I126" s="204">
        <v>37.5</v>
      </c>
      <c r="J126" s="122">
        <v>0.4</v>
      </c>
      <c r="K126" s="215">
        <v>222.5</v>
      </c>
      <c r="L126" s="138" t="s">
        <v>8654</v>
      </c>
      <c r="M126" s="138" t="s">
        <v>8597</v>
      </c>
      <c r="N126" s="138" t="s">
        <v>7757</v>
      </c>
      <c r="O126" s="138" t="s">
        <v>8596</v>
      </c>
      <c r="P126" s="138" t="s">
        <v>8601</v>
      </c>
      <c r="Q126" s="138" t="e">
        <v>#N/A</v>
      </c>
    </row>
    <row r="127" spans="1:17" hidden="1" outlineLevel="1">
      <c r="A127" s="316" t="s">
        <v>3032</v>
      </c>
      <c r="B127" s="22" t="s">
        <v>106</v>
      </c>
      <c r="C127" s="24" t="s">
        <v>3033</v>
      </c>
      <c r="D127" s="24" t="s">
        <v>7857</v>
      </c>
      <c r="E127" s="22" t="s">
        <v>5781</v>
      </c>
      <c r="F127" s="23">
        <v>5.375</v>
      </c>
      <c r="G127" s="24"/>
      <c r="H127" s="22">
        <v>24</v>
      </c>
      <c r="I127" s="203">
        <v>22.1</v>
      </c>
      <c r="J127" s="196">
        <v>0.4</v>
      </c>
      <c r="K127" s="214">
        <v>160.4</v>
      </c>
      <c r="L127" s="139" t="s">
        <v>8654</v>
      </c>
      <c r="M127" s="139" t="s">
        <v>8597</v>
      </c>
      <c r="N127" s="139" t="s">
        <v>7757</v>
      </c>
      <c r="O127" s="139" t="s">
        <v>8596</v>
      </c>
      <c r="P127" s="139" t="s">
        <v>8601</v>
      </c>
      <c r="Q127" s="139" t="e">
        <v>#N/A</v>
      </c>
    </row>
    <row r="128" spans="1:17" hidden="1" outlineLevel="1">
      <c r="A128" s="317" t="s">
        <v>3034</v>
      </c>
      <c r="B128" s="21" t="s">
        <v>106</v>
      </c>
      <c r="C128" s="20" t="s">
        <v>3035</v>
      </c>
      <c r="D128" s="20" t="s">
        <v>7857</v>
      </c>
      <c r="E128" s="21" t="s">
        <v>5784</v>
      </c>
      <c r="F128" s="19">
        <v>7.25</v>
      </c>
      <c r="G128" s="20"/>
      <c r="H128" s="21">
        <v>24</v>
      </c>
      <c r="I128" s="204">
        <v>26</v>
      </c>
      <c r="J128" s="122">
        <v>0.4</v>
      </c>
      <c r="K128" s="215">
        <v>201.9</v>
      </c>
      <c r="L128" s="138" t="s">
        <v>8654</v>
      </c>
      <c r="M128" s="138" t="s">
        <v>8597</v>
      </c>
      <c r="N128" s="138" t="s">
        <v>7757</v>
      </c>
      <c r="O128" s="138" t="s">
        <v>8596</v>
      </c>
      <c r="P128" s="138" t="s">
        <v>8601</v>
      </c>
      <c r="Q128" s="138" t="e">
        <v>#N/A</v>
      </c>
    </row>
    <row r="129" spans="1:17" hidden="1" outlineLevel="1">
      <c r="A129" s="316" t="s">
        <v>3036</v>
      </c>
      <c r="B129" s="22" t="s">
        <v>106</v>
      </c>
      <c r="C129" s="24" t="s">
        <v>3037</v>
      </c>
      <c r="D129" s="24" t="s">
        <v>7857</v>
      </c>
      <c r="E129" s="22" t="s">
        <v>5789</v>
      </c>
      <c r="F129" s="23">
        <v>6.5</v>
      </c>
      <c r="G129" s="24"/>
      <c r="H129" s="22">
        <v>24</v>
      </c>
      <c r="I129" s="203">
        <v>38</v>
      </c>
      <c r="J129" s="196">
        <v>0.4</v>
      </c>
      <c r="K129" s="214">
        <v>219.2</v>
      </c>
      <c r="L129" s="139" t="s">
        <v>8654</v>
      </c>
      <c r="M129" s="139" t="s">
        <v>8597</v>
      </c>
      <c r="N129" s="139" t="s">
        <v>7757</v>
      </c>
      <c r="O129" s="139" t="s">
        <v>8596</v>
      </c>
      <c r="P129" s="139" t="s">
        <v>8601</v>
      </c>
      <c r="Q129" s="139" t="e">
        <v>#N/A</v>
      </c>
    </row>
    <row r="130" spans="1:17" hidden="1" outlineLevel="1">
      <c r="A130" s="317" t="s">
        <v>3038</v>
      </c>
      <c r="B130" s="21" t="s">
        <v>106</v>
      </c>
      <c r="C130" s="20" t="s">
        <v>3039</v>
      </c>
      <c r="D130" s="20" t="s">
        <v>7857</v>
      </c>
      <c r="E130" s="21" t="s">
        <v>5794</v>
      </c>
      <c r="F130" s="19">
        <v>8</v>
      </c>
      <c r="G130" s="20"/>
      <c r="H130" s="21">
        <v>12</v>
      </c>
      <c r="I130" s="204">
        <v>29.1</v>
      </c>
      <c r="J130" s="122">
        <v>0.4</v>
      </c>
      <c r="K130" s="215">
        <v>292</v>
      </c>
      <c r="L130" s="138" t="s">
        <v>8654</v>
      </c>
      <c r="M130" s="138" t="s">
        <v>8597</v>
      </c>
      <c r="N130" s="138" t="s">
        <v>7757</v>
      </c>
      <c r="O130" s="138" t="s">
        <v>8596</v>
      </c>
      <c r="P130" s="138" t="s">
        <v>8601</v>
      </c>
      <c r="Q130" s="138" t="e">
        <v>#N/A</v>
      </c>
    </row>
    <row r="131" spans="1:17" hidden="1" outlineLevel="1">
      <c r="A131" s="316" t="s">
        <v>3040</v>
      </c>
      <c r="B131" s="22" t="s">
        <v>106</v>
      </c>
      <c r="C131" s="24" t="s">
        <v>3041</v>
      </c>
      <c r="D131" s="24" t="s">
        <v>7857</v>
      </c>
      <c r="E131" s="22" t="s">
        <v>5782</v>
      </c>
      <c r="F131" s="23">
        <v>5.75</v>
      </c>
      <c r="G131" s="24"/>
      <c r="H131" s="22">
        <v>24</v>
      </c>
      <c r="I131" s="203">
        <v>25</v>
      </c>
      <c r="J131" s="196">
        <v>0.4</v>
      </c>
      <c r="K131" s="214">
        <v>188.5</v>
      </c>
      <c r="L131" s="139" t="s">
        <v>8654</v>
      </c>
      <c r="M131" s="139" t="s">
        <v>8597</v>
      </c>
      <c r="N131" s="139" t="s">
        <v>7757</v>
      </c>
      <c r="O131" s="139" t="s">
        <v>8596</v>
      </c>
      <c r="P131" s="139" t="s">
        <v>8601</v>
      </c>
      <c r="Q131" s="138" t="e">
        <v>#N/A</v>
      </c>
    </row>
    <row r="132" spans="1:17" s="294" customFormat="1" ht="31.5" collapsed="1">
      <c r="A132" s="185" t="s">
        <v>3042</v>
      </c>
      <c r="B132" s="186"/>
      <c r="C132" s="187"/>
      <c r="D132" s="187"/>
      <c r="E132" s="186"/>
      <c r="F132" s="186"/>
      <c r="G132" s="187"/>
      <c r="H132" s="186"/>
      <c r="I132" s="201"/>
      <c r="J132" s="194"/>
      <c r="K132" s="191"/>
      <c r="L132" s="189"/>
      <c r="M132" s="188"/>
      <c r="N132" s="188"/>
      <c r="O132" s="188"/>
      <c r="P132" s="189"/>
      <c r="Q132" s="189"/>
    </row>
    <row r="133" spans="1:17" s="292" customFormat="1" ht="38.25">
      <c r="A133" s="162" t="s">
        <v>2</v>
      </c>
      <c r="B133" s="6" t="s">
        <v>8768</v>
      </c>
      <c r="C133" s="11" t="s">
        <v>2813</v>
      </c>
      <c r="D133" s="11" t="s">
        <v>7859</v>
      </c>
      <c r="E133" s="6" t="s">
        <v>8769</v>
      </c>
      <c r="F133" s="7" t="s">
        <v>8811</v>
      </c>
      <c r="G133" s="11" t="s">
        <v>8767</v>
      </c>
      <c r="H133" s="6" t="s">
        <v>8766</v>
      </c>
      <c r="I133" s="202" t="s">
        <v>8777</v>
      </c>
      <c r="J133" s="195" t="s">
        <v>8770</v>
      </c>
      <c r="K133" s="192" t="s">
        <v>8810</v>
      </c>
      <c r="L133" s="6" t="s">
        <v>8594</v>
      </c>
      <c r="M133" s="6" t="s">
        <v>8764</v>
      </c>
      <c r="N133" s="6" t="s">
        <v>8595</v>
      </c>
      <c r="O133" s="6" t="s">
        <v>8765</v>
      </c>
      <c r="P133" s="6" t="s">
        <v>8763</v>
      </c>
      <c r="Q133" s="226" t="s">
        <v>8771</v>
      </c>
    </row>
    <row r="134" spans="1:17">
      <c r="A134" s="316" t="s">
        <v>3043</v>
      </c>
      <c r="B134" s="22" t="s">
        <v>2814</v>
      </c>
      <c r="C134" s="24" t="s">
        <v>2814</v>
      </c>
      <c r="D134" s="24" t="s">
        <v>7862</v>
      </c>
      <c r="E134" s="22" t="s">
        <v>5779</v>
      </c>
      <c r="F134" s="23" t="s">
        <v>2814</v>
      </c>
      <c r="G134" s="24">
        <v>1</v>
      </c>
      <c r="H134" s="22" t="s">
        <v>2814</v>
      </c>
      <c r="I134" s="203" t="s">
        <v>2814</v>
      </c>
      <c r="J134" s="196" t="s">
        <v>2814</v>
      </c>
      <c r="K134" s="214"/>
      <c r="L134" s="22" t="s">
        <v>3042</v>
      </c>
      <c r="M134" s="139" t="s">
        <v>8597</v>
      </c>
      <c r="N134" s="139" t="s">
        <v>7757</v>
      </c>
      <c r="O134" s="139" t="s">
        <v>8596</v>
      </c>
      <c r="P134" s="139" t="s">
        <v>8601</v>
      </c>
      <c r="Q134" s="139" t="s">
        <v>7862</v>
      </c>
    </row>
    <row r="135" spans="1:17">
      <c r="A135" s="317" t="s">
        <v>3044</v>
      </c>
      <c r="B135" s="21" t="s">
        <v>5</v>
      </c>
      <c r="C135" s="20" t="s">
        <v>3045</v>
      </c>
      <c r="D135" s="20" t="s">
        <v>7862</v>
      </c>
      <c r="E135" s="21" t="s">
        <v>5780</v>
      </c>
      <c r="F135" s="19">
        <v>4.5</v>
      </c>
      <c r="G135" s="20">
        <v>1</v>
      </c>
      <c r="H135" s="21">
        <v>24</v>
      </c>
      <c r="I135" s="204">
        <v>11.8</v>
      </c>
      <c r="J135" s="122">
        <v>0.19700000000000001</v>
      </c>
      <c r="K135" s="215">
        <v>96</v>
      </c>
      <c r="L135" s="21" t="s">
        <v>3042</v>
      </c>
      <c r="M135" s="138" t="s">
        <v>8597</v>
      </c>
      <c r="N135" s="138" t="s">
        <v>7757</v>
      </c>
      <c r="O135" s="138" t="s">
        <v>8596</v>
      </c>
      <c r="P135" s="138" t="s">
        <v>8601</v>
      </c>
      <c r="Q135" s="138" t="s">
        <v>7862</v>
      </c>
    </row>
    <row r="136" spans="1:17">
      <c r="A136" s="316" t="s">
        <v>3046</v>
      </c>
      <c r="B136" s="22" t="s">
        <v>5</v>
      </c>
      <c r="C136" s="24" t="s">
        <v>3047</v>
      </c>
      <c r="D136" s="24" t="s">
        <v>7862</v>
      </c>
      <c r="E136" s="22" t="s">
        <v>5800</v>
      </c>
      <c r="F136" s="23">
        <v>5.5</v>
      </c>
      <c r="G136" s="24">
        <v>1</v>
      </c>
      <c r="H136" s="22">
        <v>24</v>
      </c>
      <c r="I136" s="203">
        <v>19.3</v>
      </c>
      <c r="J136" s="196">
        <v>0.44400000000000001</v>
      </c>
      <c r="K136" s="214">
        <v>113.3</v>
      </c>
      <c r="L136" s="22" t="s">
        <v>3042</v>
      </c>
      <c r="M136" s="139" t="s">
        <v>8597</v>
      </c>
      <c r="N136" s="139" t="s">
        <v>7757</v>
      </c>
      <c r="O136" s="139" t="s">
        <v>8596</v>
      </c>
      <c r="P136" s="139" t="s">
        <v>8601</v>
      </c>
      <c r="Q136" s="139" t="s">
        <v>7862</v>
      </c>
    </row>
    <row r="137" spans="1:17">
      <c r="A137" s="317" t="s">
        <v>3048</v>
      </c>
      <c r="B137" s="21" t="s">
        <v>5</v>
      </c>
      <c r="C137" s="20" t="s">
        <v>3049</v>
      </c>
      <c r="D137" s="20" t="s">
        <v>7862</v>
      </c>
      <c r="E137" s="21" t="s">
        <v>5797</v>
      </c>
      <c r="F137" s="19">
        <v>5.875</v>
      </c>
      <c r="G137" s="20">
        <v>1</v>
      </c>
      <c r="H137" s="21">
        <v>24</v>
      </c>
      <c r="I137" s="204">
        <v>25.9</v>
      </c>
      <c r="J137" s="122">
        <v>0.433</v>
      </c>
      <c r="K137" s="215">
        <v>113.3</v>
      </c>
      <c r="L137" s="21" t="s">
        <v>3042</v>
      </c>
      <c r="M137" s="138" t="s">
        <v>8597</v>
      </c>
      <c r="N137" s="138" t="s">
        <v>7757</v>
      </c>
      <c r="O137" s="138" t="s">
        <v>8596</v>
      </c>
      <c r="P137" s="138" t="s">
        <v>8601</v>
      </c>
      <c r="Q137" s="138" t="s">
        <v>7862</v>
      </c>
    </row>
    <row r="138" spans="1:17">
      <c r="A138" s="316" t="s">
        <v>3050</v>
      </c>
      <c r="B138" s="22" t="s">
        <v>5</v>
      </c>
      <c r="C138" s="24" t="s">
        <v>3051</v>
      </c>
      <c r="D138" s="24" t="s">
        <v>7862</v>
      </c>
      <c r="E138" s="22" t="s">
        <v>5798</v>
      </c>
      <c r="F138" s="23">
        <v>6.5</v>
      </c>
      <c r="G138" s="24">
        <v>1</v>
      </c>
      <c r="H138" s="22">
        <v>24</v>
      </c>
      <c r="I138" s="203">
        <v>28.7</v>
      </c>
      <c r="J138" s="196">
        <v>0.41199999999999998</v>
      </c>
      <c r="K138" s="214">
        <v>113.3</v>
      </c>
      <c r="L138" s="22" t="s">
        <v>3042</v>
      </c>
      <c r="M138" s="139" t="s">
        <v>8597</v>
      </c>
      <c r="N138" s="139" t="s">
        <v>7757</v>
      </c>
      <c r="O138" s="139" t="s">
        <v>8596</v>
      </c>
      <c r="P138" s="139" t="s">
        <v>8601</v>
      </c>
      <c r="Q138" s="139" t="s">
        <v>7862</v>
      </c>
    </row>
    <row r="139" spans="1:17">
      <c r="A139" s="317" t="s">
        <v>3052</v>
      </c>
      <c r="B139" s="21" t="s">
        <v>5</v>
      </c>
      <c r="C139" s="20" t="s">
        <v>3053</v>
      </c>
      <c r="D139" s="20" t="s">
        <v>7862</v>
      </c>
      <c r="E139" s="21" t="s">
        <v>5808</v>
      </c>
      <c r="F139" s="19">
        <v>7.125</v>
      </c>
      <c r="G139" s="20">
        <v>1</v>
      </c>
      <c r="H139" s="21">
        <v>24</v>
      </c>
      <c r="I139" s="204">
        <v>31.4</v>
      </c>
      <c r="J139" s="122">
        <v>0.40600000000000003</v>
      </c>
      <c r="K139" s="215">
        <v>139.69999999999999</v>
      </c>
      <c r="L139" s="21" t="s">
        <v>3042</v>
      </c>
      <c r="M139" s="138" t="s">
        <v>8597</v>
      </c>
      <c r="N139" s="138" t="s">
        <v>7757</v>
      </c>
      <c r="O139" s="138" t="s">
        <v>8596</v>
      </c>
      <c r="P139" s="138" t="s">
        <v>8601</v>
      </c>
      <c r="Q139" s="138" t="s">
        <v>7862</v>
      </c>
    </row>
    <row r="140" spans="1:17">
      <c r="A140" s="316" t="s">
        <v>3054</v>
      </c>
      <c r="B140" s="22" t="s">
        <v>5</v>
      </c>
      <c r="C140" s="24" t="s">
        <v>3055</v>
      </c>
      <c r="D140" s="24" t="s">
        <v>7862</v>
      </c>
      <c r="E140" s="22" t="s">
        <v>5809</v>
      </c>
      <c r="F140" s="23">
        <v>7.125</v>
      </c>
      <c r="G140" s="24">
        <v>1</v>
      </c>
      <c r="H140" s="22">
        <v>24</v>
      </c>
      <c r="I140" s="203">
        <v>31.2</v>
      </c>
      <c r="J140" s="196">
        <v>0.50900000000000001</v>
      </c>
      <c r="K140" s="214">
        <v>139.69999999999999</v>
      </c>
      <c r="L140" s="22" t="s">
        <v>3042</v>
      </c>
      <c r="M140" s="139" t="s">
        <v>8597</v>
      </c>
      <c r="N140" s="139" t="s">
        <v>7757</v>
      </c>
      <c r="O140" s="139" t="s">
        <v>8596</v>
      </c>
      <c r="P140" s="139" t="s">
        <v>8601</v>
      </c>
      <c r="Q140" s="139" t="s">
        <v>7862</v>
      </c>
    </row>
    <row r="141" spans="1:17">
      <c r="A141" s="317" t="s">
        <v>3056</v>
      </c>
      <c r="B141" s="21" t="s">
        <v>5</v>
      </c>
      <c r="C141" s="20" t="s">
        <v>3057</v>
      </c>
      <c r="D141" s="20" t="s">
        <v>7862</v>
      </c>
      <c r="E141" s="21" t="s">
        <v>5787</v>
      </c>
      <c r="F141" s="19">
        <v>7</v>
      </c>
      <c r="G141" s="20">
        <v>1</v>
      </c>
      <c r="H141" s="21">
        <v>12</v>
      </c>
      <c r="I141" s="204">
        <v>31</v>
      </c>
      <c r="J141" s="122">
        <v>0.44500000000000001</v>
      </c>
      <c r="K141" s="215">
        <v>139.69999999999999</v>
      </c>
      <c r="L141" s="21" t="s">
        <v>3042</v>
      </c>
      <c r="M141" s="138" t="s">
        <v>8597</v>
      </c>
      <c r="N141" s="138" t="s">
        <v>7757</v>
      </c>
      <c r="O141" s="138" t="s">
        <v>8596</v>
      </c>
      <c r="P141" s="138" t="s">
        <v>8601</v>
      </c>
      <c r="Q141" s="138" t="s">
        <v>7862</v>
      </c>
    </row>
    <row r="142" spans="1:17">
      <c r="A142" s="316" t="s">
        <v>3058</v>
      </c>
      <c r="B142" s="22" t="s">
        <v>5</v>
      </c>
      <c r="C142" s="24" t="s">
        <v>3059</v>
      </c>
      <c r="D142" s="24" t="s">
        <v>7862</v>
      </c>
      <c r="E142" s="22" t="s">
        <v>5790</v>
      </c>
      <c r="F142" s="23">
        <v>8.25</v>
      </c>
      <c r="G142" s="24">
        <v>1</v>
      </c>
      <c r="H142" s="22">
        <v>12</v>
      </c>
      <c r="I142" s="203">
        <v>32.4</v>
      </c>
      <c r="J142" s="196">
        <v>0.34100000000000003</v>
      </c>
      <c r="K142" s="214">
        <v>139.69999999999999</v>
      </c>
      <c r="L142" s="22" t="s">
        <v>3042</v>
      </c>
      <c r="M142" s="139" t="s">
        <v>8597</v>
      </c>
      <c r="N142" s="139" t="s">
        <v>7757</v>
      </c>
      <c r="O142" s="139" t="s">
        <v>8596</v>
      </c>
      <c r="P142" s="139" t="s">
        <v>8601</v>
      </c>
      <c r="Q142" s="139" t="s">
        <v>7862</v>
      </c>
    </row>
    <row r="143" spans="1:17">
      <c r="A143" s="317" t="s">
        <v>3060</v>
      </c>
      <c r="B143" s="21" t="s">
        <v>5</v>
      </c>
      <c r="C143" s="20" t="s">
        <v>3061</v>
      </c>
      <c r="D143" s="20" t="s">
        <v>7862</v>
      </c>
      <c r="E143" s="21" t="s">
        <v>5793</v>
      </c>
      <c r="F143" s="19">
        <v>7.625</v>
      </c>
      <c r="G143" s="20">
        <v>1</v>
      </c>
      <c r="H143" s="21">
        <v>12</v>
      </c>
      <c r="I143" s="204">
        <v>17.2</v>
      </c>
      <c r="J143" s="122">
        <v>0.313</v>
      </c>
      <c r="K143" s="215">
        <v>139.69999999999999</v>
      </c>
      <c r="L143" s="21" t="s">
        <v>3042</v>
      </c>
      <c r="M143" s="138" t="s">
        <v>8597</v>
      </c>
      <c r="N143" s="138" t="s">
        <v>7757</v>
      </c>
      <c r="O143" s="138" t="s">
        <v>8596</v>
      </c>
      <c r="P143" s="138" t="s">
        <v>8601</v>
      </c>
      <c r="Q143" s="138" t="s">
        <v>7862</v>
      </c>
    </row>
    <row r="144" spans="1:17">
      <c r="A144" s="316" t="s">
        <v>3062</v>
      </c>
      <c r="B144" s="22" t="s">
        <v>5</v>
      </c>
      <c r="C144" s="24" t="s">
        <v>3063</v>
      </c>
      <c r="D144" s="24" t="s">
        <v>7862</v>
      </c>
      <c r="E144" s="22" t="s">
        <v>5802</v>
      </c>
      <c r="F144" s="23">
        <v>7</v>
      </c>
      <c r="G144" s="24">
        <v>1</v>
      </c>
      <c r="H144" s="22">
        <v>24</v>
      </c>
      <c r="I144" s="203">
        <v>39</v>
      </c>
      <c r="J144" s="196">
        <v>0.58299999999999996</v>
      </c>
      <c r="K144" s="214">
        <v>139.69999999999999</v>
      </c>
      <c r="L144" s="22" t="s">
        <v>3042</v>
      </c>
      <c r="M144" s="139" t="s">
        <v>8597</v>
      </c>
      <c r="N144" s="139" t="s">
        <v>7757</v>
      </c>
      <c r="O144" s="139" t="s">
        <v>8596</v>
      </c>
      <c r="P144" s="139" t="s">
        <v>8601</v>
      </c>
      <c r="Q144" s="139" t="s">
        <v>7862</v>
      </c>
    </row>
    <row r="145" spans="1:17">
      <c r="A145" s="317" t="s">
        <v>3064</v>
      </c>
      <c r="B145" s="21" t="s">
        <v>5</v>
      </c>
      <c r="C145" s="20" t="s">
        <v>3065</v>
      </c>
      <c r="D145" s="20" t="s">
        <v>7862</v>
      </c>
      <c r="E145" s="21" t="s">
        <v>5810</v>
      </c>
      <c r="F145" s="19">
        <v>6.75</v>
      </c>
      <c r="G145" s="20">
        <v>1</v>
      </c>
      <c r="H145" s="21">
        <v>24</v>
      </c>
      <c r="I145" s="204">
        <v>38.799999999999997</v>
      </c>
      <c r="J145" s="122">
        <v>0.58299999999999996</v>
      </c>
      <c r="K145" s="215">
        <v>139.69999999999999</v>
      </c>
      <c r="L145" s="21" t="s">
        <v>3042</v>
      </c>
      <c r="M145" s="138" t="s">
        <v>8597</v>
      </c>
      <c r="N145" s="138" t="s">
        <v>7757</v>
      </c>
      <c r="O145" s="138" t="s">
        <v>8596</v>
      </c>
      <c r="P145" s="138" t="s">
        <v>8601</v>
      </c>
      <c r="Q145" s="138" t="s">
        <v>7862</v>
      </c>
    </row>
    <row r="146" spans="1:17">
      <c r="A146" s="316" t="s">
        <v>3066</v>
      </c>
      <c r="B146" s="22" t="s">
        <v>5</v>
      </c>
      <c r="C146" s="24" t="s">
        <v>3067</v>
      </c>
      <c r="D146" s="24" t="s">
        <v>7862</v>
      </c>
      <c r="E146" s="22" t="s">
        <v>5811</v>
      </c>
      <c r="F146" s="23">
        <v>7.25</v>
      </c>
      <c r="G146" s="24">
        <v>1</v>
      </c>
      <c r="H146" s="22">
        <v>24</v>
      </c>
      <c r="I146" s="203">
        <v>32.5</v>
      </c>
      <c r="J146" s="196">
        <v>0.46899999999999997</v>
      </c>
      <c r="K146" s="214">
        <v>145</v>
      </c>
      <c r="L146" s="22" t="s">
        <v>3042</v>
      </c>
      <c r="M146" s="139" t="s">
        <v>8597</v>
      </c>
      <c r="N146" s="139" t="s">
        <v>7757</v>
      </c>
      <c r="O146" s="139" t="s">
        <v>8596</v>
      </c>
      <c r="P146" s="139" t="s">
        <v>8601</v>
      </c>
      <c r="Q146" s="139" t="s">
        <v>7862</v>
      </c>
    </row>
    <row r="147" spans="1:17">
      <c r="A147" s="317" t="s">
        <v>3068</v>
      </c>
      <c r="B147" s="21" t="s">
        <v>5</v>
      </c>
      <c r="C147" s="20" t="s">
        <v>3069</v>
      </c>
      <c r="D147" s="20" t="s">
        <v>7862</v>
      </c>
      <c r="E147" s="21" t="s">
        <v>5812</v>
      </c>
      <c r="F147" s="19">
        <v>7.875</v>
      </c>
      <c r="G147" s="20">
        <v>1</v>
      </c>
      <c r="H147" s="21">
        <v>24</v>
      </c>
      <c r="I147" s="204">
        <v>42.7</v>
      </c>
      <c r="J147" s="122">
        <v>0.52100000000000002</v>
      </c>
      <c r="K147" s="215">
        <v>155.30000000000001</v>
      </c>
      <c r="L147" s="21" t="s">
        <v>3042</v>
      </c>
      <c r="M147" s="138" t="s">
        <v>8597</v>
      </c>
      <c r="N147" s="138" t="s">
        <v>7757</v>
      </c>
      <c r="O147" s="138" t="s">
        <v>8596</v>
      </c>
      <c r="P147" s="138" t="s">
        <v>8601</v>
      </c>
      <c r="Q147" s="138" t="s">
        <v>7862</v>
      </c>
    </row>
    <row r="148" spans="1:17">
      <c r="A148" s="316" t="s">
        <v>3070</v>
      </c>
      <c r="B148" s="22" t="s">
        <v>5</v>
      </c>
      <c r="C148" s="24" t="s">
        <v>3071</v>
      </c>
      <c r="D148" s="24" t="s">
        <v>7862</v>
      </c>
      <c r="E148" s="22" t="s">
        <v>5804</v>
      </c>
      <c r="F148" s="23">
        <v>9.5</v>
      </c>
      <c r="G148" s="24">
        <v>1</v>
      </c>
      <c r="H148" s="22">
        <v>12</v>
      </c>
      <c r="I148" s="203">
        <v>44.4</v>
      </c>
      <c r="J148" s="196">
        <v>0.28999999999999998</v>
      </c>
      <c r="K148" s="214">
        <v>178.4</v>
      </c>
      <c r="L148" s="22" t="s">
        <v>3042</v>
      </c>
      <c r="M148" s="139" t="s">
        <v>8597</v>
      </c>
      <c r="N148" s="139" t="s">
        <v>7757</v>
      </c>
      <c r="O148" s="139" t="s">
        <v>8596</v>
      </c>
      <c r="P148" s="139" t="s">
        <v>8601</v>
      </c>
      <c r="Q148" s="139" t="s">
        <v>7862</v>
      </c>
    </row>
    <row r="149" spans="1:17">
      <c r="A149" s="317" t="s">
        <v>3072</v>
      </c>
      <c r="B149" s="21" t="s">
        <v>5</v>
      </c>
      <c r="C149" s="20" t="s">
        <v>3073</v>
      </c>
      <c r="D149" s="20" t="s">
        <v>7862</v>
      </c>
      <c r="E149" s="21" t="s">
        <v>5792</v>
      </c>
      <c r="F149" s="19">
        <v>8.25</v>
      </c>
      <c r="G149" s="20">
        <v>1</v>
      </c>
      <c r="H149" s="21">
        <v>24</v>
      </c>
      <c r="I149" s="204">
        <v>48.5</v>
      </c>
      <c r="J149" s="122">
        <v>0.622</v>
      </c>
      <c r="K149" s="215">
        <v>181.3</v>
      </c>
      <c r="L149" s="21" t="s">
        <v>3042</v>
      </c>
      <c r="M149" s="138" t="s">
        <v>8597</v>
      </c>
      <c r="N149" s="138" t="s">
        <v>7757</v>
      </c>
      <c r="O149" s="138" t="s">
        <v>8596</v>
      </c>
      <c r="P149" s="138" t="s">
        <v>8601</v>
      </c>
      <c r="Q149" s="138" t="s">
        <v>7862</v>
      </c>
    </row>
    <row r="150" spans="1:17">
      <c r="A150" s="316" t="s">
        <v>3074</v>
      </c>
      <c r="B150" s="22" t="s">
        <v>5</v>
      </c>
      <c r="C150" s="24" t="s">
        <v>3075</v>
      </c>
      <c r="D150" s="24" t="s">
        <v>7862</v>
      </c>
      <c r="E150" s="22" t="s">
        <v>5795</v>
      </c>
      <c r="F150" s="23">
        <v>9.5</v>
      </c>
      <c r="G150" s="24">
        <v>1</v>
      </c>
      <c r="H150" s="22">
        <v>12</v>
      </c>
      <c r="I150" s="203">
        <v>42.5</v>
      </c>
      <c r="J150" s="196">
        <v>0.33</v>
      </c>
      <c r="K150" s="214">
        <v>181.3</v>
      </c>
      <c r="L150" s="22" t="s">
        <v>3042</v>
      </c>
      <c r="M150" s="139" t="s">
        <v>8597</v>
      </c>
      <c r="N150" s="139" t="s">
        <v>7757</v>
      </c>
      <c r="O150" s="139" t="s">
        <v>8596</v>
      </c>
      <c r="P150" s="139" t="s">
        <v>8601</v>
      </c>
      <c r="Q150" s="139" t="s">
        <v>7862</v>
      </c>
    </row>
    <row r="151" spans="1:17">
      <c r="A151" s="317" t="s">
        <v>3076</v>
      </c>
      <c r="B151" s="21" t="s">
        <v>5</v>
      </c>
      <c r="C151" s="20" t="s">
        <v>3077</v>
      </c>
      <c r="D151" s="20" t="s">
        <v>7862</v>
      </c>
      <c r="E151" s="21" t="s">
        <v>5813</v>
      </c>
      <c r="F151" s="19">
        <v>8.125</v>
      </c>
      <c r="G151" s="20">
        <v>1</v>
      </c>
      <c r="H151" s="21">
        <v>12</v>
      </c>
      <c r="I151" s="204">
        <v>24</v>
      </c>
      <c r="J151" s="122">
        <v>0.42099999999999999</v>
      </c>
      <c r="K151" s="215">
        <v>181.3</v>
      </c>
      <c r="L151" s="21" t="s">
        <v>3042</v>
      </c>
      <c r="M151" s="138" t="s">
        <v>8597</v>
      </c>
      <c r="N151" s="138" t="s">
        <v>7757</v>
      </c>
      <c r="O151" s="138" t="s">
        <v>8596</v>
      </c>
      <c r="P151" s="138" t="s">
        <v>8601</v>
      </c>
      <c r="Q151" s="138" t="s">
        <v>7862</v>
      </c>
    </row>
    <row r="152" spans="1:17" hidden="1" outlineLevel="1">
      <c r="A152" s="316" t="s">
        <v>3078</v>
      </c>
      <c r="B152" s="22" t="s">
        <v>106</v>
      </c>
      <c r="C152" s="24" t="s">
        <v>3079</v>
      </c>
      <c r="D152" s="24" t="s">
        <v>7862</v>
      </c>
      <c r="E152" s="22" t="s">
        <v>5808</v>
      </c>
      <c r="F152" s="23">
        <v>7.125</v>
      </c>
      <c r="G152" s="24"/>
      <c r="H152" s="22">
        <v>24</v>
      </c>
      <c r="I152" s="203">
        <v>31.4</v>
      </c>
      <c r="J152" s="196">
        <v>0.40600000000000003</v>
      </c>
      <c r="K152" s="214">
        <v>193</v>
      </c>
      <c r="L152" s="139" t="s">
        <v>8655</v>
      </c>
      <c r="M152" s="139" t="s">
        <v>8597</v>
      </c>
      <c r="N152" s="139" t="s">
        <v>7757</v>
      </c>
      <c r="O152" s="139" t="s">
        <v>8596</v>
      </c>
      <c r="P152" s="139" t="s">
        <v>8601</v>
      </c>
      <c r="Q152" s="66" t="s">
        <v>7862</v>
      </c>
    </row>
    <row r="153" spans="1:17" hidden="1" outlineLevel="1">
      <c r="A153" s="317" t="s">
        <v>3080</v>
      </c>
      <c r="B153" s="21" t="s">
        <v>106</v>
      </c>
      <c r="C153" s="20" t="s">
        <v>3081</v>
      </c>
      <c r="D153" s="20" t="s">
        <v>7862</v>
      </c>
      <c r="E153" s="21" t="s">
        <v>5812</v>
      </c>
      <c r="F153" s="19">
        <v>7.875</v>
      </c>
      <c r="G153" s="20"/>
      <c r="H153" s="21">
        <v>24</v>
      </c>
      <c r="I153" s="204">
        <v>42.7</v>
      </c>
      <c r="J153" s="122">
        <v>0.52100000000000002</v>
      </c>
      <c r="K153" s="215">
        <v>236</v>
      </c>
      <c r="L153" s="138" t="s">
        <v>8655</v>
      </c>
      <c r="M153" s="138" t="s">
        <v>8597</v>
      </c>
      <c r="N153" s="138" t="s">
        <v>7757</v>
      </c>
      <c r="O153" s="138" t="s">
        <v>8596</v>
      </c>
      <c r="P153" s="138" t="s">
        <v>8601</v>
      </c>
      <c r="Q153" s="66" t="s">
        <v>7862</v>
      </c>
    </row>
    <row r="154" spans="1:17" hidden="1" outlineLevel="1">
      <c r="A154" s="316" t="s">
        <v>3082</v>
      </c>
      <c r="B154" s="22" t="s">
        <v>106</v>
      </c>
      <c r="C154" s="24" t="s">
        <v>3083</v>
      </c>
      <c r="D154" s="24" t="s">
        <v>7862</v>
      </c>
      <c r="E154" s="22" t="s">
        <v>5792</v>
      </c>
      <c r="F154" s="23">
        <v>8.25</v>
      </c>
      <c r="G154" s="24"/>
      <c r="H154" s="22">
        <v>24</v>
      </c>
      <c r="I154" s="203">
        <v>48.5</v>
      </c>
      <c r="J154" s="196">
        <v>0.622</v>
      </c>
      <c r="K154" s="214">
        <v>259.8</v>
      </c>
      <c r="L154" s="139" t="s">
        <v>8655</v>
      </c>
      <c r="M154" s="139" t="s">
        <v>8597</v>
      </c>
      <c r="N154" s="139" t="s">
        <v>7757</v>
      </c>
      <c r="O154" s="139" t="s">
        <v>8596</v>
      </c>
      <c r="P154" s="139" t="s">
        <v>8601</v>
      </c>
      <c r="Q154" s="66" t="s">
        <v>7862</v>
      </c>
    </row>
    <row r="155" spans="1:17" hidden="1" outlineLevel="1">
      <c r="A155" s="317" t="s">
        <v>3084</v>
      </c>
      <c r="B155" s="21" t="s">
        <v>106</v>
      </c>
      <c r="C155" s="20" t="s">
        <v>3085</v>
      </c>
      <c r="D155" s="20" t="s">
        <v>7862</v>
      </c>
      <c r="E155" s="21" t="s">
        <v>5809</v>
      </c>
      <c r="F155" s="19">
        <v>7.125</v>
      </c>
      <c r="G155" s="20"/>
      <c r="H155" s="21">
        <v>24</v>
      </c>
      <c r="I155" s="204">
        <v>31.2</v>
      </c>
      <c r="J155" s="122">
        <v>0.50900000000000001</v>
      </c>
      <c r="K155" s="215">
        <v>216.2</v>
      </c>
      <c r="L155" s="138" t="s">
        <v>8655</v>
      </c>
      <c r="M155" s="138" t="s">
        <v>8597</v>
      </c>
      <c r="N155" s="138" t="s">
        <v>7757</v>
      </c>
      <c r="O155" s="138" t="s">
        <v>8596</v>
      </c>
      <c r="P155" s="138" t="s">
        <v>8601</v>
      </c>
      <c r="Q155" s="66" t="s">
        <v>7862</v>
      </c>
    </row>
    <row r="156" spans="1:17" hidden="1" outlineLevel="1">
      <c r="A156" s="316" t="s">
        <v>3086</v>
      </c>
      <c r="B156" s="22" t="s">
        <v>106</v>
      </c>
      <c r="C156" s="24" t="s">
        <v>3087</v>
      </c>
      <c r="D156" s="24" t="s">
        <v>7862</v>
      </c>
      <c r="E156" s="22" t="s">
        <v>5800</v>
      </c>
      <c r="F156" s="23">
        <v>5.5</v>
      </c>
      <c r="G156" s="24"/>
      <c r="H156" s="22">
        <v>24</v>
      </c>
      <c r="I156" s="203">
        <v>19.3</v>
      </c>
      <c r="J156" s="196">
        <v>0.44400000000000001</v>
      </c>
      <c r="K156" s="214">
        <v>136.9</v>
      </c>
      <c r="L156" s="139" t="s">
        <v>8655</v>
      </c>
      <c r="M156" s="139" t="s">
        <v>8597</v>
      </c>
      <c r="N156" s="139" t="s">
        <v>7757</v>
      </c>
      <c r="O156" s="139" t="s">
        <v>8596</v>
      </c>
      <c r="P156" s="139" t="s">
        <v>8601</v>
      </c>
      <c r="Q156" s="66" t="s">
        <v>7862</v>
      </c>
    </row>
    <row r="157" spans="1:17" hidden="1" outlineLevel="1">
      <c r="A157" s="317" t="s">
        <v>3088</v>
      </c>
      <c r="B157" s="21" t="s">
        <v>106</v>
      </c>
      <c r="C157" s="20" t="s">
        <v>3089</v>
      </c>
      <c r="D157" s="20" t="s">
        <v>7862</v>
      </c>
      <c r="E157" s="21" t="s">
        <v>5787</v>
      </c>
      <c r="F157" s="19">
        <v>7</v>
      </c>
      <c r="G157" s="20"/>
      <c r="H157" s="21">
        <v>12</v>
      </c>
      <c r="I157" s="204">
        <v>31</v>
      </c>
      <c r="J157" s="122">
        <v>0.44500000000000001</v>
      </c>
      <c r="K157" s="215">
        <v>222.1</v>
      </c>
      <c r="L157" s="138" t="s">
        <v>8655</v>
      </c>
      <c r="M157" s="138" t="s">
        <v>8597</v>
      </c>
      <c r="N157" s="138" t="s">
        <v>7757</v>
      </c>
      <c r="O157" s="138" t="s">
        <v>8596</v>
      </c>
      <c r="P157" s="138" t="s">
        <v>8601</v>
      </c>
      <c r="Q157" s="66" t="s">
        <v>7862</v>
      </c>
    </row>
    <row r="158" spans="1:17" hidden="1" outlineLevel="1">
      <c r="A158" s="316" t="s">
        <v>3090</v>
      </c>
      <c r="B158" s="22" t="s">
        <v>106</v>
      </c>
      <c r="C158" s="24" t="s">
        <v>3091</v>
      </c>
      <c r="D158" s="24" t="s">
        <v>7862</v>
      </c>
      <c r="E158" s="22" t="s">
        <v>5790</v>
      </c>
      <c r="F158" s="23">
        <v>8.25</v>
      </c>
      <c r="G158" s="24"/>
      <c r="H158" s="22">
        <v>12</v>
      </c>
      <c r="I158" s="203">
        <v>32.4</v>
      </c>
      <c r="J158" s="196">
        <v>0.34100000000000003</v>
      </c>
      <c r="K158" s="214">
        <v>222.1</v>
      </c>
      <c r="L158" s="139" t="s">
        <v>8655</v>
      </c>
      <c r="M158" s="139" t="s">
        <v>8597</v>
      </c>
      <c r="N158" s="139" t="s">
        <v>7757</v>
      </c>
      <c r="O158" s="139" t="s">
        <v>8596</v>
      </c>
      <c r="P158" s="139" t="s">
        <v>8601</v>
      </c>
      <c r="Q158" s="66" t="s">
        <v>7862</v>
      </c>
    </row>
    <row r="159" spans="1:17" hidden="1" outlineLevel="1">
      <c r="A159" s="317" t="s">
        <v>3092</v>
      </c>
      <c r="B159" s="21" t="s">
        <v>106</v>
      </c>
      <c r="C159" s="20" t="s">
        <v>3093</v>
      </c>
      <c r="D159" s="20" t="s">
        <v>7862</v>
      </c>
      <c r="E159" s="21" t="s">
        <v>5803</v>
      </c>
      <c r="F159" s="19">
        <v>9.5</v>
      </c>
      <c r="G159" s="20"/>
      <c r="H159" s="21">
        <v>12</v>
      </c>
      <c r="I159" s="204">
        <v>42.5</v>
      </c>
      <c r="J159" s="122">
        <v>0.33</v>
      </c>
      <c r="K159" s="215">
        <v>250.5</v>
      </c>
      <c r="L159" s="138" t="s">
        <v>8655</v>
      </c>
      <c r="M159" s="138" t="s">
        <v>8597</v>
      </c>
      <c r="N159" s="138" t="s">
        <v>7757</v>
      </c>
      <c r="O159" s="138" t="s">
        <v>8596</v>
      </c>
      <c r="P159" s="138" t="s">
        <v>8601</v>
      </c>
      <c r="Q159" s="66" t="s">
        <v>7862</v>
      </c>
    </row>
    <row r="160" spans="1:17" hidden="1" outlineLevel="1">
      <c r="A160" s="316" t="s">
        <v>3094</v>
      </c>
      <c r="B160" s="22" t="s">
        <v>106</v>
      </c>
      <c r="C160" s="24" t="s">
        <v>3095</v>
      </c>
      <c r="D160" s="24" t="s">
        <v>7862</v>
      </c>
      <c r="E160" s="22" t="s">
        <v>5793</v>
      </c>
      <c r="F160" s="23">
        <v>7.625</v>
      </c>
      <c r="G160" s="24"/>
      <c r="H160" s="22">
        <v>12</v>
      </c>
      <c r="I160" s="203">
        <v>17.2</v>
      </c>
      <c r="J160" s="196">
        <v>0.313</v>
      </c>
      <c r="K160" s="214">
        <v>239.2</v>
      </c>
      <c r="L160" s="139" t="s">
        <v>8655</v>
      </c>
      <c r="M160" s="139" t="s">
        <v>8597</v>
      </c>
      <c r="N160" s="139" t="s">
        <v>7757</v>
      </c>
      <c r="O160" s="139" t="s">
        <v>8596</v>
      </c>
      <c r="P160" s="139" t="s">
        <v>8601</v>
      </c>
      <c r="Q160" s="66" t="s">
        <v>7862</v>
      </c>
    </row>
    <row r="161" spans="1:17" hidden="1" outlineLevel="1">
      <c r="A161" s="317" t="s">
        <v>3096</v>
      </c>
      <c r="B161" s="21" t="s">
        <v>106</v>
      </c>
      <c r="C161" s="20" t="s">
        <v>3097</v>
      </c>
      <c r="D161" s="20" t="s">
        <v>7862</v>
      </c>
      <c r="E161" s="21" t="s">
        <v>5804</v>
      </c>
      <c r="F161" s="19">
        <v>9.5</v>
      </c>
      <c r="G161" s="20"/>
      <c r="H161" s="21">
        <v>12</v>
      </c>
      <c r="I161" s="204">
        <v>44.4</v>
      </c>
      <c r="J161" s="122">
        <v>0.28999999999999998</v>
      </c>
      <c r="K161" s="215">
        <v>257.5</v>
      </c>
      <c r="L161" s="138" t="s">
        <v>8655</v>
      </c>
      <c r="M161" s="138" t="s">
        <v>8597</v>
      </c>
      <c r="N161" s="138" t="s">
        <v>7757</v>
      </c>
      <c r="O161" s="138" t="s">
        <v>8596</v>
      </c>
      <c r="P161" s="138" t="s">
        <v>8601</v>
      </c>
      <c r="Q161" s="66" t="s">
        <v>7862</v>
      </c>
    </row>
    <row r="162" spans="1:17" hidden="1" outlineLevel="1">
      <c r="A162" s="316" t="s">
        <v>3098</v>
      </c>
      <c r="B162" s="22" t="s">
        <v>106</v>
      </c>
      <c r="C162" s="24" t="s">
        <v>3099</v>
      </c>
      <c r="D162" s="24" t="s">
        <v>7862</v>
      </c>
      <c r="E162" s="22" t="s">
        <v>5780</v>
      </c>
      <c r="F162" s="23">
        <v>4.4375</v>
      </c>
      <c r="G162" s="24"/>
      <c r="H162" s="22">
        <v>24</v>
      </c>
      <c r="I162" s="203">
        <v>11.8</v>
      </c>
      <c r="J162" s="196">
        <v>0.19700000000000001</v>
      </c>
      <c r="K162" s="214">
        <v>137.4</v>
      </c>
      <c r="L162" s="139" t="s">
        <v>8655</v>
      </c>
      <c r="M162" s="139" t="s">
        <v>8597</v>
      </c>
      <c r="N162" s="139" t="s">
        <v>7757</v>
      </c>
      <c r="O162" s="139" t="s">
        <v>8596</v>
      </c>
      <c r="P162" s="139" t="s">
        <v>8601</v>
      </c>
      <c r="Q162" s="66" t="s">
        <v>7862</v>
      </c>
    </row>
    <row r="163" spans="1:17" hidden="1" outlineLevel="1">
      <c r="A163" s="317" t="s">
        <v>3100</v>
      </c>
      <c r="B163" s="21" t="s">
        <v>106</v>
      </c>
      <c r="C163" s="20" t="s">
        <v>3101</v>
      </c>
      <c r="D163" s="20" t="s">
        <v>7862</v>
      </c>
      <c r="E163" s="21" t="s">
        <v>5802</v>
      </c>
      <c r="F163" s="19">
        <v>7</v>
      </c>
      <c r="G163" s="20"/>
      <c r="H163" s="21">
        <v>24</v>
      </c>
      <c r="I163" s="204">
        <v>39</v>
      </c>
      <c r="J163" s="122">
        <v>0.58299999999999996</v>
      </c>
      <c r="K163" s="215">
        <v>208.4</v>
      </c>
      <c r="L163" s="138" t="s">
        <v>8655</v>
      </c>
      <c r="M163" s="138" t="s">
        <v>8597</v>
      </c>
      <c r="N163" s="138" t="s">
        <v>7757</v>
      </c>
      <c r="O163" s="138" t="s">
        <v>8596</v>
      </c>
      <c r="P163" s="138" t="s">
        <v>8601</v>
      </c>
      <c r="Q163" s="66" t="s">
        <v>7862</v>
      </c>
    </row>
    <row r="164" spans="1:17" hidden="1" outlineLevel="1">
      <c r="A164" s="316" t="s">
        <v>3102</v>
      </c>
      <c r="B164" s="22" t="s">
        <v>106</v>
      </c>
      <c r="C164" s="24" t="s">
        <v>3103</v>
      </c>
      <c r="D164" s="24" t="s">
        <v>7862</v>
      </c>
      <c r="E164" s="22" t="s">
        <v>5797</v>
      </c>
      <c r="F164" s="23">
        <v>5.875</v>
      </c>
      <c r="G164" s="24"/>
      <c r="H164" s="22">
        <v>24</v>
      </c>
      <c r="I164" s="203">
        <v>25.9</v>
      </c>
      <c r="J164" s="196">
        <v>0.433</v>
      </c>
      <c r="K164" s="214">
        <v>163</v>
      </c>
      <c r="L164" s="139" t="s">
        <v>8655</v>
      </c>
      <c r="M164" s="139" t="s">
        <v>8597</v>
      </c>
      <c r="N164" s="139" t="s">
        <v>7757</v>
      </c>
      <c r="O164" s="139" t="s">
        <v>8596</v>
      </c>
      <c r="P164" s="139" t="s">
        <v>8601</v>
      </c>
      <c r="Q164" s="66" t="s">
        <v>7862</v>
      </c>
    </row>
    <row r="165" spans="1:17" hidden="1" outlineLevel="1">
      <c r="A165" s="317" t="s">
        <v>3104</v>
      </c>
      <c r="B165" s="21" t="s">
        <v>106</v>
      </c>
      <c r="C165" s="20" t="s">
        <v>3105</v>
      </c>
      <c r="D165" s="20" t="s">
        <v>7862</v>
      </c>
      <c r="E165" s="21" t="s">
        <v>5811</v>
      </c>
      <c r="F165" s="19">
        <v>7.25</v>
      </c>
      <c r="G165" s="20"/>
      <c r="H165" s="21">
        <v>24</v>
      </c>
      <c r="I165" s="204">
        <v>32.5</v>
      </c>
      <c r="J165" s="122">
        <v>0.46899999999999997</v>
      </c>
      <c r="K165" s="215">
        <v>199.2</v>
      </c>
      <c r="L165" s="138" t="s">
        <v>8655</v>
      </c>
      <c r="M165" s="138" t="s">
        <v>8597</v>
      </c>
      <c r="N165" s="138" t="s">
        <v>7757</v>
      </c>
      <c r="O165" s="138" t="s">
        <v>8596</v>
      </c>
      <c r="P165" s="138" t="s">
        <v>8601</v>
      </c>
      <c r="Q165" s="66" t="s">
        <v>7862</v>
      </c>
    </row>
    <row r="166" spans="1:17" hidden="1" outlineLevel="1">
      <c r="A166" s="316" t="s">
        <v>3106</v>
      </c>
      <c r="B166" s="22" t="s">
        <v>106</v>
      </c>
      <c r="C166" s="24" t="s">
        <v>3107</v>
      </c>
      <c r="D166" s="24" t="s">
        <v>7862</v>
      </c>
      <c r="E166" s="22" t="s">
        <v>5810</v>
      </c>
      <c r="F166" s="23">
        <v>6.75</v>
      </c>
      <c r="G166" s="24"/>
      <c r="H166" s="22">
        <v>24</v>
      </c>
      <c r="I166" s="203">
        <v>38.799999999999997</v>
      </c>
      <c r="J166" s="196">
        <v>0.58299999999999996</v>
      </c>
      <c r="K166" s="214">
        <v>231.5</v>
      </c>
      <c r="L166" s="139" t="s">
        <v>8655</v>
      </c>
      <c r="M166" s="139" t="s">
        <v>8597</v>
      </c>
      <c r="N166" s="139" t="s">
        <v>7757</v>
      </c>
      <c r="O166" s="139" t="s">
        <v>8596</v>
      </c>
      <c r="P166" s="139" t="s">
        <v>8601</v>
      </c>
      <c r="Q166" s="66" t="s">
        <v>7862</v>
      </c>
    </row>
    <row r="167" spans="1:17" hidden="1" outlineLevel="1">
      <c r="A167" s="317" t="s">
        <v>3108</v>
      </c>
      <c r="B167" s="21" t="s">
        <v>106</v>
      </c>
      <c r="C167" s="20" t="s">
        <v>3109</v>
      </c>
      <c r="D167" s="20" t="s">
        <v>7862</v>
      </c>
      <c r="E167" s="21" t="s">
        <v>5813</v>
      </c>
      <c r="F167" s="19">
        <v>8.125</v>
      </c>
      <c r="G167" s="20"/>
      <c r="H167" s="21">
        <v>12</v>
      </c>
      <c r="I167" s="204">
        <v>24</v>
      </c>
      <c r="J167" s="122">
        <v>0.42099999999999999</v>
      </c>
      <c r="K167" s="215">
        <v>298.2</v>
      </c>
      <c r="L167" s="138" t="s">
        <v>8655</v>
      </c>
      <c r="M167" s="138" t="s">
        <v>8597</v>
      </c>
      <c r="N167" s="138" t="s">
        <v>7757</v>
      </c>
      <c r="O167" s="138" t="s">
        <v>8596</v>
      </c>
      <c r="P167" s="138" t="s">
        <v>8601</v>
      </c>
      <c r="Q167" s="66" t="s">
        <v>7862</v>
      </c>
    </row>
    <row r="168" spans="1:17" hidden="1" outlineLevel="1">
      <c r="A168" s="316" t="s">
        <v>3110</v>
      </c>
      <c r="B168" s="22" t="s">
        <v>106</v>
      </c>
      <c r="C168" s="24" t="s">
        <v>3111</v>
      </c>
      <c r="D168" s="24" t="s">
        <v>7862</v>
      </c>
      <c r="E168" s="22" t="s">
        <v>5798</v>
      </c>
      <c r="F168" s="23">
        <v>6.5</v>
      </c>
      <c r="G168" s="24"/>
      <c r="H168" s="22">
        <v>24</v>
      </c>
      <c r="I168" s="203">
        <v>28.7</v>
      </c>
      <c r="J168" s="196">
        <v>0.41199999999999998</v>
      </c>
      <c r="K168" s="214">
        <v>189.1</v>
      </c>
      <c r="L168" s="139" t="s">
        <v>8655</v>
      </c>
      <c r="M168" s="139" t="s">
        <v>8597</v>
      </c>
      <c r="N168" s="139" t="s">
        <v>7757</v>
      </c>
      <c r="O168" s="139" t="s">
        <v>8596</v>
      </c>
      <c r="P168" s="139" t="s">
        <v>8601</v>
      </c>
      <c r="Q168" s="66" t="s">
        <v>7862</v>
      </c>
    </row>
    <row r="169" spans="1:17" s="294" customFormat="1" ht="31.5" collapsed="1">
      <c r="A169" s="185" t="s">
        <v>3112</v>
      </c>
      <c r="B169" s="186"/>
      <c r="C169" s="187"/>
      <c r="D169" s="187"/>
      <c r="E169" s="186"/>
      <c r="F169" s="186"/>
      <c r="G169" s="187"/>
      <c r="H169" s="186"/>
      <c r="I169" s="201"/>
      <c r="J169" s="194"/>
      <c r="K169" s="191"/>
      <c r="L169" s="189"/>
      <c r="M169" s="188"/>
      <c r="N169" s="188"/>
      <c r="O169" s="188"/>
      <c r="P169" s="189"/>
      <c r="Q169" s="189"/>
    </row>
    <row r="170" spans="1:17" s="292" customFormat="1" ht="38.25">
      <c r="A170" s="162" t="s">
        <v>2</v>
      </c>
      <c r="B170" s="6" t="s">
        <v>8768</v>
      </c>
      <c r="C170" s="11" t="s">
        <v>2813</v>
      </c>
      <c r="D170" s="11" t="s">
        <v>7859</v>
      </c>
      <c r="E170" s="6" t="s">
        <v>8769</v>
      </c>
      <c r="F170" s="7" t="s">
        <v>8811</v>
      </c>
      <c r="G170" s="11" t="s">
        <v>8767</v>
      </c>
      <c r="H170" s="6" t="s">
        <v>8766</v>
      </c>
      <c r="I170" s="202" t="s">
        <v>8777</v>
      </c>
      <c r="J170" s="195" t="s">
        <v>8770</v>
      </c>
      <c r="K170" s="192" t="s">
        <v>8810</v>
      </c>
      <c r="L170" s="6" t="s">
        <v>8594</v>
      </c>
      <c r="M170" s="6" t="s">
        <v>8764</v>
      </c>
      <c r="N170" s="6" t="s">
        <v>8595</v>
      </c>
      <c r="O170" s="6" t="s">
        <v>8765</v>
      </c>
      <c r="P170" s="6" t="s">
        <v>8763</v>
      </c>
      <c r="Q170" s="226" t="s">
        <v>8771</v>
      </c>
    </row>
    <row r="171" spans="1:17">
      <c r="A171" s="316" t="s">
        <v>3113</v>
      </c>
      <c r="B171" s="22" t="s">
        <v>2814</v>
      </c>
      <c r="C171" s="24" t="s">
        <v>2814</v>
      </c>
      <c r="D171" s="24" t="s">
        <v>7862</v>
      </c>
      <c r="E171" s="22" t="s">
        <v>5779</v>
      </c>
      <c r="F171" s="23" t="s">
        <v>2814</v>
      </c>
      <c r="G171" s="24"/>
      <c r="H171" s="22" t="s">
        <v>2814</v>
      </c>
      <c r="I171" s="203" t="s">
        <v>2814</v>
      </c>
      <c r="J171" s="196" t="s">
        <v>2814</v>
      </c>
      <c r="K171" s="214"/>
      <c r="L171" s="22" t="s">
        <v>3112</v>
      </c>
      <c r="M171" s="139" t="s">
        <v>8597</v>
      </c>
      <c r="N171" s="139" t="s">
        <v>7757</v>
      </c>
      <c r="O171" s="139" t="s">
        <v>8596</v>
      </c>
      <c r="P171" s="139" t="s">
        <v>8601</v>
      </c>
      <c r="Q171" s="139" t="s">
        <v>7862</v>
      </c>
    </row>
    <row r="172" spans="1:17">
      <c r="A172" s="317" t="s">
        <v>3114</v>
      </c>
      <c r="B172" s="21" t="s">
        <v>5</v>
      </c>
      <c r="C172" s="20" t="s">
        <v>3115</v>
      </c>
      <c r="D172" s="20" t="s">
        <v>7862</v>
      </c>
      <c r="E172" s="21" t="s">
        <v>5780</v>
      </c>
      <c r="F172" s="19">
        <v>4.5</v>
      </c>
      <c r="G172" s="20">
        <v>1</v>
      </c>
      <c r="H172" s="21">
        <v>12</v>
      </c>
      <c r="I172" s="204">
        <v>8.8000000000000007</v>
      </c>
      <c r="J172" s="122">
        <v>0.2</v>
      </c>
      <c r="K172" s="215">
        <v>100.9</v>
      </c>
      <c r="L172" s="21" t="s">
        <v>3112</v>
      </c>
      <c r="M172" s="138" t="s">
        <v>8597</v>
      </c>
      <c r="N172" s="138" t="s">
        <v>7757</v>
      </c>
      <c r="O172" s="138" t="s">
        <v>8596</v>
      </c>
      <c r="P172" s="138" t="s">
        <v>8601</v>
      </c>
      <c r="Q172" s="138" t="s">
        <v>7862</v>
      </c>
    </row>
    <row r="173" spans="1:17">
      <c r="A173" s="316" t="s">
        <v>3116</v>
      </c>
      <c r="B173" s="22" t="s">
        <v>5</v>
      </c>
      <c r="C173" s="24" t="s">
        <v>3117</v>
      </c>
      <c r="D173" s="24" t="s">
        <v>7862</v>
      </c>
      <c r="E173" s="22" t="s">
        <v>5781</v>
      </c>
      <c r="F173" s="23">
        <v>6</v>
      </c>
      <c r="G173" s="24">
        <v>1</v>
      </c>
      <c r="H173" s="22">
        <v>12</v>
      </c>
      <c r="I173" s="203">
        <v>17.100000000000001</v>
      </c>
      <c r="J173" s="196">
        <v>0.3</v>
      </c>
      <c r="K173" s="214">
        <v>114</v>
      </c>
      <c r="L173" s="22" t="s">
        <v>3112</v>
      </c>
      <c r="M173" s="139" t="s">
        <v>8597</v>
      </c>
      <c r="N173" s="139" t="s">
        <v>7757</v>
      </c>
      <c r="O173" s="139" t="s">
        <v>8596</v>
      </c>
      <c r="P173" s="139" t="s">
        <v>8601</v>
      </c>
      <c r="Q173" s="139" t="s">
        <v>7862</v>
      </c>
    </row>
    <row r="174" spans="1:17">
      <c r="A174" s="317" t="s">
        <v>3118</v>
      </c>
      <c r="B174" s="21" t="s">
        <v>5</v>
      </c>
      <c r="C174" s="20" t="s">
        <v>3119</v>
      </c>
      <c r="D174" s="20" t="s">
        <v>7862</v>
      </c>
      <c r="E174" s="21" t="s">
        <v>5798</v>
      </c>
      <c r="F174" s="19">
        <v>6.375</v>
      </c>
      <c r="G174" s="20">
        <v>1</v>
      </c>
      <c r="H174" s="21">
        <v>12</v>
      </c>
      <c r="I174" s="204">
        <v>17.8</v>
      </c>
      <c r="J174" s="122">
        <v>0.2</v>
      </c>
      <c r="K174" s="215">
        <v>114</v>
      </c>
      <c r="L174" s="21" t="s">
        <v>3112</v>
      </c>
      <c r="M174" s="138" t="s">
        <v>8597</v>
      </c>
      <c r="N174" s="138" t="s">
        <v>7757</v>
      </c>
      <c r="O174" s="138" t="s">
        <v>8596</v>
      </c>
      <c r="P174" s="138" t="s">
        <v>8601</v>
      </c>
      <c r="Q174" s="138" t="s">
        <v>7862</v>
      </c>
    </row>
    <row r="175" spans="1:17">
      <c r="A175" s="316" t="s">
        <v>3120</v>
      </c>
      <c r="B175" s="22" t="s">
        <v>5</v>
      </c>
      <c r="C175" s="24" t="s">
        <v>3121</v>
      </c>
      <c r="D175" s="24" t="s">
        <v>7862</v>
      </c>
      <c r="E175" s="22" t="s">
        <v>5785</v>
      </c>
      <c r="F175" s="23">
        <v>7.125</v>
      </c>
      <c r="G175" s="24">
        <v>1</v>
      </c>
      <c r="H175" s="22">
        <v>12</v>
      </c>
      <c r="I175" s="203">
        <v>20.8</v>
      </c>
      <c r="J175" s="196">
        <v>0.501</v>
      </c>
      <c r="K175" s="214">
        <v>162.5</v>
      </c>
      <c r="L175" s="22" t="s">
        <v>3112</v>
      </c>
      <c r="M175" s="139" t="s">
        <v>8597</v>
      </c>
      <c r="N175" s="139" t="s">
        <v>7757</v>
      </c>
      <c r="O175" s="139" t="s">
        <v>8596</v>
      </c>
      <c r="P175" s="139" t="s">
        <v>8601</v>
      </c>
      <c r="Q175" s="139" t="s">
        <v>7862</v>
      </c>
    </row>
    <row r="176" spans="1:17">
      <c r="A176" s="317" t="s">
        <v>3122</v>
      </c>
      <c r="B176" s="21" t="s">
        <v>5</v>
      </c>
      <c r="C176" s="20" t="s">
        <v>3123</v>
      </c>
      <c r="D176" s="20" t="s">
        <v>7862</v>
      </c>
      <c r="E176" s="21" t="s">
        <v>5796</v>
      </c>
      <c r="F176" s="19">
        <v>7.125</v>
      </c>
      <c r="G176" s="20">
        <v>1</v>
      </c>
      <c r="H176" s="21">
        <v>12</v>
      </c>
      <c r="I176" s="204">
        <v>20.9</v>
      </c>
      <c r="J176" s="122">
        <v>0.5</v>
      </c>
      <c r="K176" s="215">
        <v>162.5</v>
      </c>
      <c r="L176" s="21" t="s">
        <v>3112</v>
      </c>
      <c r="M176" s="138" t="s">
        <v>8597</v>
      </c>
      <c r="N176" s="138" t="s">
        <v>7757</v>
      </c>
      <c r="O176" s="138" t="s">
        <v>8596</v>
      </c>
      <c r="P176" s="138" t="s">
        <v>8601</v>
      </c>
      <c r="Q176" s="138" t="s">
        <v>7862</v>
      </c>
    </row>
    <row r="177" spans="1:17">
      <c r="A177" s="316" t="s">
        <v>3124</v>
      </c>
      <c r="B177" s="22" t="s">
        <v>5</v>
      </c>
      <c r="C177" s="24" t="s">
        <v>3125</v>
      </c>
      <c r="D177" s="24" t="s">
        <v>7862</v>
      </c>
      <c r="E177" s="22" t="s">
        <v>5783</v>
      </c>
      <c r="F177" s="23">
        <v>6.375</v>
      </c>
      <c r="G177" s="24">
        <v>1</v>
      </c>
      <c r="H177" s="22">
        <v>12</v>
      </c>
      <c r="I177" s="203">
        <v>13.2</v>
      </c>
      <c r="J177" s="196">
        <v>0.2</v>
      </c>
      <c r="K177" s="214">
        <v>162.5</v>
      </c>
      <c r="L177" s="22" t="s">
        <v>3112</v>
      </c>
      <c r="M177" s="139" t="s">
        <v>8597</v>
      </c>
      <c r="N177" s="139" t="s">
        <v>7757</v>
      </c>
      <c r="O177" s="139" t="s">
        <v>8596</v>
      </c>
      <c r="P177" s="139" t="s">
        <v>8601</v>
      </c>
      <c r="Q177" s="139" t="s">
        <v>7862</v>
      </c>
    </row>
    <row r="178" spans="1:17">
      <c r="A178" s="317" t="s">
        <v>3126</v>
      </c>
      <c r="B178" s="21" t="s">
        <v>5</v>
      </c>
      <c r="C178" s="20" t="s">
        <v>3127</v>
      </c>
      <c r="D178" s="20" t="s">
        <v>7862</v>
      </c>
      <c r="E178" s="21" t="s">
        <v>5801</v>
      </c>
      <c r="F178" s="19">
        <v>6.25</v>
      </c>
      <c r="G178" s="20">
        <v>1</v>
      </c>
      <c r="H178" s="21">
        <v>12</v>
      </c>
      <c r="I178" s="204">
        <v>18.3</v>
      </c>
      <c r="J178" s="122">
        <v>0.3</v>
      </c>
      <c r="K178" s="215">
        <v>162.5</v>
      </c>
      <c r="L178" s="21" t="s">
        <v>3112</v>
      </c>
      <c r="M178" s="138" t="s">
        <v>8597</v>
      </c>
      <c r="N178" s="138" t="s">
        <v>7757</v>
      </c>
      <c r="O178" s="138" t="s">
        <v>8596</v>
      </c>
      <c r="P178" s="138" t="s">
        <v>8601</v>
      </c>
      <c r="Q178" s="138" t="s">
        <v>7862</v>
      </c>
    </row>
    <row r="179" spans="1:17">
      <c r="A179" s="316" t="s">
        <v>3128</v>
      </c>
      <c r="B179" s="22" t="s">
        <v>5</v>
      </c>
      <c r="C179" s="24" t="s">
        <v>3129</v>
      </c>
      <c r="D179" s="24" t="s">
        <v>7862</v>
      </c>
      <c r="E179" s="22" t="s">
        <v>5788</v>
      </c>
      <c r="F179" s="23">
        <v>7.125</v>
      </c>
      <c r="G179" s="24">
        <v>1</v>
      </c>
      <c r="H179" s="22">
        <v>12</v>
      </c>
      <c r="I179" s="203">
        <v>22.6</v>
      </c>
      <c r="J179" s="196">
        <v>0.25</v>
      </c>
      <c r="K179" s="214">
        <v>162.5</v>
      </c>
      <c r="L179" s="22" t="s">
        <v>3112</v>
      </c>
      <c r="M179" s="139" t="s">
        <v>8597</v>
      </c>
      <c r="N179" s="139" t="s">
        <v>7757</v>
      </c>
      <c r="O179" s="139" t="s">
        <v>8596</v>
      </c>
      <c r="P179" s="139" t="s">
        <v>8601</v>
      </c>
      <c r="Q179" s="139" t="s">
        <v>7862</v>
      </c>
    </row>
    <row r="180" spans="1:17">
      <c r="A180" s="317" t="s">
        <v>3130</v>
      </c>
      <c r="B180" s="21" t="s">
        <v>5</v>
      </c>
      <c r="C180" s="20" t="s">
        <v>3131</v>
      </c>
      <c r="D180" s="20" t="s">
        <v>7862</v>
      </c>
      <c r="E180" s="21" t="s">
        <v>5784</v>
      </c>
      <c r="F180" s="19">
        <v>7.375</v>
      </c>
      <c r="G180" s="20">
        <v>1</v>
      </c>
      <c r="H180" s="21">
        <v>12</v>
      </c>
      <c r="I180" s="204">
        <v>18.3</v>
      </c>
      <c r="J180" s="122">
        <v>0.2</v>
      </c>
      <c r="K180" s="215">
        <v>162.5</v>
      </c>
      <c r="L180" s="21" t="s">
        <v>3112</v>
      </c>
      <c r="M180" s="138" t="s">
        <v>8597</v>
      </c>
      <c r="N180" s="138" t="s">
        <v>7757</v>
      </c>
      <c r="O180" s="138" t="s">
        <v>8596</v>
      </c>
      <c r="P180" s="138" t="s">
        <v>8601</v>
      </c>
      <c r="Q180" s="138" t="s">
        <v>7862</v>
      </c>
    </row>
    <row r="181" spans="1:17">
      <c r="A181" s="316" t="s">
        <v>3132</v>
      </c>
      <c r="B181" s="22" t="s">
        <v>5</v>
      </c>
      <c r="C181" s="24" t="s">
        <v>3133</v>
      </c>
      <c r="D181" s="24" t="s">
        <v>7862</v>
      </c>
      <c r="E181" s="22" t="s">
        <v>5790</v>
      </c>
      <c r="F181" s="23">
        <v>8.5</v>
      </c>
      <c r="G181" s="24">
        <v>1</v>
      </c>
      <c r="H181" s="22">
        <v>12</v>
      </c>
      <c r="I181" s="203">
        <v>32.4</v>
      </c>
      <c r="J181" s="196">
        <v>0.5</v>
      </c>
      <c r="K181" s="214">
        <v>175.8</v>
      </c>
      <c r="L181" s="22" t="s">
        <v>3112</v>
      </c>
      <c r="M181" s="139" t="s">
        <v>8597</v>
      </c>
      <c r="N181" s="139" t="s">
        <v>7757</v>
      </c>
      <c r="O181" s="139" t="s">
        <v>8596</v>
      </c>
      <c r="P181" s="139" t="s">
        <v>8601</v>
      </c>
      <c r="Q181" s="139" t="s">
        <v>7862</v>
      </c>
    </row>
    <row r="182" spans="1:17">
      <c r="A182" s="317" t="s">
        <v>3134</v>
      </c>
      <c r="B182" s="21" t="s">
        <v>5</v>
      </c>
      <c r="C182" s="20" t="s">
        <v>3135</v>
      </c>
      <c r="D182" s="20" t="s">
        <v>7862</v>
      </c>
      <c r="E182" s="21" t="s">
        <v>5812</v>
      </c>
      <c r="F182" s="19">
        <v>8</v>
      </c>
      <c r="G182" s="20">
        <v>1</v>
      </c>
      <c r="H182" s="21">
        <v>12</v>
      </c>
      <c r="I182" s="204">
        <v>28.7</v>
      </c>
      <c r="J182" s="122">
        <v>0.5</v>
      </c>
      <c r="K182" s="215">
        <v>200.3</v>
      </c>
      <c r="L182" s="21" t="s">
        <v>3112</v>
      </c>
      <c r="M182" s="138" t="s">
        <v>8597</v>
      </c>
      <c r="N182" s="138" t="s">
        <v>7757</v>
      </c>
      <c r="O182" s="138" t="s">
        <v>8596</v>
      </c>
      <c r="P182" s="138" t="s">
        <v>8601</v>
      </c>
      <c r="Q182" s="138" t="s">
        <v>7862</v>
      </c>
    </row>
    <row r="183" spans="1:17">
      <c r="A183" s="316" t="s">
        <v>3136</v>
      </c>
      <c r="B183" s="22" t="s">
        <v>5</v>
      </c>
      <c r="C183" s="24" t="s">
        <v>3137</v>
      </c>
      <c r="D183" s="24" t="s">
        <v>7862</v>
      </c>
      <c r="E183" s="22" t="s">
        <v>5814</v>
      </c>
      <c r="F183" s="23">
        <v>8.75</v>
      </c>
      <c r="G183" s="24">
        <v>1</v>
      </c>
      <c r="H183" s="22">
        <v>12</v>
      </c>
      <c r="I183" s="203">
        <v>33.299999999999997</v>
      </c>
      <c r="J183" s="196">
        <v>0.3</v>
      </c>
      <c r="K183" s="214">
        <v>211.3</v>
      </c>
      <c r="L183" s="22" t="s">
        <v>3112</v>
      </c>
      <c r="M183" s="139" t="s">
        <v>8597</v>
      </c>
      <c r="N183" s="139" t="s">
        <v>7757</v>
      </c>
      <c r="O183" s="139" t="s">
        <v>8596</v>
      </c>
      <c r="P183" s="139" t="s">
        <v>8601</v>
      </c>
      <c r="Q183" s="139" t="s">
        <v>7862</v>
      </c>
    </row>
    <row r="184" spans="1:17">
      <c r="A184" s="317" t="s">
        <v>3138</v>
      </c>
      <c r="B184" s="21" t="s">
        <v>5</v>
      </c>
      <c r="C184" s="20" t="s">
        <v>3139</v>
      </c>
      <c r="D184" s="20" t="s">
        <v>7862</v>
      </c>
      <c r="E184" s="21" t="s">
        <v>5787</v>
      </c>
      <c r="F184" s="19">
        <v>7</v>
      </c>
      <c r="G184" s="20">
        <v>1</v>
      </c>
      <c r="H184" s="21">
        <v>12</v>
      </c>
      <c r="I184" s="204">
        <v>24.7</v>
      </c>
      <c r="J184" s="122">
        <v>0.3</v>
      </c>
      <c r="K184" s="215">
        <v>211.3</v>
      </c>
      <c r="L184" s="21" t="s">
        <v>3112</v>
      </c>
      <c r="M184" s="138" t="s">
        <v>8597</v>
      </c>
      <c r="N184" s="138" t="s">
        <v>7757</v>
      </c>
      <c r="O184" s="138" t="s">
        <v>8596</v>
      </c>
      <c r="P184" s="138" t="s">
        <v>8601</v>
      </c>
      <c r="Q184" s="138" t="s">
        <v>7862</v>
      </c>
    </row>
    <row r="185" spans="1:17">
      <c r="A185" s="316" t="s">
        <v>3140</v>
      </c>
      <c r="B185" s="22" t="s">
        <v>5</v>
      </c>
      <c r="C185" s="24" t="s">
        <v>3141</v>
      </c>
      <c r="D185" s="24" t="s">
        <v>7862</v>
      </c>
      <c r="E185" s="22" t="s">
        <v>5793</v>
      </c>
      <c r="F185" s="23">
        <v>7.75</v>
      </c>
      <c r="G185" s="24">
        <v>1</v>
      </c>
      <c r="H185" s="22">
        <v>12</v>
      </c>
      <c r="I185" s="203">
        <v>20.7</v>
      </c>
      <c r="J185" s="196">
        <v>0.3</v>
      </c>
      <c r="K185" s="214">
        <v>211.3</v>
      </c>
      <c r="L185" s="22" t="s">
        <v>3112</v>
      </c>
      <c r="M185" s="139" t="s">
        <v>8597</v>
      </c>
      <c r="N185" s="139" t="s">
        <v>7757</v>
      </c>
      <c r="O185" s="139" t="s">
        <v>8596</v>
      </c>
      <c r="P185" s="139" t="s">
        <v>8601</v>
      </c>
      <c r="Q185" s="139" t="s">
        <v>7862</v>
      </c>
    </row>
    <row r="186" spans="1:17">
      <c r="A186" s="317" t="s">
        <v>3142</v>
      </c>
      <c r="B186" s="21" t="s">
        <v>5</v>
      </c>
      <c r="C186" s="20" t="s">
        <v>3143</v>
      </c>
      <c r="D186" s="20" t="s">
        <v>7862</v>
      </c>
      <c r="E186" s="21" t="s">
        <v>5794</v>
      </c>
      <c r="F186" s="19">
        <v>8.75</v>
      </c>
      <c r="G186" s="20">
        <v>1</v>
      </c>
      <c r="H186" s="21">
        <v>12</v>
      </c>
      <c r="I186" s="204">
        <v>37.799999999999997</v>
      </c>
      <c r="J186" s="122">
        <v>0.1</v>
      </c>
      <c r="K186" s="215">
        <v>211.3</v>
      </c>
      <c r="L186" s="21" t="s">
        <v>3112</v>
      </c>
      <c r="M186" s="138" t="s">
        <v>8597</v>
      </c>
      <c r="N186" s="138" t="s">
        <v>7757</v>
      </c>
      <c r="O186" s="138" t="s">
        <v>8596</v>
      </c>
      <c r="P186" s="138" t="s">
        <v>8601</v>
      </c>
      <c r="Q186" s="138" t="s">
        <v>7862</v>
      </c>
    </row>
    <row r="187" spans="1:17">
      <c r="A187" s="316" t="s">
        <v>3144</v>
      </c>
      <c r="B187" s="22" t="s">
        <v>5</v>
      </c>
      <c r="C187" s="24" t="s">
        <v>3145</v>
      </c>
      <c r="D187" s="24" t="s">
        <v>7862</v>
      </c>
      <c r="E187" s="22" t="s">
        <v>5795</v>
      </c>
      <c r="F187" s="23">
        <v>9.25</v>
      </c>
      <c r="G187" s="24">
        <v>1</v>
      </c>
      <c r="H187" s="22">
        <v>12</v>
      </c>
      <c r="I187" s="203">
        <v>43.1</v>
      </c>
      <c r="J187" s="196">
        <v>0.5</v>
      </c>
      <c r="K187" s="214">
        <v>244</v>
      </c>
      <c r="L187" s="22" t="s">
        <v>3112</v>
      </c>
      <c r="M187" s="139" t="s">
        <v>8597</v>
      </c>
      <c r="N187" s="139" t="s">
        <v>7757</v>
      </c>
      <c r="O187" s="139" t="s">
        <v>8596</v>
      </c>
      <c r="P187" s="139" t="s">
        <v>8601</v>
      </c>
      <c r="Q187" s="139" t="s">
        <v>7862</v>
      </c>
    </row>
    <row r="188" spans="1:17">
      <c r="A188" s="317" t="s">
        <v>3146</v>
      </c>
      <c r="B188" s="21" t="s">
        <v>5</v>
      </c>
      <c r="C188" s="20" t="s">
        <v>3147</v>
      </c>
      <c r="D188" s="20" t="s">
        <v>7862</v>
      </c>
      <c r="E188" s="21" t="s">
        <v>5804</v>
      </c>
      <c r="F188" s="19">
        <v>9.5</v>
      </c>
      <c r="G188" s="20">
        <v>1</v>
      </c>
      <c r="H188" s="21">
        <v>12</v>
      </c>
      <c r="I188" s="204">
        <v>42.4</v>
      </c>
      <c r="J188" s="122">
        <v>0.5</v>
      </c>
      <c r="K188" s="215">
        <v>244</v>
      </c>
      <c r="L188" s="21" t="s">
        <v>3112</v>
      </c>
      <c r="M188" s="138" t="s">
        <v>8597</v>
      </c>
      <c r="N188" s="138" t="s">
        <v>7757</v>
      </c>
      <c r="O188" s="138" t="s">
        <v>8596</v>
      </c>
      <c r="P188" s="138" t="s">
        <v>8601</v>
      </c>
      <c r="Q188" s="138" t="s">
        <v>7862</v>
      </c>
    </row>
    <row r="189" spans="1:17">
      <c r="A189" s="316" t="s">
        <v>3148</v>
      </c>
      <c r="B189" s="22" t="s">
        <v>5</v>
      </c>
      <c r="C189" s="24" t="s">
        <v>3149</v>
      </c>
      <c r="D189" s="24" t="s">
        <v>7862</v>
      </c>
      <c r="E189" s="22" t="s">
        <v>5815</v>
      </c>
      <c r="F189" s="23">
        <v>8.875</v>
      </c>
      <c r="G189" s="24">
        <v>1</v>
      </c>
      <c r="H189" s="22">
        <v>12</v>
      </c>
      <c r="I189" s="203">
        <v>36.700000000000003</v>
      </c>
      <c r="J189" s="196">
        <v>0.6</v>
      </c>
      <c r="K189" s="214">
        <v>280.2</v>
      </c>
      <c r="L189" s="22" t="s">
        <v>3112</v>
      </c>
      <c r="M189" s="139" t="s">
        <v>8597</v>
      </c>
      <c r="N189" s="139" t="s">
        <v>7757</v>
      </c>
      <c r="O189" s="139" t="s">
        <v>8596</v>
      </c>
      <c r="P189" s="139" t="s">
        <v>8601</v>
      </c>
      <c r="Q189" s="139" t="s">
        <v>7862</v>
      </c>
    </row>
    <row r="190" spans="1:17">
      <c r="A190" s="317" t="s">
        <v>3150</v>
      </c>
      <c r="B190" s="21" t="s">
        <v>5</v>
      </c>
      <c r="C190" s="20" t="s">
        <v>3151</v>
      </c>
      <c r="D190" s="20" t="s">
        <v>7862</v>
      </c>
      <c r="E190" s="21" t="s">
        <v>5816</v>
      </c>
      <c r="F190" s="19">
        <v>5.75</v>
      </c>
      <c r="G190" s="20">
        <v>1</v>
      </c>
      <c r="H190" s="21">
        <v>12</v>
      </c>
      <c r="I190" s="204">
        <v>21.7</v>
      </c>
      <c r="J190" s="122">
        <v>0.7</v>
      </c>
      <c r="K190" s="215">
        <v>280.2</v>
      </c>
      <c r="L190" s="21" t="s">
        <v>3112</v>
      </c>
      <c r="M190" s="138" t="s">
        <v>8597</v>
      </c>
      <c r="N190" s="138" t="s">
        <v>7757</v>
      </c>
      <c r="O190" s="138" t="s">
        <v>8596</v>
      </c>
      <c r="P190" s="138" t="s">
        <v>8601</v>
      </c>
      <c r="Q190" s="138" t="s">
        <v>7862</v>
      </c>
    </row>
    <row r="191" spans="1:17">
      <c r="A191" s="316" t="s">
        <v>3152</v>
      </c>
      <c r="B191" s="22" t="s">
        <v>5</v>
      </c>
      <c r="C191" s="24" t="s">
        <v>3153</v>
      </c>
      <c r="D191" s="24" t="s">
        <v>7862</v>
      </c>
      <c r="E191" s="22" t="s">
        <v>5817</v>
      </c>
      <c r="F191" s="23">
        <v>8.75</v>
      </c>
      <c r="G191" s="24">
        <v>1</v>
      </c>
      <c r="H191" s="22">
        <v>12</v>
      </c>
      <c r="I191" s="203">
        <v>40.299999999999997</v>
      </c>
      <c r="J191" s="196">
        <v>0.6</v>
      </c>
      <c r="K191" s="214">
        <v>280.2</v>
      </c>
      <c r="L191" s="22" t="s">
        <v>3112</v>
      </c>
      <c r="M191" s="139" t="s">
        <v>8597</v>
      </c>
      <c r="N191" s="139" t="s">
        <v>7757</v>
      </c>
      <c r="O191" s="139" t="s">
        <v>8596</v>
      </c>
      <c r="P191" s="139" t="s">
        <v>8601</v>
      </c>
      <c r="Q191" s="139" t="s">
        <v>7862</v>
      </c>
    </row>
    <row r="192" spans="1:17">
      <c r="A192" s="317" t="s">
        <v>3154</v>
      </c>
      <c r="B192" s="21" t="s">
        <v>5</v>
      </c>
      <c r="C192" s="20" t="s">
        <v>3155</v>
      </c>
      <c r="D192" s="20" t="s">
        <v>7862</v>
      </c>
      <c r="E192" s="21" t="s">
        <v>5818</v>
      </c>
      <c r="F192" s="19">
        <v>13</v>
      </c>
      <c r="G192" s="20">
        <v>1</v>
      </c>
      <c r="H192" s="21">
        <v>12</v>
      </c>
      <c r="I192" s="204">
        <v>73.400000000000006</v>
      </c>
      <c r="J192" s="122">
        <v>0.8</v>
      </c>
      <c r="K192" s="215">
        <v>281.3</v>
      </c>
      <c r="L192" s="21" t="s">
        <v>3112</v>
      </c>
      <c r="M192" s="138" t="s">
        <v>8597</v>
      </c>
      <c r="N192" s="138" t="s">
        <v>7757</v>
      </c>
      <c r="O192" s="138" t="s">
        <v>8596</v>
      </c>
      <c r="P192" s="138" t="s">
        <v>8601</v>
      </c>
      <c r="Q192" s="138" t="s">
        <v>7862</v>
      </c>
    </row>
    <row r="193" spans="1:17">
      <c r="A193" s="316" t="s">
        <v>8221</v>
      </c>
      <c r="B193" s="22" t="s">
        <v>5</v>
      </c>
      <c r="C193" s="24" t="s">
        <v>3156</v>
      </c>
      <c r="D193" s="24" t="s">
        <v>7862</v>
      </c>
      <c r="E193" s="22" t="s">
        <v>5819</v>
      </c>
      <c r="F193" s="23">
        <v>13</v>
      </c>
      <c r="G193" s="24">
        <v>1</v>
      </c>
      <c r="H193" s="22">
        <v>12</v>
      </c>
      <c r="I193" s="203">
        <v>71.900000000000006</v>
      </c>
      <c r="J193" s="196">
        <v>0.9</v>
      </c>
      <c r="K193" s="214">
        <v>281.3</v>
      </c>
      <c r="L193" s="22" t="s">
        <v>3112</v>
      </c>
      <c r="M193" s="139" t="s">
        <v>8597</v>
      </c>
      <c r="N193" s="139" t="s">
        <v>7757</v>
      </c>
      <c r="O193" s="139" t="s">
        <v>8596</v>
      </c>
      <c r="P193" s="139" t="s">
        <v>8601</v>
      </c>
      <c r="Q193" s="139" t="s">
        <v>7862</v>
      </c>
    </row>
    <row r="194" spans="1:17">
      <c r="A194" s="317" t="s">
        <v>8222</v>
      </c>
      <c r="B194" s="21" t="s">
        <v>5</v>
      </c>
      <c r="C194" s="20" t="s">
        <v>3157</v>
      </c>
      <c r="D194" s="20" t="s">
        <v>7862</v>
      </c>
      <c r="E194" s="21" t="s">
        <v>5820</v>
      </c>
      <c r="F194" s="19">
        <v>13</v>
      </c>
      <c r="G194" s="20">
        <v>1</v>
      </c>
      <c r="H194" s="21">
        <v>12</v>
      </c>
      <c r="I194" s="204">
        <v>78</v>
      </c>
      <c r="J194" s="122">
        <v>1.2</v>
      </c>
      <c r="K194" s="215">
        <v>281.3</v>
      </c>
      <c r="L194" s="21" t="s">
        <v>3112</v>
      </c>
      <c r="M194" s="138" t="s">
        <v>8597</v>
      </c>
      <c r="N194" s="138" t="s">
        <v>7757</v>
      </c>
      <c r="O194" s="138" t="s">
        <v>8596</v>
      </c>
      <c r="P194" s="138" t="s">
        <v>8601</v>
      </c>
      <c r="Q194" s="138" t="s">
        <v>7862</v>
      </c>
    </row>
    <row r="195" spans="1:17" hidden="1" outlineLevel="1">
      <c r="A195" s="316" t="s">
        <v>8807</v>
      </c>
      <c r="B195" s="22" t="s">
        <v>106</v>
      </c>
      <c r="C195" s="24" t="s">
        <v>3158</v>
      </c>
      <c r="D195" s="24" t="s">
        <v>7862</v>
      </c>
      <c r="E195" s="22" t="s">
        <v>5819</v>
      </c>
      <c r="F195" s="23">
        <v>13</v>
      </c>
      <c r="G195" s="24"/>
      <c r="H195" s="22">
        <v>12</v>
      </c>
      <c r="I195" s="203">
        <v>71.900000000000006</v>
      </c>
      <c r="J195" s="196">
        <v>0.9</v>
      </c>
      <c r="K195" s="214">
        <v>655</v>
      </c>
      <c r="L195" s="139" t="s">
        <v>8772</v>
      </c>
      <c r="M195" s="139" t="s">
        <v>8597</v>
      </c>
      <c r="N195" s="139" t="s">
        <v>7757</v>
      </c>
      <c r="O195" s="139" t="s">
        <v>8596</v>
      </c>
      <c r="P195" s="139" t="s">
        <v>8601</v>
      </c>
      <c r="Q195" s="66" t="s">
        <v>7862</v>
      </c>
    </row>
    <row r="196" spans="1:17" hidden="1" outlineLevel="1">
      <c r="A196" s="317" t="s">
        <v>3159</v>
      </c>
      <c r="B196" s="21" t="s">
        <v>106</v>
      </c>
      <c r="C196" s="20" t="s">
        <v>3160</v>
      </c>
      <c r="D196" s="20" t="s">
        <v>7862</v>
      </c>
      <c r="E196" s="21" t="s">
        <v>5815</v>
      </c>
      <c r="F196" s="19">
        <v>8.875</v>
      </c>
      <c r="G196" s="20"/>
      <c r="H196" s="21">
        <v>12</v>
      </c>
      <c r="I196" s="204">
        <v>36.700000000000003</v>
      </c>
      <c r="J196" s="122">
        <v>0.6</v>
      </c>
      <c r="K196" s="215">
        <v>611.29999999999995</v>
      </c>
      <c r="L196" s="138" t="s">
        <v>8772</v>
      </c>
      <c r="M196" s="138" t="s">
        <v>8597</v>
      </c>
      <c r="N196" s="138" t="s">
        <v>7757</v>
      </c>
      <c r="O196" s="138" t="s">
        <v>8596</v>
      </c>
      <c r="P196" s="138" t="s">
        <v>8601</v>
      </c>
      <c r="Q196" s="66" t="s">
        <v>7862</v>
      </c>
    </row>
    <row r="197" spans="1:17" hidden="1" outlineLevel="1">
      <c r="A197" s="316" t="s">
        <v>3161</v>
      </c>
      <c r="B197" s="22" t="s">
        <v>106</v>
      </c>
      <c r="C197" s="24" t="s">
        <v>3162</v>
      </c>
      <c r="D197" s="24" t="s">
        <v>7862</v>
      </c>
      <c r="E197" s="22" t="s">
        <v>5785</v>
      </c>
      <c r="F197" s="23">
        <v>7.125</v>
      </c>
      <c r="G197" s="24"/>
      <c r="H197" s="22">
        <v>12</v>
      </c>
      <c r="I197" s="203">
        <v>20.8</v>
      </c>
      <c r="J197" s="196">
        <v>0</v>
      </c>
      <c r="K197" s="214">
        <v>210.1</v>
      </c>
      <c r="L197" s="139" t="s">
        <v>8772</v>
      </c>
      <c r="M197" s="139" t="s">
        <v>8597</v>
      </c>
      <c r="N197" s="139" t="s">
        <v>7757</v>
      </c>
      <c r="O197" s="139" t="s">
        <v>8596</v>
      </c>
      <c r="P197" s="139" t="s">
        <v>8601</v>
      </c>
      <c r="Q197" s="66" t="s">
        <v>7862</v>
      </c>
    </row>
    <row r="198" spans="1:17" hidden="1" outlineLevel="1">
      <c r="A198" s="317" t="s">
        <v>3163</v>
      </c>
      <c r="B198" s="21" t="s">
        <v>106</v>
      </c>
      <c r="C198" s="20" t="s">
        <v>3164</v>
      </c>
      <c r="D198" s="20" t="s">
        <v>7862</v>
      </c>
      <c r="E198" s="21" t="s">
        <v>5812</v>
      </c>
      <c r="F198" s="19">
        <v>8</v>
      </c>
      <c r="G198" s="20"/>
      <c r="H198" s="21">
        <v>12</v>
      </c>
      <c r="I198" s="204">
        <v>28.7</v>
      </c>
      <c r="J198" s="122">
        <v>0.5</v>
      </c>
      <c r="K198" s="215">
        <v>251.3</v>
      </c>
      <c r="L198" s="138" t="s">
        <v>8772</v>
      </c>
      <c r="M198" s="138" t="s">
        <v>8597</v>
      </c>
      <c r="N198" s="138" t="s">
        <v>7757</v>
      </c>
      <c r="O198" s="138" t="s">
        <v>8596</v>
      </c>
      <c r="P198" s="138" t="s">
        <v>8601</v>
      </c>
      <c r="Q198" s="66" t="s">
        <v>7862</v>
      </c>
    </row>
    <row r="199" spans="1:17" hidden="1" outlineLevel="1">
      <c r="A199" s="316" t="s">
        <v>3165</v>
      </c>
      <c r="B199" s="22" t="s">
        <v>106</v>
      </c>
      <c r="C199" s="24" t="s">
        <v>3166</v>
      </c>
      <c r="D199" s="24" t="s">
        <v>7862</v>
      </c>
      <c r="E199" s="22" t="s">
        <v>5796</v>
      </c>
      <c r="F199" s="23">
        <v>7.125</v>
      </c>
      <c r="G199" s="24"/>
      <c r="H199" s="22">
        <v>12</v>
      </c>
      <c r="I199" s="203">
        <v>20.9</v>
      </c>
      <c r="J199" s="196">
        <v>0.5</v>
      </c>
      <c r="K199" s="214">
        <v>210.1</v>
      </c>
      <c r="L199" s="139" t="s">
        <v>8772</v>
      </c>
      <c r="M199" s="139" t="s">
        <v>8597</v>
      </c>
      <c r="N199" s="139" t="s">
        <v>7757</v>
      </c>
      <c r="O199" s="139" t="s">
        <v>8596</v>
      </c>
      <c r="P199" s="139" t="s">
        <v>8601</v>
      </c>
      <c r="Q199" s="66" t="s">
        <v>7862</v>
      </c>
    </row>
    <row r="200" spans="1:17" hidden="1" outlineLevel="1">
      <c r="A200" s="317" t="s">
        <v>3167</v>
      </c>
      <c r="B200" s="21" t="s">
        <v>106</v>
      </c>
      <c r="C200" s="20" t="s">
        <v>3168</v>
      </c>
      <c r="D200" s="20" t="s">
        <v>7862</v>
      </c>
      <c r="E200" s="21" t="s">
        <v>5783</v>
      </c>
      <c r="F200" s="19">
        <v>6.375</v>
      </c>
      <c r="G200" s="20"/>
      <c r="H200" s="21">
        <v>12</v>
      </c>
      <c r="I200" s="204">
        <v>13.2</v>
      </c>
      <c r="J200" s="122">
        <v>0.2</v>
      </c>
      <c r="K200" s="215">
        <v>210.1</v>
      </c>
      <c r="L200" s="138" t="s">
        <v>8772</v>
      </c>
      <c r="M200" s="138" t="s">
        <v>8597</v>
      </c>
      <c r="N200" s="138" t="s">
        <v>7757</v>
      </c>
      <c r="O200" s="138" t="s">
        <v>8596</v>
      </c>
      <c r="P200" s="138" t="s">
        <v>8601</v>
      </c>
      <c r="Q200" s="66" t="s">
        <v>7862</v>
      </c>
    </row>
    <row r="201" spans="1:17" hidden="1" outlineLevel="1">
      <c r="A201" s="316" t="s">
        <v>3169</v>
      </c>
      <c r="B201" s="22" t="s">
        <v>106</v>
      </c>
      <c r="C201" s="24" t="s">
        <v>3170</v>
      </c>
      <c r="D201" s="24" t="s">
        <v>7862</v>
      </c>
      <c r="E201" s="22" t="s">
        <v>5787</v>
      </c>
      <c r="F201" s="23">
        <v>7</v>
      </c>
      <c r="G201" s="24"/>
      <c r="H201" s="22">
        <v>12</v>
      </c>
      <c r="I201" s="203">
        <v>24.7</v>
      </c>
      <c r="J201" s="196">
        <v>0.3</v>
      </c>
      <c r="K201" s="214">
        <v>262.3</v>
      </c>
      <c r="L201" s="139" t="s">
        <v>8772</v>
      </c>
      <c r="M201" s="139" t="s">
        <v>8597</v>
      </c>
      <c r="N201" s="139" t="s">
        <v>7757</v>
      </c>
      <c r="O201" s="139" t="s">
        <v>8596</v>
      </c>
      <c r="P201" s="139" t="s">
        <v>8601</v>
      </c>
      <c r="Q201" s="66" t="s">
        <v>7862</v>
      </c>
    </row>
    <row r="202" spans="1:17" hidden="1" outlineLevel="1">
      <c r="A202" s="317" t="s">
        <v>3171</v>
      </c>
      <c r="B202" s="21" t="s">
        <v>106</v>
      </c>
      <c r="C202" s="20" t="s">
        <v>3172</v>
      </c>
      <c r="D202" s="20" t="s">
        <v>7862</v>
      </c>
      <c r="E202" s="21" t="s">
        <v>5790</v>
      </c>
      <c r="F202" s="19">
        <v>8.5</v>
      </c>
      <c r="G202" s="20"/>
      <c r="H202" s="21">
        <v>12</v>
      </c>
      <c r="I202" s="204">
        <v>32.4</v>
      </c>
      <c r="J202" s="122">
        <v>0.5</v>
      </c>
      <c r="K202" s="215">
        <v>262.3</v>
      </c>
      <c r="L202" s="138" t="s">
        <v>8772</v>
      </c>
      <c r="M202" s="138" t="s">
        <v>8597</v>
      </c>
      <c r="N202" s="138" t="s">
        <v>7757</v>
      </c>
      <c r="O202" s="138" t="s">
        <v>8596</v>
      </c>
      <c r="P202" s="138" t="s">
        <v>8601</v>
      </c>
      <c r="Q202" s="66" t="s">
        <v>7862</v>
      </c>
    </row>
    <row r="203" spans="1:17" hidden="1" outlineLevel="1">
      <c r="A203" s="316" t="s">
        <v>3173</v>
      </c>
      <c r="B203" s="22" t="s">
        <v>106</v>
      </c>
      <c r="C203" s="24" t="s">
        <v>3174</v>
      </c>
      <c r="D203" s="24" t="s">
        <v>7862</v>
      </c>
      <c r="E203" s="22" t="s">
        <v>5793</v>
      </c>
      <c r="F203" s="23">
        <v>7.75</v>
      </c>
      <c r="G203" s="24"/>
      <c r="H203" s="22">
        <v>12</v>
      </c>
      <c r="I203" s="203">
        <v>20.7</v>
      </c>
      <c r="J203" s="196">
        <v>0.3</v>
      </c>
      <c r="K203" s="214">
        <v>262.3</v>
      </c>
      <c r="L203" s="139" t="s">
        <v>8772</v>
      </c>
      <c r="M203" s="139" t="s">
        <v>8597</v>
      </c>
      <c r="N203" s="139" t="s">
        <v>7757</v>
      </c>
      <c r="O203" s="139" t="s">
        <v>8596</v>
      </c>
      <c r="P203" s="139" t="s">
        <v>8601</v>
      </c>
      <c r="Q203" s="66" t="s">
        <v>7862</v>
      </c>
    </row>
    <row r="204" spans="1:17" hidden="1" outlineLevel="1">
      <c r="A204" s="317" t="s">
        <v>3175</v>
      </c>
      <c r="B204" s="21" t="s">
        <v>106</v>
      </c>
      <c r="C204" s="20" t="s">
        <v>3176</v>
      </c>
      <c r="D204" s="20" t="s">
        <v>7862</v>
      </c>
      <c r="E204" s="21" t="s">
        <v>5795</v>
      </c>
      <c r="F204" s="19">
        <v>9.25</v>
      </c>
      <c r="G204" s="20"/>
      <c r="H204" s="21">
        <v>12</v>
      </c>
      <c r="I204" s="204">
        <v>43.1</v>
      </c>
      <c r="J204" s="122">
        <v>0.5</v>
      </c>
      <c r="K204" s="215">
        <v>315.10000000000002</v>
      </c>
      <c r="L204" s="138" t="s">
        <v>8772</v>
      </c>
      <c r="M204" s="138" t="s">
        <v>8597</v>
      </c>
      <c r="N204" s="138" t="s">
        <v>7757</v>
      </c>
      <c r="O204" s="138" t="s">
        <v>8596</v>
      </c>
      <c r="P204" s="138" t="s">
        <v>8601</v>
      </c>
      <c r="Q204" s="66" t="s">
        <v>7862</v>
      </c>
    </row>
    <row r="205" spans="1:17" hidden="1" outlineLevel="1">
      <c r="A205" s="316" t="s">
        <v>3177</v>
      </c>
      <c r="B205" s="22" t="s">
        <v>106</v>
      </c>
      <c r="C205" s="24" t="s">
        <v>3178</v>
      </c>
      <c r="D205" s="24" t="s">
        <v>7862</v>
      </c>
      <c r="E205" s="22" t="s">
        <v>5804</v>
      </c>
      <c r="F205" s="23">
        <v>9.5</v>
      </c>
      <c r="G205" s="24"/>
      <c r="H205" s="22">
        <v>12</v>
      </c>
      <c r="I205" s="203">
        <v>42.4</v>
      </c>
      <c r="J205" s="196">
        <v>0.5</v>
      </c>
      <c r="K205" s="214">
        <v>315.10000000000002</v>
      </c>
      <c r="L205" s="139" t="s">
        <v>8772</v>
      </c>
      <c r="M205" s="139" t="s">
        <v>8597</v>
      </c>
      <c r="N205" s="139" t="s">
        <v>7757</v>
      </c>
      <c r="O205" s="139" t="s">
        <v>8596</v>
      </c>
      <c r="P205" s="139" t="s">
        <v>8601</v>
      </c>
      <c r="Q205" s="66" t="s">
        <v>7862</v>
      </c>
    </row>
    <row r="206" spans="1:17" hidden="1" outlineLevel="1">
      <c r="A206" s="317" t="s">
        <v>3179</v>
      </c>
      <c r="B206" s="21" t="s">
        <v>106</v>
      </c>
      <c r="C206" s="20" t="s">
        <v>3180</v>
      </c>
      <c r="D206" s="20" t="s">
        <v>7862</v>
      </c>
      <c r="E206" s="21" t="s">
        <v>5816</v>
      </c>
      <c r="F206" s="19">
        <v>5.75</v>
      </c>
      <c r="G206" s="20"/>
      <c r="H206" s="21">
        <v>12</v>
      </c>
      <c r="I206" s="204">
        <v>21.7</v>
      </c>
      <c r="J206" s="122">
        <v>0.7</v>
      </c>
      <c r="K206" s="215">
        <v>359.4</v>
      </c>
      <c r="L206" s="138" t="s">
        <v>8772</v>
      </c>
      <c r="M206" s="138" t="s">
        <v>8597</v>
      </c>
      <c r="N206" s="138" t="s">
        <v>7757</v>
      </c>
      <c r="O206" s="138" t="s">
        <v>8596</v>
      </c>
      <c r="P206" s="138" t="s">
        <v>8601</v>
      </c>
      <c r="Q206" s="66" t="s">
        <v>7862</v>
      </c>
    </row>
    <row r="207" spans="1:17" hidden="1" outlineLevel="1">
      <c r="A207" s="316" t="s">
        <v>3181</v>
      </c>
      <c r="B207" s="22" t="s">
        <v>106</v>
      </c>
      <c r="C207" s="24" t="s">
        <v>3182</v>
      </c>
      <c r="D207" s="24" t="s">
        <v>7862</v>
      </c>
      <c r="E207" s="22" t="s">
        <v>5780</v>
      </c>
      <c r="F207" s="23">
        <v>4.5</v>
      </c>
      <c r="G207" s="24"/>
      <c r="H207" s="22">
        <v>12</v>
      </c>
      <c r="I207" s="203">
        <v>8.8000000000000007</v>
      </c>
      <c r="J207" s="196">
        <v>0.2</v>
      </c>
      <c r="K207" s="214">
        <v>131.30000000000001</v>
      </c>
      <c r="L207" s="139" t="s">
        <v>8772</v>
      </c>
      <c r="M207" s="139" t="s">
        <v>8597</v>
      </c>
      <c r="N207" s="139" t="s">
        <v>7757</v>
      </c>
      <c r="O207" s="139" t="s">
        <v>8596</v>
      </c>
      <c r="P207" s="139" t="s">
        <v>8601</v>
      </c>
      <c r="Q207" s="66" t="s">
        <v>7862</v>
      </c>
    </row>
    <row r="208" spans="1:17" hidden="1" outlineLevel="1">
      <c r="A208" s="317" t="s">
        <v>3183</v>
      </c>
      <c r="B208" s="21" t="s">
        <v>106</v>
      </c>
      <c r="C208" s="20" t="s">
        <v>3184</v>
      </c>
      <c r="D208" s="20" t="s">
        <v>7862</v>
      </c>
      <c r="E208" s="21" t="s">
        <v>5801</v>
      </c>
      <c r="F208" s="19">
        <v>6.25</v>
      </c>
      <c r="G208" s="20"/>
      <c r="H208" s="21">
        <v>12</v>
      </c>
      <c r="I208" s="204">
        <v>18.3</v>
      </c>
      <c r="J208" s="122">
        <v>0.3</v>
      </c>
      <c r="K208" s="215">
        <v>210.1</v>
      </c>
      <c r="L208" s="138" t="s">
        <v>8772</v>
      </c>
      <c r="M208" s="138" t="s">
        <v>8597</v>
      </c>
      <c r="N208" s="138" t="s">
        <v>7757</v>
      </c>
      <c r="O208" s="138" t="s">
        <v>8596</v>
      </c>
      <c r="P208" s="138" t="s">
        <v>8601</v>
      </c>
      <c r="Q208" s="66" t="s">
        <v>7862</v>
      </c>
    </row>
    <row r="209" spans="1:17" hidden="1" outlineLevel="1">
      <c r="A209" s="316" t="s">
        <v>3185</v>
      </c>
      <c r="B209" s="22" t="s">
        <v>106</v>
      </c>
      <c r="C209" s="24" t="s">
        <v>3186</v>
      </c>
      <c r="D209" s="24" t="s">
        <v>7862</v>
      </c>
      <c r="E209" s="22" t="s">
        <v>5818</v>
      </c>
      <c r="F209" s="23">
        <v>13</v>
      </c>
      <c r="G209" s="24"/>
      <c r="H209" s="22">
        <v>12</v>
      </c>
      <c r="I209" s="203">
        <v>73.400000000000006</v>
      </c>
      <c r="J209" s="196">
        <v>0.8</v>
      </c>
      <c r="K209" s="214">
        <v>655</v>
      </c>
      <c r="L209" s="139" t="s">
        <v>8772</v>
      </c>
      <c r="M209" s="139" t="s">
        <v>8597</v>
      </c>
      <c r="N209" s="139" t="s">
        <v>7757</v>
      </c>
      <c r="O209" s="139" t="s">
        <v>8596</v>
      </c>
      <c r="P209" s="139" t="s">
        <v>8601</v>
      </c>
      <c r="Q209" s="66" t="s">
        <v>7862</v>
      </c>
    </row>
    <row r="210" spans="1:17" hidden="1" outlineLevel="1">
      <c r="A210" s="317" t="s">
        <v>8808</v>
      </c>
      <c r="B210" s="21" t="s">
        <v>106</v>
      </c>
      <c r="C210" s="20" t="s">
        <v>3187</v>
      </c>
      <c r="D210" s="20" t="s">
        <v>7862</v>
      </c>
      <c r="E210" s="21" t="s">
        <v>5820</v>
      </c>
      <c r="F210" s="19">
        <v>13</v>
      </c>
      <c r="G210" s="20"/>
      <c r="H210" s="21">
        <v>12</v>
      </c>
      <c r="I210" s="204">
        <v>78</v>
      </c>
      <c r="J210" s="122">
        <v>1.2</v>
      </c>
      <c r="K210" s="215">
        <v>655</v>
      </c>
      <c r="L210" s="138" t="s">
        <v>8772</v>
      </c>
      <c r="M210" s="138" t="s">
        <v>8597</v>
      </c>
      <c r="N210" s="138" t="s">
        <v>7757</v>
      </c>
      <c r="O210" s="138" t="s">
        <v>8596</v>
      </c>
      <c r="P210" s="138" t="s">
        <v>8601</v>
      </c>
      <c r="Q210" s="66" t="s">
        <v>7862</v>
      </c>
    </row>
    <row r="211" spans="1:17" hidden="1" outlineLevel="1">
      <c r="A211" s="316" t="s">
        <v>3188</v>
      </c>
      <c r="B211" s="22" t="s">
        <v>106</v>
      </c>
      <c r="C211" s="24" t="s">
        <v>3189</v>
      </c>
      <c r="D211" s="24" t="s">
        <v>7862</v>
      </c>
      <c r="E211" s="22" t="s">
        <v>5788</v>
      </c>
      <c r="F211" s="23">
        <v>7.125</v>
      </c>
      <c r="G211" s="24"/>
      <c r="H211" s="22">
        <v>12</v>
      </c>
      <c r="I211" s="203">
        <v>22.6</v>
      </c>
      <c r="J211" s="196">
        <v>0</v>
      </c>
      <c r="K211" s="214">
        <v>210.1</v>
      </c>
      <c r="L211" s="139" t="s">
        <v>8772</v>
      </c>
      <c r="M211" s="139" t="s">
        <v>8597</v>
      </c>
      <c r="N211" s="139" t="s">
        <v>7757</v>
      </c>
      <c r="O211" s="139" t="s">
        <v>8596</v>
      </c>
      <c r="P211" s="139" t="s">
        <v>8601</v>
      </c>
      <c r="Q211" s="66" t="s">
        <v>7862</v>
      </c>
    </row>
    <row r="212" spans="1:17" hidden="1" outlineLevel="1">
      <c r="A212" s="317" t="s">
        <v>3190</v>
      </c>
      <c r="B212" s="21" t="s">
        <v>106</v>
      </c>
      <c r="C212" s="20" t="s">
        <v>3191</v>
      </c>
      <c r="D212" s="20" t="s">
        <v>7862</v>
      </c>
      <c r="E212" s="21" t="s">
        <v>5781</v>
      </c>
      <c r="F212" s="19">
        <v>6</v>
      </c>
      <c r="G212" s="20"/>
      <c r="H212" s="21">
        <v>12</v>
      </c>
      <c r="I212" s="204">
        <v>17.100000000000001</v>
      </c>
      <c r="J212" s="122">
        <v>0.3</v>
      </c>
      <c r="K212" s="215">
        <v>157.5</v>
      </c>
      <c r="L212" s="138" t="s">
        <v>8772</v>
      </c>
      <c r="M212" s="138" t="s">
        <v>8597</v>
      </c>
      <c r="N212" s="138" t="s">
        <v>7757</v>
      </c>
      <c r="O212" s="138" t="s">
        <v>8596</v>
      </c>
      <c r="P212" s="138" t="s">
        <v>8601</v>
      </c>
      <c r="Q212" s="66" t="s">
        <v>7862</v>
      </c>
    </row>
    <row r="213" spans="1:17" hidden="1" outlineLevel="1">
      <c r="A213" s="316" t="s">
        <v>3192</v>
      </c>
      <c r="B213" s="22" t="s">
        <v>106</v>
      </c>
      <c r="C213" s="24" t="s">
        <v>3193</v>
      </c>
      <c r="D213" s="24" t="s">
        <v>7862</v>
      </c>
      <c r="E213" s="22" t="s">
        <v>5784</v>
      </c>
      <c r="F213" s="23">
        <v>7.375</v>
      </c>
      <c r="G213" s="24"/>
      <c r="H213" s="22">
        <v>12</v>
      </c>
      <c r="I213" s="203">
        <v>18.3</v>
      </c>
      <c r="J213" s="196">
        <v>0.2</v>
      </c>
      <c r="K213" s="214">
        <v>210.1</v>
      </c>
      <c r="L213" s="139" t="s">
        <v>8772</v>
      </c>
      <c r="M213" s="139" t="s">
        <v>8597</v>
      </c>
      <c r="N213" s="139" t="s">
        <v>7757</v>
      </c>
      <c r="O213" s="139" t="s">
        <v>8596</v>
      </c>
      <c r="P213" s="139" t="s">
        <v>8601</v>
      </c>
      <c r="Q213" s="66" t="s">
        <v>7862</v>
      </c>
    </row>
    <row r="214" spans="1:17" hidden="1" outlineLevel="1">
      <c r="A214" s="317" t="s">
        <v>3194</v>
      </c>
      <c r="B214" s="21" t="s">
        <v>106</v>
      </c>
      <c r="C214" s="20" t="s">
        <v>3195</v>
      </c>
      <c r="D214" s="20" t="s">
        <v>7862</v>
      </c>
      <c r="E214" s="21" t="s">
        <v>5817</v>
      </c>
      <c r="F214" s="19">
        <v>8.75</v>
      </c>
      <c r="G214" s="20"/>
      <c r="H214" s="21">
        <v>12</v>
      </c>
      <c r="I214" s="204">
        <v>40.299999999999997</v>
      </c>
      <c r="J214" s="122">
        <v>0.6</v>
      </c>
      <c r="K214" s="215">
        <v>487.2</v>
      </c>
      <c r="L214" s="138" t="s">
        <v>8772</v>
      </c>
      <c r="M214" s="138" t="s">
        <v>8597</v>
      </c>
      <c r="N214" s="138" t="s">
        <v>7757</v>
      </c>
      <c r="O214" s="138" t="s">
        <v>8596</v>
      </c>
      <c r="P214" s="138" t="s">
        <v>8601</v>
      </c>
      <c r="Q214" s="66" t="s">
        <v>7862</v>
      </c>
    </row>
    <row r="215" spans="1:17" hidden="1" outlineLevel="1">
      <c r="A215" s="316" t="s">
        <v>3196</v>
      </c>
      <c r="B215" s="22" t="s">
        <v>106</v>
      </c>
      <c r="C215" s="24" t="s">
        <v>3197</v>
      </c>
      <c r="D215" s="24" t="s">
        <v>7862</v>
      </c>
      <c r="E215" s="22" t="s">
        <v>5794</v>
      </c>
      <c r="F215" s="23">
        <v>8.75</v>
      </c>
      <c r="G215" s="24"/>
      <c r="H215" s="22">
        <v>12</v>
      </c>
      <c r="I215" s="203">
        <v>37.799999999999997</v>
      </c>
      <c r="J215" s="196">
        <v>0.1</v>
      </c>
      <c r="K215" s="214">
        <v>357.8</v>
      </c>
      <c r="L215" s="139" t="s">
        <v>8772</v>
      </c>
      <c r="M215" s="139" t="s">
        <v>8597</v>
      </c>
      <c r="N215" s="139" t="s">
        <v>7757</v>
      </c>
      <c r="O215" s="139" t="s">
        <v>8596</v>
      </c>
      <c r="P215" s="139" t="s">
        <v>8601</v>
      </c>
      <c r="Q215" s="66" t="s">
        <v>7862</v>
      </c>
    </row>
    <row r="216" spans="1:17" hidden="1" outlineLevel="1">
      <c r="A216" s="317" t="s">
        <v>3198</v>
      </c>
      <c r="B216" s="21" t="s">
        <v>106</v>
      </c>
      <c r="C216" s="20" t="s">
        <v>3199</v>
      </c>
      <c r="D216" s="20" t="s">
        <v>7862</v>
      </c>
      <c r="E216" s="21" t="s">
        <v>5798</v>
      </c>
      <c r="F216" s="19">
        <v>6.375</v>
      </c>
      <c r="G216" s="20"/>
      <c r="H216" s="21">
        <v>12</v>
      </c>
      <c r="I216" s="204">
        <v>17.8</v>
      </c>
      <c r="J216" s="122">
        <v>0.2</v>
      </c>
      <c r="K216" s="215">
        <v>214.8</v>
      </c>
      <c r="L216" s="138" t="s">
        <v>8772</v>
      </c>
      <c r="M216" s="138" t="s">
        <v>8597</v>
      </c>
      <c r="N216" s="138" t="s">
        <v>7757</v>
      </c>
      <c r="O216" s="138" t="s">
        <v>8596</v>
      </c>
      <c r="P216" s="138" t="s">
        <v>8601</v>
      </c>
      <c r="Q216" s="66" t="s">
        <v>7862</v>
      </c>
    </row>
    <row r="217" spans="1:17" s="294" customFormat="1" ht="31.5" collapsed="1">
      <c r="A217" s="185" t="s">
        <v>3200</v>
      </c>
      <c r="B217" s="186"/>
      <c r="C217" s="187"/>
      <c r="D217" s="187"/>
      <c r="E217" s="186"/>
      <c r="F217" s="186"/>
      <c r="G217" s="187"/>
      <c r="H217" s="186"/>
      <c r="I217" s="201"/>
      <c r="J217" s="194"/>
      <c r="K217" s="191"/>
      <c r="L217" s="189"/>
      <c r="M217" s="188"/>
      <c r="N217" s="188"/>
      <c r="O217" s="188"/>
      <c r="P217" s="189"/>
      <c r="Q217" s="189"/>
    </row>
    <row r="218" spans="1:17" s="292" customFormat="1" ht="38.25">
      <c r="A218" s="162" t="s">
        <v>2</v>
      </c>
      <c r="B218" s="6" t="s">
        <v>8768</v>
      </c>
      <c r="C218" s="11" t="s">
        <v>2813</v>
      </c>
      <c r="D218" s="11" t="s">
        <v>7859</v>
      </c>
      <c r="E218" s="6" t="s">
        <v>8769</v>
      </c>
      <c r="F218" s="7" t="s">
        <v>8811</v>
      </c>
      <c r="G218" s="11" t="s">
        <v>8767</v>
      </c>
      <c r="H218" s="6" t="s">
        <v>8766</v>
      </c>
      <c r="I218" s="202" t="s">
        <v>8777</v>
      </c>
      <c r="J218" s="195" t="s">
        <v>8770</v>
      </c>
      <c r="K218" s="192" t="s">
        <v>8810</v>
      </c>
      <c r="L218" s="6" t="s">
        <v>8594</v>
      </c>
      <c r="M218" s="6" t="s">
        <v>8764</v>
      </c>
      <c r="N218" s="6" t="s">
        <v>8595</v>
      </c>
      <c r="O218" s="6" t="s">
        <v>8765</v>
      </c>
      <c r="P218" s="6" t="s">
        <v>8763</v>
      </c>
      <c r="Q218" s="226" t="s">
        <v>8771</v>
      </c>
    </row>
    <row r="219" spans="1:17">
      <c r="A219" s="316" t="s">
        <v>3201</v>
      </c>
      <c r="B219" s="22" t="s">
        <v>2814</v>
      </c>
      <c r="C219" s="24" t="s">
        <v>2814</v>
      </c>
      <c r="D219" s="24" t="s">
        <v>7857</v>
      </c>
      <c r="E219" s="22" t="s">
        <v>5779</v>
      </c>
      <c r="F219" s="23" t="s">
        <v>2814</v>
      </c>
      <c r="G219" s="24"/>
      <c r="H219" s="22" t="s">
        <v>2814</v>
      </c>
      <c r="I219" s="203" t="s">
        <v>2814</v>
      </c>
      <c r="J219" s="196" t="s">
        <v>2814</v>
      </c>
      <c r="K219" s="214"/>
      <c r="L219" s="22" t="s">
        <v>3200</v>
      </c>
      <c r="M219" s="139" t="s">
        <v>8597</v>
      </c>
      <c r="N219" s="139" t="s">
        <v>7757</v>
      </c>
      <c r="O219" s="139" t="s">
        <v>8596</v>
      </c>
      <c r="P219" s="139" t="s">
        <v>8601</v>
      </c>
      <c r="Q219" s="139" t="s">
        <v>7862</v>
      </c>
    </row>
    <row r="220" spans="1:17">
      <c r="A220" s="317" t="s">
        <v>3202</v>
      </c>
      <c r="B220" s="21" t="s">
        <v>5</v>
      </c>
      <c r="C220" s="20" t="s">
        <v>3203</v>
      </c>
      <c r="D220" s="20" t="s">
        <v>7857</v>
      </c>
      <c r="E220" s="21" t="s">
        <v>5780</v>
      </c>
      <c r="F220" s="19">
        <v>4.375</v>
      </c>
      <c r="G220" s="20">
        <v>1</v>
      </c>
      <c r="H220" s="21">
        <v>24</v>
      </c>
      <c r="I220" s="204">
        <v>10.9</v>
      </c>
      <c r="J220" s="122">
        <v>0.2</v>
      </c>
      <c r="K220" s="215">
        <v>58</v>
      </c>
      <c r="L220" s="21" t="s">
        <v>3200</v>
      </c>
      <c r="M220" s="138" t="s">
        <v>8597</v>
      </c>
      <c r="N220" s="138" t="s">
        <v>7757</v>
      </c>
      <c r="O220" s="138" t="s">
        <v>8596</v>
      </c>
      <c r="P220" s="138" t="s">
        <v>8601</v>
      </c>
      <c r="Q220" s="138" t="s">
        <v>7862</v>
      </c>
    </row>
    <row r="221" spans="1:17">
      <c r="A221" s="316" t="s">
        <v>3204</v>
      </c>
      <c r="B221" s="22" t="s">
        <v>5</v>
      </c>
      <c r="C221" s="24" t="s">
        <v>3205</v>
      </c>
      <c r="D221" s="24" t="s">
        <v>7857</v>
      </c>
      <c r="E221" s="22" t="s">
        <v>5781</v>
      </c>
      <c r="F221" s="23">
        <v>5.375</v>
      </c>
      <c r="G221" s="24">
        <v>1</v>
      </c>
      <c r="H221" s="22">
        <v>24</v>
      </c>
      <c r="I221" s="203">
        <v>20.100000000000001</v>
      </c>
      <c r="J221" s="196">
        <v>0.4</v>
      </c>
      <c r="K221" s="214">
        <v>58</v>
      </c>
      <c r="L221" s="22" t="s">
        <v>3200</v>
      </c>
      <c r="M221" s="139" t="s">
        <v>8597</v>
      </c>
      <c r="N221" s="139" t="s">
        <v>7757</v>
      </c>
      <c r="O221" s="139" t="s">
        <v>8596</v>
      </c>
      <c r="P221" s="139" t="s">
        <v>8601</v>
      </c>
      <c r="Q221" s="139" t="s">
        <v>7862</v>
      </c>
    </row>
    <row r="222" spans="1:17">
      <c r="A222" s="317" t="s">
        <v>3206</v>
      </c>
      <c r="B222" s="21" t="s">
        <v>5</v>
      </c>
      <c r="C222" s="20" t="s">
        <v>3207</v>
      </c>
      <c r="D222" s="20" t="s">
        <v>7857</v>
      </c>
      <c r="E222" s="21" t="s">
        <v>5782</v>
      </c>
      <c r="F222" s="19">
        <v>5.75</v>
      </c>
      <c r="G222" s="20">
        <v>1</v>
      </c>
      <c r="H222" s="21">
        <v>24</v>
      </c>
      <c r="I222" s="204">
        <v>22.7</v>
      </c>
      <c r="J222" s="122">
        <v>0.4</v>
      </c>
      <c r="K222" s="215">
        <v>65.5</v>
      </c>
      <c r="L222" s="21" t="s">
        <v>3200</v>
      </c>
      <c r="M222" s="138" t="s">
        <v>8597</v>
      </c>
      <c r="N222" s="138" t="s">
        <v>7757</v>
      </c>
      <c r="O222" s="138" t="s">
        <v>8596</v>
      </c>
      <c r="P222" s="138" t="s">
        <v>8601</v>
      </c>
      <c r="Q222" s="138" t="s">
        <v>7862</v>
      </c>
    </row>
    <row r="223" spans="1:17">
      <c r="A223" s="316" t="s">
        <v>3208</v>
      </c>
      <c r="B223" s="22" t="s">
        <v>5</v>
      </c>
      <c r="C223" s="24" t="s">
        <v>3209</v>
      </c>
      <c r="D223" s="24" t="s">
        <v>7857</v>
      </c>
      <c r="E223" s="22" t="s">
        <v>5783</v>
      </c>
      <c r="F223" s="23">
        <v>5.5</v>
      </c>
      <c r="G223" s="24">
        <v>1</v>
      </c>
      <c r="H223" s="22">
        <v>24</v>
      </c>
      <c r="I223" s="203">
        <v>15.3</v>
      </c>
      <c r="J223" s="196">
        <v>0.3</v>
      </c>
      <c r="K223" s="214">
        <v>82.4</v>
      </c>
      <c r="L223" s="22" t="s">
        <v>3200</v>
      </c>
      <c r="M223" s="139" t="s">
        <v>8597</v>
      </c>
      <c r="N223" s="139" t="s">
        <v>7757</v>
      </c>
      <c r="O223" s="139" t="s">
        <v>8596</v>
      </c>
      <c r="P223" s="139" t="s">
        <v>8601</v>
      </c>
      <c r="Q223" s="139" t="s">
        <v>7862</v>
      </c>
    </row>
    <row r="224" spans="1:17">
      <c r="A224" s="317" t="s">
        <v>3210</v>
      </c>
      <c r="B224" s="21" t="s">
        <v>5</v>
      </c>
      <c r="C224" s="20" t="s">
        <v>3211</v>
      </c>
      <c r="D224" s="20" t="s">
        <v>7857</v>
      </c>
      <c r="E224" s="21" t="s">
        <v>5784</v>
      </c>
      <c r="F224" s="19">
        <v>7.25</v>
      </c>
      <c r="G224" s="20">
        <v>1</v>
      </c>
      <c r="H224" s="21">
        <v>24</v>
      </c>
      <c r="I224" s="204">
        <v>24.8</v>
      </c>
      <c r="J224" s="122">
        <v>0.5</v>
      </c>
      <c r="K224" s="215">
        <v>82.4</v>
      </c>
      <c r="L224" s="21" t="s">
        <v>3200</v>
      </c>
      <c r="M224" s="138" t="s">
        <v>8597</v>
      </c>
      <c r="N224" s="138" t="s">
        <v>7757</v>
      </c>
      <c r="O224" s="138" t="s">
        <v>8596</v>
      </c>
      <c r="P224" s="138" t="s">
        <v>8601</v>
      </c>
      <c r="Q224" s="138" t="s">
        <v>7862</v>
      </c>
    </row>
    <row r="225" spans="1:17">
      <c r="A225" s="316" t="s">
        <v>3212</v>
      </c>
      <c r="B225" s="22" t="s">
        <v>5</v>
      </c>
      <c r="C225" s="24" t="s">
        <v>3213</v>
      </c>
      <c r="D225" s="24" t="s">
        <v>7857</v>
      </c>
      <c r="E225" s="22" t="s">
        <v>5785</v>
      </c>
      <c r="F225" s="23">
        <v>7</v>
      </c>
      <c r="G225" s="24">
        <v>1</v>
      </c>
      <c r="H225" s="22">
        <v>24</v>
      </c>
      <c r="I225" s="203">
        <v>26.7</v>
      </c>
      <c r="J225" s="196">
        <v>0.7</v>
      </c>
      <c r="K225" s="214">
        <v>93.6</v>
      </c>
      <c r="L225" s="22" t="s">
        <v>3200</v>
      </c>
      <c r="M225" s="139" t="s">
        <v>8597</v>
      </c>
      <c r="N225" s="139" t="s">
        <v>7757</v>
      </c>
      <c r="O225" s="139" t="s">
        <v>8596</v>
      </c>
      <c r="P225" s="139" t="s">
        <v>8601</v>
      </c>
      <c r="Q225" s="139" t="s">
        <v>7862</v>
      </c>
    </row>
    <row r="226" spans="1:17">
      <c r="A226" s="317" t="s">
        <v>3214</v>
      </c>
      <c r="B226" s="21" t="s">
        <v>5</v>
      </c>
      <c r="C226" s="20" t="s">
        <v>3215</v>
      </c>
      <c r="D226" s="20" t="s">
        <v>7857</v>
      </c>
      <c r="E226" s="21" t="s">
        <v>5821</v>
      </c>
      <c r="F226" s="19">
        <v>7</v>
      </c>
      <c r="G226" s="20">
        <v>1</v>
      </c>
      <c r="H226" s="21">
        <v>24</v>
      </c>
      <c r="I226" s="204">
        <v>27.5</v>
      </c>
      <c r="J226" s="122">
        <v>0.4</v>
      </c>
      <c r="K226" s="215">
        <v>93.6</v>
      </c>
      <c r="L226" s="21" t="s">
        <v>3200</v>
      </c>
      <c r="M226" s="138" t="s">
        <v>8597</v>
      </c>
      <c r="N226" s="138" t="s">
        <v>7757</v>
      </c>
      <c r="O226" s="138" t="s">
        <v>8596</v>
      </c>
      <c r="P226" s="138" t="s">
        <v>8601</v>
      </c>
      <c r="Q226" s="138" t="s">
        <v>7862</v>
      </c>
    </row>
    <row r="227" spans="1:17">
      <c r="A227" s="316" t="s">
        <v>3216</v>
      </c>
      <c r="B227" s="22" t="s">
        <v>5</v>
      </c>
      <c r="C227" s="24" t="s">
        <v>3217</v>
      </c>
      <c r="D227" s="24" t="s">
        <v>7857</v>
      </c>
      <c r="E227" s="22" t="s">
        <v>5787</v>
      </c>
      <c r="F227" s="23">
        <v>7.125</v>
      </c>
      <c r="G227" s="24">
        <v>1</v>
      </c>
      <c r="H227" s="22">
        <v>12</v>
      </c>
      <c r="I227" s="203">
        <v>25.4</v>
      </c>
      <c r="J227" s="196">
        <v>0.3</v>
      </c>
      <c r="K227" s="214">
        <v>93.6</v>
      </c>
      <c r="L227" s="22" t="s">
        <v>3200</v>
      </c>
      <c r="M227" s="139" t="s">
        <v>8597</v>
      </c>
      <c r="N227" s="139" t="s">
        <v>7757</v>
      </c>
      <c r="O227" s="139" t="s">
        <v>8596</v>
      </c>
      <c r="P227" s="139" t="s">
        <v>8601</v>
      </c>
      <c r="Q227" s="139" t="s">
        <v>7862</v>
      </c>
    </row>
    <row r="228" spans="1:17">
      <c r="A228" s="317" t="s">
        <v>3218</v>
      </c>
      <c r="B228" s="21" t="s">
        <v>5</v>
      </c>
      <c r="C228" s="20" t="s">
        <v>3219</v>
      </c>
      <c r="D228" s="20" t="s">
        <v>7857</v>
      </c>
      <c r="E228" s="21" t="s">
        <v>5788</v>
      </c>
      <c r="F228" s="19">
        <v>7</v>
      </c>
      <c r="G228" s="20">
        <v>1</v>
      </c>
      <c r="H228" s="21">
        <v>24</v>
      </c>
      <c r="I228" s="204">
        <v>35.1</v>
      </c>
      <c r="J228" s="122">
        <v>0.6</v>
      </c>
      <c r="K228" s="215">
        <v>93.6</v>
      </c>
      <c r="L228" s="21" t="s">
        <v>3200</v>
      </c>
      <c r="M228" s="138" t="s">
        <v>8597</v>
      </c>
      <c r="N228" s="138" t="s">
        <v>7757</v>
      </c>
      <c r="O228" s="138" t="s">
        <v>8596</v>
      </c>
      <c r="P228" s="138" t="s">
        <v>8601</v>
      </c>
      <c r="Q228" s="138" t="s">
        <v>7862</v>
      </c>
    </row>
    <row r="229" spans="1:17">
      <c r="A229" s="316" t="s">
        <v>3220</v>
      </c>
      <c r="B229" s="22" t="s">
        <v>5</v>
      </c>
      <c r="C229" s="24" t="s">
        <v>3221</v>
      </c>
      <c r="D229" s="24" t="s">
        <v>7857</v>
      </c>
      <c r="E229" s="22" t="s">
        <v>5789</v>
      </c>
      <c r="F229" s="23">
        <v>6.625</v>
      </c>
      <c r="G229" s="24">
        <v>1</v>
      </c>
      <c r="H229" s="22">
        <v>24</v>
      </c>
      <c r="I229" s="203">
        <v>32.4</v>
      </c>
      <c r="J229" s="196">
        <v>0.6</v>
      </c>
      <c r="K229" s="214">
        <v>93.6</v>
      </c>
      <c r="L229" s="22" t="s">
        <v>3200</v>
      </c>
      <c r="M229" s="139" t="s">
        <v>8597</v>
      </c>
      <c r="N229" s="139" t="s">
        <v>7757</v>
      </c>
      <c r="O229" s="139" t="s">
        <v>8596</v>
      </c>
      <c r="P229" s="139" t="s">
        <v>8601</v>
      </c>
      <c r="Q229" s="139" t="s">
        <v>7862</v>
      </c>
    </row>
    <row r="230" spans="1:17">
      <c r="A230" s="317" t="s">
        <v>3222</v>
      </c>
      <c r="B230" s="21" t="s">
        <v>5</v>
      </c>
      <c r="C230" s="20" t="s">
        <v>3223</v>
      </c>
      <c r="D230" s="20" t="s">
        <v>7857</v>
      </c>
      <c r="E230" s="21" t="s">
        <v>5790</v>
      </c>
      <c r="F230" s="19">
        <v>8.25</v>
      </c>
      <c r="G230" s="20">
        <v>1</v>
      </c>
      <c r="H230" s="21">
        <v>12</v>
      </c>
      <c r="I230" s="204">
        <v>30</v>
      </c>
      <c r="J230" s="122">
        <v>0.4</v>
      </c>
      <c r="K230" s="215">
        <v>101.1</v>
      </c>
      <c r="L230" s="21" t="s">
        <v>3200</v>
      </c>
      <c r="M230" s="138" t="s">
        <v>8597</v>
      </c>
      <c r="N230" s="138" t="s">
        <v>7757</v>
      </c>
      <c r="O230" s="138" t="s">
        <v>8596</v>
      </c>
      <c r="P230" s="138" t="s">
        <v>8601</v>
      </c>
      <c r="Q230" s="138" t="s">
        <v>7862</v>
      </c>
    </row>
    <row r="231" spans="1:17">
      <c r="A231" s="316" t="s">
        <v>3224</v>
      </c>
      <c r="B231" s="22" t="s">
        <v>5</v>
      </c>
      <c r="C231" s="24" t="s">
        <v>3225</v>
      </c>
      <c r="D231" s="24" t="s">
        <v>7857</v>
      </c>
      <c r="E231" s="22" t="s">
        <v>5791</v>
      </c>
      <c r="F231" s="23">
        <v>6.5</v>
      </c>
      <c r="G231" s="24">
        <v>1</v>
      </c>
      <c r="H231" s="22">
        <v>12</v>
      </c>
      <c r="I231" s="203">
        <v>11.9</v>
      </c>
      <c r="J231" s="196">
        <v>0.2</v>
      </c>
      <c r="K231" s="214">
        <v>101.1</v>
      </c>
      <c r="L231" s="22" t="s">
        <v>3200</v>
      </c>
      <c r="M231" s="139" t="s">
        <v>8597</v>
      </c>
      <c r="N231" s="139" t="s">
        <v>7757</v>
      </c>
      <c r="O231" s="139" t="s">
        <v>8596</v>
      </c>
      <c r="P231" s="139" t="s">
        <v>8601</v>
      </c>
      <c r="Q231" s="139" t="s">
        <v>7862</v>
      </c>
    </row>
    <row r="232" spans="1:17">
      <c r="A232" s="317" t="s">
        <v>3226</v>
      </c>
      <c r="B232" s="21" t="s">
        <v>5</v>
      </c>
      <c r="C232" s="20" t="s">
        <v>3227</v>
      </c>
      <c r="D232" s="20" t="s">
        <v>7857</v>
      </c>
      <c r="E232" s="21" t="s">
        <v>5792</v>
      </c>
      <c r="F232" s="19">
        <v>8</v>
      </c>
      <c r="G232" s="20">
        <v>1</v>
      </c>
      <c r="H232" s="21">
        <v>24</v>
      </c>
      <c r="I232" s="204">
        <v>36.9</v>
      </c>
      <c r="J232" s="122">
        <v>0.5</v>
      </c>
      <c r="K232" s="215">
        <v>121.9</v>
      </c>
      <c r="L232" s="21" t="s">
        <v>3200</v>
      </c>
      <c r="M232" s="138" t="s">
        <v>8597</v>
      </c>
      <c r="N232" s="138" t="s">
        <v>7757</v>
      </c>
      <c r="O232" s="138" t="s">
        <v>8596</v>
      </c>
      <c r="P232" s="138" t="s">
        <v>8601</v>
      </c>
      <c r="Q232" s="138" t="s">
        <v>7862</v>
      </c>
    </row>
    <row r="233" spans="1:17">
      <c r="A233" s="316" t="s">
        <v>3228</v>
      </c>
      <c r="B233" s="22" t="s">
        <v>5</v>
      </c>
      <c r="C233" s="24" t="s">
        <v>3229</v>
      </c>
      <c r="D233" s="24" t="s">
        <v>7857</v>
      </c>
      <c r="E233" s="22" t="s">
        <v>5807</v>
      </c>
      <c r="F233" s="23">
        <v>7.75</v>
      </c>
      <c r="G233" s="24">
        <v>1</v>
      </c>
      <c r="H233" s="22">
        <v>24</v>
      </c>
      <c r="I233" s="203">
        <v>31.5</v>
      </c>
      <c r="J233" s="196">
        <v>0.4</v>
      </c>
      <c r="K233" s="214">
        <v>121.9</v>
      </c>
      <c r="L233" s="22" t="s">
        <v>3200</v>
      </c>
      <c r="M233" s="139" t="s">
        <v>8597</v>
      </c>
      <c r="N233" s="139" t="s">
        <v>7757</v>
      </c>
      <c r="O233" s="139" t="s">
        <v>8596</v>
      </c>
      <c r="P233" s="139" t="s">
        <v>8601</v>
      </c>
      <c r="Q233" s="139" t="s">
        <v>7862</v>
      </c>
    </row>
    <row r="234" spans="1:17">
      <c r="A234" s="317" t="s">
        <v>3230</v>
      </c>
      <c r="B234" s="21" t="s">
        <v>5</v>
      </c>
      <c r="C234" s="20" t="s">
        <v>3231</v>
      </c>
      <c r="D234" s="20" t="s">
        <v>7857</v>
      </c>
      <c r="E234" s="21" t="s">
        <v>5794</v>
      </c>
      <c r="F234" s="19">
        <v>8.125</v>
      </c>
      <c r="G234" s="20">
        <v>1</v>
      </c>
      <c r="H234" s="21">
        <v>24</v>
      </c>
      <c r="I234" s="204">
        <v>47.8</v>
      </c>
      <c r="J234" s="122">
        <v>0.7</v>
      </c>
      <c r="K234" s="215">
        <v>121.9</v>
      </c>
      <c r="L234" s="21" t="s">
        <v>3200</v>
      </c>
      <c r="M234" s="138" t="s">
        <v>8597</v>
      </c>
      <c r="N234" s="138" t="s">
        <v>7757</v>
      </c>
      <c r="O234" s="138" t="s">
        <v>8596</v>
      </c>
      <c r="P234" s="138" t="s">
        <v>8601</v>
      </c>
      <c r="Q234" s="138" t="s">
        <v>7862</v>
      </c>
    </row>
    <row r="235" spans="1:17">
      <c r="A235" s="316" t="s">
        <v>3232</v>
      </c>
      <c r="B235" s="22" t="s">
        <v>5</v>
      </c>
      <c r="C235" s="24" t="s">
        <v>3233</v>
      </c>
      <c r="D235" s="24" t="s">
        <v>7857</v>
      </c>
      <c r="E235" s="22" t="s">
        <v>5795</v>
      </c>
      <c r="F235" s="23">
        <v>9.25</v>
      </c>
      <c r="G235" s="24">
        <v>1</v>
      </c>
      <c r="H235" s="22">
        <v>12</v>
      </c>
      <c r="I235" s="203">
        <v>43.1</v>
      </c>
      <c r="J235" s="196">
        <v>0.4</v>
      </c>
      <c r="K235" s="214">
        <v>140</v>
      </c>
      <c r="L235" s="22" t="s">
        <v>3200</v>
      </c>
      <c r="M235" s="139" t="s">
        <v>8597</v>
      </c>
      <c r="N235" s="139" t="s">
        <v>7757</v>
      </c>
      <c r="O235" s="139" t="s">
        <v>8596</v>
      </c>
      <c r="P235" s="139" t="s">
        <v>8601</v>
      </c>
      <c r="Q235" s="139" t="s">
        <v>7862</v>
      </c>
    </row>
    <row r="236" spans="1:17">
      <c r="A236" s="317" t="s">
        <v>3234</v>
      </c>
      <c r="B236" s="21" t="s">
        <v>5</v>
      </c>
      <c r="C236" s="20" t="s">
        <v>3235</v>
      </c>
      <c r="D236" s="20" t="s">
        <v>7857</v>
      </c>
      <c r="E236" s="21" t="s">
        <v>5804</v>
      </c>
      <c r="F236" s="19">
        <v>9.5</v>
      </c>
      <c r="G236" s="20">
        <v>1</v>
      </c>
      <c r="H236" s="21">
        <v>12</v>
      </c>
      <c r="I236" s="204">
        <v>35.299999999999997</v>
      </c>
      <c r="J236" s="122">
        <v>0.3</v>
      </c>
      <c r="K236" s="215">
        <v>140</v>
      </c>
      <c r="L236" s="21" t="s">
        <v>3200</v>
      </c>
      <c r="M236" s="138" t="s">
        <v>8597</v>
      </c>
      <c r="N236" s="138" t="s">
        <v>7757</v>
      </c>
      <c r="O236" s="138" t="s">
        <v>8596</v>
      </c>
      <c r="P236" s="138" t="s">
        <v>8601</v>
      </c>
      <c r="Q236" s="138" t="s">
        <v>7862</v>
      </c>
    </row>
    <row r="237" spans="1:17" hidden="1" outlineLevel="1">
      <c r="A237" s="316" t="s">
        <v>3236</v>
      </c>
      <c r="B237" s="22" t="s">
        <v>106</v>
      </c>
      <c r="C237" s="24" t="s">
        <v>3237</v>
      </c>
      <c r="D237" s="24" t="s">
        <v>7857</v>
      </c>
      <c r="E237" s="22" t="s">
        <v>5785</v>
      </c>
      <c r="F237" s="23">
        <v>7</v>
      </c>
      <c r="G237" s="24"/>
      <c r="H237" s="22">
        <v>24</v>
      </c>
      <c r="I237" s="203">
        <v>26.7</v>
      </c>
      <c r="J237" s="196">
        <v>0.4</v>
      </c>
      <c r="K237" s="214">
        <v>173.1</v>
      </c>
      <c r="L237" s="139" t="s">
        <v>8773</v>
      </c>
      <c r="M237" s="139" t="s">
        <v>8597</v>
      </c>
      <c r="N237" s="139" t="s">
        <v>7757</v>
      </c>
      <c r="O237" s="139" t="s">
        <v>8596</v>
      </c>
      <c r="P237" s="139" t="s">
        <v>8601</v>
      </c>
      <c r="Q237" s="66" t="s">
        <v>7862</v>
      </c>
    </row>
    <row r="238" spans="1:17" hidden="1" outlineLevel="1">
      <c r="A238" s="317" t="s">
        <v>3238</v>
      </c>
      <c r="B238" s="21" t="s">
        <v>106</v>
      </c>
      <c r="C238" s="20" t="s">
        <v>3239</v>
      </c>
      <c r="D238" s="20" t="s">
        <v>7857</v>
      </c>
      <c r="E238" s="21" t="s">
        <v>5792</v>
      </c>
      <c r="F238" s="19">
        <v>8</v>
      </c>
      <c r="G238" s="20"/>
      <c r="H238" s="21">
        <v>24</v>
      </c>
      <c r="I238" s="204">
        <v>36.9</v>
      </c>
      <c r="J238" s="122">
        <v>0.4</v>
      </c>
      <c r="K238" s="215">
        <v>266</v>
      </c>
      <c r="L238" s="138" t="s">
        <v>8773</v>
      </c>
      <c r="M238" s="138" t="s">
        <v>8597</v>
      </c>
      <c r="N238" s="138" t="s">
        <v>7757</v>
      </c>
      <c r="O238" s="138" t="s">
        <v>8596</v>
      </c>
      <c r="P238" s="138" t="s">
        <v>8601</v>
      </c>
      <c r="Q238" s="66" t="s">
        <v>7862</v>
      </c>
    </row>
    <row r="239" spans="1:17" hidden="1" outlineLevel="1">
      <c r="A239" s="316" t="s">
        <v>3240</v>
      </c>
      <c r="B239" s="22" t="s">
        <v>106</v>
      </c>
      <c r="C239" s="24" t="s">
        <v>3241</v>
      </c>
      <c r="D239" s="24" t="s">
        <v>7857</v>
      </c>
      <c r="E239" s="22" t="s">
        <v>5796</v>
      </c>
      <c r="F239" s="23">
        <v>7</v>
      </c>
      <c r="G239" s="24"/>
      <c r="H239" s="22">
        <v>24</v>
      </c>
      <c r="I239" s="203">
        <v>27.5</v>
      </c>
      <c r="J239" s="196">
        <v>0.4</v>
      </c>
      <c r="K239" s="214">
        <v>189.7</v>
      </c>
      <c r="L239" s="139" t="s">
        <v>8773</v>
      </c>
      <c r="M239" s="139" t="s">
        <v>8597</v>
      </c>
      <c r="N239" s="139" t="s">
        <v>7757</v>
      </c>
      <c r="O239" s="139" t="s">
        <v>8596</v>
      </c>
      <c r="P239" s="139" t="s">
        <v>8601</v>
      </c>
      <c r="Q239" s="66" t="s">
        <v>7862</v>
      </c>
    </row>
    <row r="240" spans="1:17" hidden="1" outlineLevel="1">
      <c r="A240" s="317" t="s">
        <v>3242</v>
      </c>
      <c r="B240" s="21" t="s">
        <v>106</v>
      </c>
      <c r="C240" s="20" t="s">
        <v>3243</v>
      </c>
      <c r="D240" s="20" t="s">
        <v>7857</v>
      </c>
      <c r="E240" s="21" t="s">
        <v>5783</v>
      </c>
      <c r="F240" s="19">
        <v>5.5</v>
      </c>
      <c r="G240" s="20"/>
      <c r="H240" s="21">
        <v>24</v>
      </c>
      <c r="I240" s="204">
        <v>15.3</v>
      </c>
      <c r="J240" s="122">
        <v>0.4</v>
      </c>
      <c r="K240" s="215">
        <v>123.7</v>
      </c>
      <c r="L240" s="138" t="s">
        <v>8773</v>
      </c>
      <c r="M240" s="138" t="s">
        <v>8597</v>
      </c>
      <c r="N240" s="138" t="s">
        <v>7757</v>
      </c>
      <c r="O240" s="138" t="s">
        <v>8596</v>
      </c>
      <c r="P240" s="138" t="s">
        <v>8601</v>
      </c>
      <c r="Q240" s="66" t="s">
        <v>7862</v>
      </c>
    </row>
    <row r="241" spans="1:17" hidden="1" outlineLevel="1">
      <c r="A241" s="316" t="s">
        <v>3244</v>
      </c>
      <c r="B241" s="22" t="s">
        <v>106</v>
      </c>
      <c r="C241" s="24" t="s">
        <v>3245</v>
      </c>
      <c r="D241" s="24" t="s">
        <v>7857</v>
      </c>
      <c r="E241" s="22" t="s">
        <v>5787</v>
      </c>
      <c r="F241" s="23">
        <v>7.125</v>
      </c>
      <c r="G241" s="24"/>
      <c r="H241" s="22">
        <v>12</v>
      </c>
      <c r="I241" s="203">
        <v>25.4</v>
      </c>
      <c r="J241" s="196">
        <v>0.4</v>
      </c>
      <c r="K241" s="214">
        <v>198</v>
      </c>
      <c r="L241" s="139" t="s">
        <v>8773</v>
      </c>
      <c r="M241" s="139" t="s">
        <v>8597</v>
      </c>
      <c r="N241" s="139" t="s">
        <v>7757</v>
      </c>
      <c r="O241" s="139" t="s">
        <v>8596</v>
      </c>
      <c r="P241" s="139" t="s">
        <v>8601</v>
      </c>
      <c r="Q241" s="66" t="s">
        <v>7862</v>
      </c>
    </row>
    <row r="242" spans="1:17" hidden="1" outlineLevel="1">
      <c r="A242" s="317" t="s">
        <v>3246</v>
      </c>
      <c r="B242" s="21" t="s">
        <v>106</v>
      </c>
      <c r="C242" s="20" t="s">
        <v>3247</v>
      </c>
      <c r="D242" s="20" t="s">
        <v>7857</v>
      </c>
      <c r="E242" s="21" t="s">
        <v>5790</v>
      </c>
      <c r="F242" s="19">
        <v>8.25</v>
      </c>
      <c r="G242" s="20"/>
      <c r="H242" s="21">
        <v>12</v>
      </c>
      <c r="I242" s="204">
        <v>30</v>
      </c>
      <c r="J242" s="122">
        <v>0.4</v>
      </c>
      <c r="K242" s="215">
        <v>208.5</v>
      </c>
      <c r="L242" s="138" t="s">
        <v>8773</v>
      </c>
      <c r="M242" s="138" t="s">
        <v>8597</v>
      </c>
      <c r="N242" s="138" t="s">
        <v>7757</v>
      </c>
      <c r="O242" s="138" t="s">
        <v>8596</v>
      </c>
      <c r="P242" s="138" t="s">
        <v>8601</v>
      </c>
      <c r="Q242" s="66" t="s">
        <v>7862</v>
      </c>
    </row>
    <row r="243" spans="1:17" hidden="1" outlineLevel="1">
      <c r="A243" s="316" t="s">
        <v>3248</v>
      </c>
      <c r="B243" s="22" t="s">
        <v>106</v>
      </c>
      <c r="C243" s="24" t="s">
        <v>3249</v>
      </c>
      <c r="D243" s="24" t="s">
        <v>7857</v>
      </c>
      <c r="E243" s="22" t="s">
        <v>5793</v>
      </c>
      <c r="F243" s="23">
        <v>7.75</v>
      </c>
      <c r="G243" s="24"/>
      <c r="H243" s="22">
        <v>24</v>
      </c>
      <c r="I243" s="203">
        <v>31.5</v>
      </c>
      <c r="J243" s="196">
        <v>0.4</v>
      </c>
      <c r="K243" s="214">
        <v>212.1</v>
      </c>
      <c r="L243" s="139" t="s">
        <v>8773</v>
      </c>
      <c r="M243" s="139" t="s">
        <v>8597</v>
      </c>
      <c r="N243" s="139" t="s">
        <v>7757</v>
      </c>
      <c r="O243" s="139" t="s">
        <v>8596</v>
      </c>
      <c r="P243" s="139" t="s">
        <v>8601</v>
      </c>
      <c r="Q243" s="66" t="s">
        <v>7862</v>
      </c>
    </row>
    <row r="244" spans="1:17" hidden="1" outlineLevel="1">
      <c r="A244" s="317" t="s">
        <v>3250</v>
      </c>
      <c r="B244" s="21" t="s">
        <v>106</v>
      </c>
      <c r="C244" s="20" t="s">
        <v>3251</v>
      </c>
      <c r="D244" s="20" t="s">
        <v>7857</v>
      </c>
      <c r="E244" s="21" t="s">
        <v>5795</v>
      </c>
      <c r="F244" s="19">
        <v>9.25</v>
      </c>
      <c r="G244" s="20"/>
      <c r="H244" s="21">
        <v>12</v>
      </c>
      <c r="I244" s="204">
        <v>43.1</v>
      </c>
      <c r="J244" s="122">
        <v>0.4</v>
      </c>
      <c r="K244" s="215">
        <v>287</v>
      </c>
      <c r="L244" s="138" t="s">
        <v>8773</v>
      </c>
      <c r="M244" s="138" t="s">
        <v>8597</v>
      </c>
      <c r="N244" s="138" t="s">
        <v>7757</v>
      </c>
      <c r="O244" s="138" t="s">
        <v>8596</v>
      </c>
      <c r="P244" s="138" t="s">
        <v>8601</v>
      </c>
      <c r="Q244" s="66" t="s">
        <v>7862</v>
      </c>
    </row>
    <row r="245" spans="1:17" hidden="1" outlineLevel="1">
      <c r="A245" s="316" t="s">
        <v>3252</v>
      </c>
      <c r="B245" s="22" t="s">
        <v>106</v>
      </c>
      <c r="C245" s="24" t="s">
        <v>3253</v>
      </c>
      <c r="D245" s="24" t="s">
        <v>7857</v>
      </c>
      <c r="E245" s="22" t="s">
        <v>5791</v>
      </c>
      <c r="F245" s="23">
        <v>6.5</v>
      </c>
      <c r="G245" s="24"/>
      <c r="H245" s="22">
        <v>24</v>
      </c>
      <c r="I245" s="203">
        <v>11.9</v>
      </c>
      <c r="J245" s="196">
        <v>0.4</v>
      </c>
      <c r="K245" s="214">
        <v>185.6</v>
      </c>
      <c r="L245" s="139" t="s">
        <v>8773</v>
      </c>
      <c r="M245" s="139" t="s">
        <v>8597</v>
      </c>
      <c r="N245" s="139" t="s">
        <v>7757</v>
      </c>
      <c r="O245" s="139" t="s">
        <v>8596</v>
      </c>
      <c r="P245" s="139" t="s">
        <v>8601</v>
      </c>
      <c r="Q245" s="66" t="s">
        <v>7862</v>
      </c>
    </row>
    <row r="246" spans="1:17" hidden="1" outlineLevel="1">
      <c r="A246" s="317" t="s">
        <v>3254</v>
      </c>
      <c r="B246" s="21" t="s">
        <v>106</v>
      </c>
      <c r="C246" s="20">
        <v>10749956112494</v>
      </c>
      <c r="D246" s="20" t="s">
        <v>7857</v>
      </c>
      <c r="E246" s="21" t="s">
        <v>5804</v>
      </c>
      <c r="F246" s="19">
        <v>9.5</v>
      </c>
      <c r="G246" s="20"/>
      <c r="H246" s="21">
        <v>12</v>
      </c>
      <c r="I246" s="204">
        <v>35.299999999999997</v>
      </c>
      <c r="J246" s="122">
        <v>0.3</v>
      </c>
      <c r="K246" s="215">
        <v>255.5</v>
      </c>
      <c r="L246" s="138" t="s">
        <v>8773</v>
      </c>
      <c r="M246" s="138" t="s">
        <v>8597</v>
      </c>
      <c r="N246" s="138" t="s">
        <v>7757</v>
      </c>
      <c r="O246" s="138" t="s">
        <v>8596</v>
      </c>
      <c r="P246" s="138" t="s">
        <v>8601</v>
      </c>
      <c r="Q246" s="66" t="s">
        <v>7862</v>
      </c>
    </row>
    <row r="247" spans="1:17" hidden="1" outlineLevel="1">
      <c r="A247" s="316" t="s">
        <v>3255</v>
      </c>
      <c r="B247" s="22" t="s">
        <v>106</v>
      </c>
      <c r="C247" s="24" t="s">
        <v>3256</v>
      </c>
      <c r="D247" s="24" t="s">
        <v>7857</v>
      </c>
      <c r="E247" s="22" t="s">
        <v>5780</v>
      </c>
      <c r="F247" s="23">
        <v>4.375</v>
      </c>
      <c r="G247" s="24"/>
      <c r="H247" s="22">
        <v>24</v>
      </c>
      <c r="I247" s="203">
        <v>10.9</v>
      </c>
      <c r="J247" s="196">
        <v>0.4</v>
      </c>
      <c r="K247" s="214">
        <v>121.4</v>
      </c>
      <c r="L247" s="139" t="s">
        <v>8773</v>
      </c>
      <c r="M247" s="139" t="s">
        <v>8597</v>
      </c>
      <c r="N247" s="139" t="s">
        <v>7757</v>
      </c>
      <c r="O247" s="139" t="s">
        <v>8596</v>
      </c>
      <c r="P247" s="139" t="s">
        <v>8601</v>
      </c>
      <c r="Q247" s="66" t="s">
        <v>7862</v>
      </c>
    </row>
    <row r="248" spans="1:17" hidden="1" outlineLevel="1">
      <c r="A248" s="317" t="s">
        <v>3257</v>
      </c>
      <c r="B248" s="21" t="s">
        <v>106</v>
      </c>
      <c r="C248" s="20" t="s">
        <v>3258</v>
      </c>
      <c r="D248" s="20" t="s">
        <v>7857</v>
      </c>
      <c r="E248" s="21" t="s">
        <v>5788</v>
      </c>
      <c r="F248" s="19">
        <v>7</v>
      </c>
      <c r="G248" s="20"/>
      <c r="H248" s="21">
        <v>24</v>
      </c>
      <c r="I248" s="204">
        <v>35.1</v>
      </c>
      <c r="J248" s="122">
        <v>0.4</v>
      </c>
      <c r="K248" s="215">
        <v>189.7</v>
      </c>
      <c r="L248" s="138" t="s">
        <v>8773</v>
      </c>
      <c r="M248" s="138" t="s">
        <v>8597</v>
      </c>
      <c r="N248" s="138" t="s">
        <v>7757</v>
      </c>
      <c r="O248" s="138" t="s">
        <v>8596</v>
      </c>
      <c r="P248" s="138" t="s">
        <v>8601</v>
      </c>
      <c r="Q248" s="66" t="s">
        <v>7862</v>
      </c>
    </row>
    <row r="249" spans="1:17" hidden="1" outlineLevel="1">
      <c r="A249" s="316" t="s">
        <v>3259</v>
      </c>
      <c r="B249" s="22" t="s">
        <v>106</v>
      </c>
      <c r="C249" s="24" t="s">
        <v>3260</v>
      </c>
      <c r="D249" s="24" t="s">
        <v>7857</v>
      </c>
      <c r="E249" s="22" t="s">
        <v>5781</v>
      </c>
      <c r="F249" s="23">
        <v>5.375</v>
      </c>
      <c r="G249" s="24"/>
      <c r="H249" s="22">
        <v>24</v>
      </c>
      <c r="I249" s="203">
        <v>20.100000000000001</v>
      </c>
      <c r="J249" s="196">
        <v>0.4</v>
      </c>
      <c r="K249" s="214">
        <v>136.9</v>
      </c>
      <c r="L249" s="139" t="s">
        <v>8773</v>
      </c>
      <c r="M249" s="139" t="s">
        <v>8597</v>
      </c>
      <c r="N249" s="139" t="s">
        <v>7757</v>
      </c>
      <c r="O249" s="139" t="s">
        <v>8596</v>
      </c>
      <c r="P249" s="139" t="s">
        <v>8601</v>
      </c>
      <c r="Q249" s="66" t="s">
        <v>7862</v>
      </c>
    </row>
    <row r="250" spans="1:17" hidden="1" outlineLevel="1">
      <c r="A250" s="317" t="s">
        <v>3261</v>
      </c>
      <c r="B250" s="21" t="s">
        <v>106</v>
      </c>
      <c r="C250" s="20" t="s">
        <v>3262</v>
      </c>
      <c r="D250" s="20" t="s">
        <v>7857</v>
      </c>
      <c r="E250" s="21" t="s">
        <v>5784</v>
      </c>
      <c r="F250" s="19">
        <v>7.25</v>
      </c>
      <c r="G250" s="20"/>
      <c r="H250" s="21">
        <v>24</v>
      </c>
      <c r="I250" s="204">
        <v>24.8</v>
      </c>
      <c r="J250" s="122">
        <v>0.4</v>
      </c>
      <c r="K250" s="215">
        <v>178.1</v>
      </c>
      <c r="L250" s="138" t="s">
        <v>8773</v>
      </c>
      <c r="M250" s="138" t="s">
        <v>8597</v>
      </c>
      <c r="N250" s="138" t="s">
        <v>7757</v>
      </c>
      <c r="O250" s="138" t="s">
        <v>8596</v>
      </c>
      <c r="P250" s="138" t="s">
        <v>8601</v>
      </c>
      <c r="Q250" s="66" t="s">
        <v>7862</v>
      </c>
    </row>
    <row r="251" spans="1:17" hidden="1" outlineLevel="1">
      <c r="A251" s="316" t="s">
        <v>3263</v>
      </c>
      <c r="B251" s="22" t="s">
        <v>106</v>
      </c>
      <c r="C251" s="24" t="s">
        <v>3264</v>
      </c>
      <c r="D251" s="24" t="s">
        <v>7857</v>
      </c>
      <c r="E251" s="22" t="s">
        <v>5789</v>
      </c>
      <c r="F251" s="23">
        <v>6.625</v>
      </c>
      <c r="G251" s="24"/>
      <c r="H251" s="22">
        <v>24</v>
      </c>
      <c r="I251" s="203">
        <v>32.4</v>
      </c>
      <c r="J251" s="196">
        <v>0.4</v>
      </c>
      <c r="K251" s="214">
        <v>196.5</v>
      </c>
      <c r="L251" s="139" t="s">
        <v>8773</v>
      </c>
      <c r="M251" s="139" t="s">
        <v>8597</v>
      </c>
      <c r="N251" s="139" t="s">
        <v>7757</v>
      </c>
      <c r="O251" s="139" t="s">
        <v>8596</v>
      </c>
      <c r="P251" s="139" t="s">
        <v>8601</v>
      </c>
      <c r="Q251" s="66" t="s">
        <v>7862</v>
      </c>
    </row>
    <row r="252" spans="1:17" hidden="1" outlineLevel="1">
      <c r="A252" s="317" t="s">
        <v>3265</v>
      </c>
      <c r="B252" s="21" t="s">
        <v>106</v>
      </c>
      <c r="C252" s="20" t="s">
        <v>3266</v>
      </c>
      <c r="D252" s="20" t="s">
        <v>7857</v>
      </c>
      <c r="E252" s="21" t="s">
        <v>5794</v>
      </c>
      <c r="F252" s="19">
        <v>8.125</v>
      </c>
      <c r="G252" s="20"/>
      <c r="H252" s="21">
        <v>12</v>
      </c>
      <c r="I252" s="204">
        <v>47.8</v>
      </c>
      <c r="J252" s="122">
        <v>0.4</v>
      </c>
      <c r="K252" s="215">
        <v>269</v>
      </c>
      <c r="L252" s="138" t="s">
        <v>8773</v>
      </c>
      <c r="M252" s="138" t="s">
        <v>8597</v>
      </c>
      <c r="N252" s="138" t="s">
        <v>7757</v>
      </c>
      <c r="O252" s="138" t="s">
        <v>8596</v>
      </c>
      <c r="P252" s="138" t="s">
        <v>8601</v>
      </c>
      <c r="Q252" s="66" t="s">
        <v>7862</v>
      </c>
    </row>
    <row r="253" spans="1:17" hidden="1" outlineLevel="1">
      <c r="A253" s="316" t="s">
        <v>3267</v>
      </c>
      <c r="B253" s="22" t="s">
        <v>106</v>
      </c>
      <c r="C253" s="24" t="s">
        <v>3268</v>
      </c>
      <c r="D253" s="24" t="s">
        <v>7857</v>
      </c>
      <c r="E253" s="22" t="s">
        <v>5782</v>
      </c>
      <c r="F253" s="23">
        <v>5.75</v>
      </c>
      <c r="G253" s="24"/>
      <c r="H253" s="22">
        <v>24</v>
      </c>
      <c r="I253" s="203">
        <v>22.7</v>
      </c>
      <c r="J253" s="196">
        <v>0.4</v>
      </c>
      <c r="K253" s="214">
        <v>160.4</v>
      </c>
      <c r="L253" s="139" t="s">
        <v>8773</v>
      </c>
      <c r="M253" s="139" t="s">
        <v>8597</v>
      </c>
      <c r="N253" s="139" t="s">
        <v>7757</v>
      </c>
      <c r="O253" s="139" t="s">
        <v>8596</v>
      </c>
      <c r="P253" s="139" t="s">
        <v>8601</v>
      </c>
      <c r="Q253" s="66" t="s">
        <v>7862</v>
      </c>
    </row>
    <row r="254" spans="1:17" s="294" customFormat="1" ht="31.5" collapsed="1">
      <c r="A254" s="185" t="s">
        <v>3269</v>
      </c>
      <c r="B254" s="186"/>
      <c r="C254" s="187"/>
      <c r="D254" s="187"/>
      <c r="E254" s="186"/>
      <c r="F254" s="186"/>
      <c r="G254" s="187"/>
      <c r="H254" s="186"/>
      <c r="I254" s="201"/>
      <c r="J254" s="194"/>
      <c r="K254" s="191"/>
      <c r="L254" s="189"/>
      <c r="M254" s="188"/>
      <c r="N254" s="188"/>
      <c r="O254" s="188"/>
      <c r="P254" s="189"/>
      <c r="Q254" s="189"/>
    </row>
    <row r="255" spans="1:17" s="292" customFormat="1" ht="38.25">
      <c r="A255" s="162" t="s">
        <v>2</v>
      </c>
      <c r="B255" s="6" t="s">
        <v>8768</v>
      </c>
      <c r="C255" s="11" t="s">
        <v>2813</v>
      </c>
      <c r="D255" s="11" t="s">
        <v>7859</v>
      </c>
      <c r="E255" s="6" t="s">
        <v>8769</v>
      </c>
      <c r="F255" s="7" t="s">
        <v>8811</v>
      </c>
      <c r="G255" s="11" t="s">
        <v>8767</v>
      </c>
      <c r="H255" s="6" t="s">
        <v>8766</v>
      </c>
      <c r="I255" s="202" t="s">
        <v>8777</v>
      </c>
      <c r="J255" s="195" t="s">
        <v>8770</v>
      </c>
      <c r="K255" s="192" t="s">
        <v>8810</v>
      </c>
      <c r="L255" s="6" t="s">
        <v>8594</v>
      </c>
      <c r="M255" s="6" t="s">
        <v>8764</v>
      </c>
      <c r="N255" s="6" t="s">
        <v>8595</v>
      </c>
      <c r="O255" s="6" t="s">
        <v>8765</v>
      </c>
      <c r="P255" s="6" t="s">
        <v>8763</v>
      </c>
      <c r="Q255" s="226" t="s">
        <v>8771</v>
      </c>
    </row>
    <row r="256" spans="1:17">
      <c r="A256" s="316" t="s">
        <v>3270</v>
      </c>
      <c r="B256" s="22" t="s">
        <v>2814</v>
      </c>
      <c r="C256" s="24" t="s">
        <v>2814</v>
      </c>
      <c r="D256" s="24" t="s">
        <v>7857</v>
      </c>
      <c r="E256" s="22" t="s">
        <v>5779</v>
      </c>
      <c r="F256" s="23" t="s">
        <v>2814</v>
      </c>
      <c r="G256" s="24"/>
      <c r="H256" s="22" t="s">
        <v>2814</v>
      </c>
      <c r="I256" s="203" t="s">
        <v>2814</v>
      </c>
      <c r="J256" s="196" t="s">
        <v>2814</v>
      </c>
      <c r="K256" s="214"/>
      <c r="L256" s="22" t="s">
        <v>3269</v>
      </c>
      <c r="M256" s="139" t="s">
        <v>8597</v>
      </c>
      <c r="N256" s="139" t="s">
        <v>7757</v>
      </c>
      <c r="O256" s="139" t="s">
        <v>8596</v>
      </c>
      <c r="P256" s="139" t="s">
        <v>8601</v>
      </c>
      <c r="Q256" s="139" t="s">
        <v>7862</v>
      </c>
    </row>
    <row r="257" spans="1:17">
      <c r="A257" s="317" t="s">
        <v>3271</v>
      </c>
      <c r="B257" s="21" t="s">
        <v>5</v>
      </c>
      <c r="C257" s="20" t="s">
        <v>3272</v>
      </c>
      <c r="D257" s="20" t="s">
        <v>7857</v>
      </c>
      <c r="E257" s="21" t="s">
        <v>5780</v>
      </c>
      <c r="F257" s="19">
        <v>4.25</v>
      </c>
      <c r="G257" s="20">
        <v>1</v>
      </c>
      <c r="H257" s="21">
        <v>24</v>
      </c>
      <c r="I257" s="204">
        <v>7.8</v>
      </c>
      <c r="J257" s="122">
        <v>0.3</v>
      </c>
      <c r="K257" s="215">
        <v>58</v>
      </c>
      <c r="L257" s="21" t="s">
        <v>3269</v>
      </c>
      <c r="M257" s="138" t="s">
        <v>8597</v>
      </c>
      <c r="N257" s="138" t="s">
        <v>7757</v>
      </c>
      <c r="O257" s="138" t="s">
        <v>8596</v>
      </c>
      <c r="P257" s="138" t="s">
        <v>8601</v>
      </c>
      <c r="Q257" s="138" t="s">
        <v>7862</v>
      </c>
    </row>
    <row r="258" spans="1:17">
      <c r="A258" s="316" t="s">
        <v>3273</v>
      </c>
      <c r="B258" s="22" t="s">
        <v>5</v>
      </c>
      <c r="C258" s="24" t="s">
        <v>3274</v>
      </c>
      <c r="D258" s="24" t="s">
        <v>7857</v>
      </c>
      <c r="E258" s="22" t="s">
        <v>5781</v>
      </c>
      <c r="F258" s="23">
        <v>5.5</v>
      </c>
      <c r="G258" s="24">
        <v>1</v>
      </c>
      <c r="H258" s="22">
        <v>24</v>
      </c>
      <c r="I258" s="203">
        <v>17.3</v>
      </c>
      <c r="J258" s="196">
        <v>0.4</v>
      </c>
      <c r="K258" s="214">
        <v>58</v>
      </c>
      <c r="L258" s="22" t="s">
        <v>3269</v>
      </c>
      <c r="M258" s="139" t="s">
        <v>8597</v>
      </c>
      <c r="N258" s="139" t="s">
        <v>7757</v>
      </c>
      <c r="O258" s="139" t="s">
        <v>8596</v>
      </c>
      <c r="P258" s="139" t="s">
        <v>8601</v>
      </c>
      <c r="Q258" s="139" t="s">
        <v>7862</v>
      </c>
    </row>
    <row r="259" spans="1:17">
      <c r="A259" s="317" t="s">
        <v>3275</v>
      </c>
      <c r="B259" s="21" t="s">
        <v>5</v>
      </c>
      <c r="C259" s="20" t="s">
        <v>3276</v>
      </c>
      <c r="D259" s="20" t="s">
        <v>7857</v>
      </c>
      <c r="E259" s="21" t="s">
        <v>5782</v>
      </c>
      <c r="F259" s="19">
        <v>5.75</v>
      </c>
      <c r="G259" s="20">
        <v>1</v>
      </c>
      <c r="H259" s="21">
        <v>24</v>
      </c>
      <c r="I259" s="204">
        <v>21.9</v>
      </c>
      <c r="J259" s="122">
        <v>0.5</v>
      </c>
      <c r="K259" s="215">
        <v>65.5</v>
      </c>
      <c r="L259" s="21" t="s">
        <v>3269</v>
      </c>
      <c r="M259" s="138" t="s">
        <v>8597</v>
      </c>
      <c r="N259" s="138" t="s">
        <v>7757</v>
      </c>
      <c r="O259" s="138" t="s">
        <v>8596</v>
      </c>
      <c r="P259" s="138" t="s">
        <v>8601</v>
      </c>
      <c r="Q259" s="138" t="s">
        <v>7862</v>
      </c>
    </row>
    <row r="260" spans="1:17">
      <c r="A260" s="316" t="s">
        <v>3277</v>
      </c>
      <c r="B260" s="22" t="s">
        <v>5</v>
      </c>
      <c r="C260" s="24" t="s">
        <v>3278</v>
      </c>
      <c r="D260" s="24" t="s">
        <v>7857</v>
      </c>
      <c r="E260" s="22" t="s">
        <v>5783</v>
      </c>
      <c r="F260" s="23">
        <v>5.5</v>
      </c>
      <c r="G260" s="24">
        <v>1</v>
      </c>
      <c r="H260" s="22">
        <v>24</v>
      </c>
      <c r="I260" s="203">
        <v>15.6</v>
      </c>
      <c r="J260" s="196">
        <v>0.3</v>
      </c>
      <c r="K260" s="214">
        <v>82.4</v>
      </c>
      <c r="L260" s="22" t="s">
        <v>3269</v>
      </c>
      <c r="M260" s="139" t="s">
        <v>8597</v>
      </c>
      <c r="N260" s="139" t="s">
        <v>7757</v>
      </c>
      <c r="O260" s="139" t="s">
        <v>8596</v>
      </c>
      <c r="P260" s="139" t="s">
        <v>8601</v>
      </c>
      <c r="Q260" s="139" t="s">
        <v>7862</v>
      </c>
    </row>
    <row r="261" spans="1:17">
      <c r="A261" s="317" t="s">
        <v>3279</v>
      </c>
      <c r="B261" s="21" t="s">
        <v>5</v>
      </c>
      <c r="C261" s="20" t="s">
        <v>3280</v>
      </c>
      <c r="D261" s="20" t="s">
        <v>7857</v>
      </c>
      <c r="E261" s="21" t="s">
        <v>5784</v>
      </c>
      <c r="F261" s="19">
        <v>7.25</v>
      </c>
      <c r="G261" s="20">
        <v>1</v>
      </c>
      <c r="H261" s="21">
        <v>24</v>
      </c>
      <c r="I261" s="204">
        <v>24.8</v>
      </c>
      <c r="J261" s="122">
        <v>0.4</v>
      </c>
      <c r="K261" s="215">
        <v>82.4</v>
      </c>
      <c r="L261" s="21" t="s">
        <v>3269</v>
      </c>
      <c r="M261" s="138" t="s">
        <v>8597</v>
      </c>
      <c r="N261" s="138" t="s">
        <v>7757</v>
      </c>
      <c r="O261" s="138" t="s">
        <v>8596</v>
      </c>
      <c r="P261" s="138" t="s">
        <v>8601</v>
      </c>
      <c r="Q261" s="138" t="s">
        <v>7862</v>
      </c>
    </row>
    <row r="262" spans="1:17">
      <c r="A262" s="316" t="s">
        <v>3281</v>
      </c>
      <c r="B262" s="22" t="s">
        <v>5</v>
      </c>
      <c r="C262" s="24" t="s">
        <v>3282</v>
      </c>
      <c r="D262" s="24" t="s">
        <v>7857</v>
      </c>
      <c r="E262" s="22" t="s">
        <v>5785</v>
      </c>
      <c r="F262" s="23">
        <v>6.75</v>
      </c>
      <c r="G262" s="24">
        <v>1</v>
      </c>
      <c r="H262" s="22">
        <v>24</v>
      </c>
      <c r="I262" s="203">
        <v>26</v>
      </c>
      <c r="J262" s="196">
        <v>0.5</v>
      </c>
      <c r="K262" s="214">
        <v>93.6</v>
      </c>
      <c r="L262" s="22" t="s">
        <v>3269</v>
      </c>
      <c r="M262" s="139" t="s">
        <v>8597</v>
      </c>
      <c r="N262" s="139" t="s">
        <v>7757</v>
      </c>
      <c r="O262" s="139" t="s">
        <v>8596</v>
      </c>
      <c r="P262" s="139" t="s">
        <v>8601</v>
      </c>
      <c r="Q262" s="139" t="s">
        <v>7862</v>
      </c>
    </row>
    <row r="263" spans="1:17">
      <c r="A263" s="317" t="s">
        <v>3283</v>
      </c>
      <c r="B263" s="21" t="s">
        <v>5</v>
      </c>
      <c r="C263" s="20" t="s">
        <v>3284</v>
      </c>
      <c r="D263" s="20" t="s">
        <v>7857</v>
      </c>
      <c r="E263" s="21" t="s">
        <v>5796</v>
      </c>
      <c r="F263" s="19">
        <v>7</v>
      </c>
      <c r="G263" s="20">
        <v>1</v>
      </c>
      <c r="H263" s="21">
        <v>24</v>
      </c>
      <c r="I263" s="204">
        <v>26</v>
      </c>
      <c r="J263" s="122">
        <v>0.5</v>
      </c>
      <c r="K263" s="215">
        <v>93.6</v>
      </c>
      <c r="L263" s="21" t="s">
        <v>3269</v>
      </c>
      <c r="M263" s="138" t="s">
        <v>8597</v>
      </c>
      <c r="N263" s="138" t="s">
        <v>7757</v>
      </c>
      <c r="O263" s="138" t="s">
        <v>8596</v>
      </c>
      <c r="P263" s="138" t="s">
        <v>8601</v>
      </c>
      <c r="Q263" s="138" t="s">
        <v>7862</v>
      </c>
    </row>
    <row r="264" spans="1:17">
      <c r="A264" s="316" t="s">
        <v>3285</v>
      </c>
      <c r="B264" s="22" t="s">
        <v>5</v>
      </c>
      <c r="C264" s="24" t="s">
        <v>3286</v>
      </c>
      <c r="D264" s="24" t="s">
        <v>7857</v>
      </c>
      <c r="E264" s="22" t="s">
        <v>5787</v>
      </c>
      <c r="F264" s="23">
        <v>7</v>
      </c>
      <c r="G264" s="24">
        <v>1</v>
      </c>
      <c r="H264" s="22">
        <v>12</v>
      </c>
      <c r="I264" s="203">
        <v>28.7</v>
      </c>
      <c r="J264" s="196">
        <v>0.3</v>
      </c>
      <c r="K264" s="214">
        <v>93.6</v>
      </c>
      <c r="L264" s="22" t="s">
        <v>3269</v>
      </c>
      <c r="M264" s="139" t="s">
        <v>8597</v>
      </c>
      <c r="N264" s="139" t="s">
        <v>7757</v>
      </c>
      <c r="O264" s="139" t="s">
        <v>8596</v>
      </c>
      <c r="P264" s="139" t="s">
        <v>8601</v>
      </c>
      <c r="Q264" s="139" t="s">
        <v>7862</v>
      </c>
    </row>
    <row r="265" spans="1:17">
      <c r="A265" s="317" t="s">
        <v>3287</v>
      </c>
      <c r="B265" s="21" t="s">
        <v>5</v>
      </c>
      <c r="C265" s="20" t="s">
        <v>3288</v>
      </c>
      <c r="D265" s="20" t="s">
        <v>7857</v>
      </c>
      <c r="E265" s="21" t="s">
        <v>5788</v>
      </c>
      <c r="F265" s="19">
        <v>6.75</v>
      </c>
      <c r="G265" s="20">
        <v>1</v>
      </c>
      <c r="H265" s="21">
        <v>24</v>
      </c>
      <c r="I265" s="204">
        <v>30.8</v>
      </c>
      <c r="J265" s="122">
        <v>0.6</v>
      </c>
      <c r="K265" s="215">
        <v>93.6</v>
      </c>
      <c r="L265" s="21" t="s">
        <v>3269</v>
      </c>
      <c r="M265" s="138" t="s">
        <v>8597</v>
      </c>
      <c r="N265" s="138" t="s">
        <v>7757</v>
      </c>
      <c r="O265" s="138" t="s">
        <v>8596</v>
      </c>
      <c r="P265" s="138" t="s">
        <v>8601</v>
      </c>
      <c r="Q265" s="138" t="s">
        <v>7862</v>
      </c>
    </row>
    <row r="266" spans="1:17">
      <c r="A266" s="316" t="s">
        <v>3289</v>
      </c>
      <c r="B266" s="22" t="s">
        <v>5</v>
      </c>
      <c r="C266" s="24" t="s">
        <v>3290</v>
      </c>
      <c r="D266" s="24" t="s">
        <v>7857</v>
      </c>
      <c r="E266" s="22" t="s">
        <v>5789</v>
      </c>
      <c r="F266" s="23">
        <v>6.5</v>
      </c>
      <c r="G266" s="24">
        <v>1</v>
      </c>
      <c r="H266" s="22">
        <v>24</v>
      </c>
      <c r="I266" s="203">
        <v>34.4</v>
      </c>
      <c r="J266" s="196">
        <v>0.7</v>
      </c>
      <c r="K266" s="214">
        <v>93.6</v>
      </c>
      <c r="L266" s="22" t="s">
        <v>3269</v>
      </c>
      <c r="M266" s="139" t="s">
        <v>8597</v>
      </c>
      <c r="N266" s="139" t="s">
        <v>7757</v>
      </c>
      <c r="O266" s="139" t="s">
        <v>8596</v>
      </c>
      <c r="P266" s="139" t="s">
        <v>8601</v>
      </c>
      <c r="Q266" s="139" t="s">
        <v>7862</v>
      </c>
    </row>
    <row r="267" spans="1:17">
      <c r="A267" s="317" t="s">
        <v>3291</v>
      </c>
      <c r="B267" s="21" t="s">
        <v>5</v>
      </c>
      <c r="C267" s="20" t="s">
        <v>3292</v>
      </c>
      <c r="D267" s="20" t="s">
        <v>7857</v>
      </c>
      <c r="E267" s="21" t="s">
        <v>5790</v>
      </c>
      <c r="F267" s="19">
        <v>8</v>
      </c>
      <c r="G267" s="20">
        <v>1</v>
      </c>
      <c r="H267" s="21">
        <v>12</v>
      </c>
      <c r="I267" s="204">
        <v>28</v>
      </c>
      <c r="J267" s="122">
        <v>0.7</v>
      </c>
      <c r="K267" s="215">
        <v>101.1</v>
      </c>
      <c r="L267" s="21" t="s">
        <v>3269</v>
      </c>
      <c r="M267" s="138" t="s">
        <v>8597</v>
      </c>
      <c r="N267" s="138" t="s">
        <v>7757</v>
      </c>
      <c r="O267" s="138" t="s">
        <v>8596</v>
      </c>
      <c r="P267" s="138" t="s">
        <v>8601</v>
      </c>
      <c r="Q267" s="138" t="s">
        <v>7862</v>
      </c>
    </row>
    <row r="268" spans="1:17">
      <c r="A268" s="316" t="s">
        <v>3293</v>
      </c>
      <c r="B268" s="22" t="s">
        <v>5</v>
      </c>
      <c r="C268" s="24" t="s">
        <v>3294</v>
      </c>
      <c r="D268" s="24" t="s">
        <v>7857</v>
      </c>
      <c r="E268" s="22" t="s">
        <v>5791</v>
      </c>
      <c r="F268" s="23">
        <v>6.375</v>
      </c>
      <c r="G268" s="24">
        <v>1</v>
      </c>
      <c r="H268" s="22">
        <v>12</v>
      </c>
      <c r="I268" s="203">
        <v>22.2</v>
      </c>
      <c r="J268" s="196">
        <v>0.3</v>
      </c>
      <c r="K268" s="214">
        <v>101.1</v>
      </c>
      <c r="L268" s="22" t="s">
        <v>3269</v>
      </c>
      <c r="M268" s="139" t="s">
        <v>8597</v>
      </c>
      <c r="N268" s="139" t="s">
        <v>7757</v>
      </c>
      <c r="O268" s="139">
        <v>1.8</v>
      </c>
      <c r="P268" s="139" t="s">
        <v>8601</v>
      </c>
      <c r="Q268" s="139" t="s">
        <v>7862</v>
      </c>
    </row>
    <row r="269" spans="1:17">
      <c r="A269" s="317" t="s">
        <v>3295</v>
      </c>
      <c r="B269" s="21" t="s">
        <v>5</v>
      </c>
      <c r="C269" s="20" t="s">
        <v>3296</v>
      </c>
      <c r="D269" s="20" t="s">
        <v>7857</v>
      </c>
      <c r="E269" s="21" t="s">
        <v>5792</v>
      </c>
      <c r="F269" s="19">
        <v>8</v>
      </c>
      <c r="G269" s="20">
        <v>1</v>
      </c>
      <c r="H269" s="21">
        <v>24</v>
      </c>
      <c r="I269" s="204">
        <v>37</v>
      </c>
      <c r="J269" s="122">
        <v>0.5</v>
      </c>
      <c r="K269" s="215">
        <v>121.9</v>
      </c>
      <c r="L269" s="21" t="s">
        <v>3269</v>
      </c>
      <c r="M269" s="138" t="s">
        <v>8597</v>
      </c>
      <c r="N269" s="138" t="s">
        <v>7757</v>
      </c>
      <c r="O269" s="138" t="s">
        <v>8596</v>
      </c>
      <c r="P269" s="138" t="s">
        <v>8601</v>
      </c>
      <c r="Q269" s="138" t="s">
        <v>7862</v>
      </c>
    </row>
    <row r="270" spans="1:17">
      <c r="A270" s="316" t="s">
        <v>3297</v>
      </c>
      <c r="B270" s="22" t="s">
        <v>5</v>
      </c>
      <c r="C270" s="24" t="s">
        <v>3298</v>
      </c>
      <c r="D270" s="24" t="s">
        <v>7857</v>
      </c>
      <c r="E270" s="22" t="s">
        <v>5822</v>
      </c>
      <c r="F270" s="23">
        <v>7.25</v>
      </c>
      <c r="G270" s="24">
        <v>1</v>
      </c>
      <c r="H270" s="22">
        <v>24</v>
      </c>
      <c r="I270" s="203">
        <v>32</v>
      </c>
      <c r="J270" s="196">
        <v>0.4</v>
      </c>
      <c r="K270" s="214">
        <v>121.9</v>
      </c>
      <c r="L270" s="22" t="s">
        <v>3269</v>
      </c>
      <c r="M270" s="139" t="s">
        <v>8597</v>
      </c>
      <c r="N270" s="139" t="s">
        <v>7757</v>
      </c>
      <c r="O270" s="139" t="s">
        <v>8596</v>
      </c>
      <c r="P270" s="139" t="s">
        <v>8601</v>
      </c>
      <c r="Q270" s="139" t="s">
        <v>7862</v>
      </c>
    </row>
    <row r="271" spans="1:17">
      <c r="A271" s="317" t="s">
        <v>3299</v>
      </c>
      <c r="B271" s="21" t="s">
        <v>5</v>
      </c>
      <c r="C271" s="20" t="s">
        <v>3300</v>
      </c>
      <c r="D271" s="20" t="s">
        <v>7857</v>
      </c>
      <c r="E271" s="21" t="s">
        <v>5794</v>
      </c>
      <c r="F271" s="19">
        <v>8</v>
      </c>
      <c r="G271" s="20">
        <v>1</v>
      </c>
      <c r="H271" s="21">
        <v>24</v>
      </c>
      <c r="I271" s="204">
        <v>46.4</v>
      </c>
      <c r="J271" s="122">
        <v>0.9</v>
      </c>
      <c r="K271" s="215">
        <v>121.9</v>
      </c>
      <c r="L271" s="21" t="s">
        <v>3269</v>
      </c>
      <c r="M271" s="138" t="s">
        <v>8597</v>
      </c>
      <c r="N271" s="138" t="s">
        <v>7757</v>
      </c>
      <c r="O271" s="138" t="s">
        <v>8596</v>
      </c>
      <c r="P271" s="138" t="s">
        <v>8601</v>
      </c>
      <c r="Q271" s="138" t="s">
        <v>7862</v>
      </c>
    </row>
    <row r="272" spans="1:17">
      <c r="A272" s="316" t="s">
        <v>3301</v>
      </c>
      <c r="B272" s="22" t="s">
        <v>5</v>
      </c>
      <c r="C272" s="24" t="s">
        <v>3302</v>
      </c>
      <c r="D272" s="24" t="s">
        <v>7857</v>
      </c>
      <c r="E272" s="22" t="s">
        <v>5823</v>
      </c>
      <c r="F272" s="23">
        <v>9.25</v>
      </c>
      <c r="G272" s="24">
        <v>1</v>
      </c>
      <c r="H272" s="22">
        <v>12</v>
      </c>
      <c r="I272" s="203">
        <v>42.8</v>
      </c>
      <c r="J272" s="196">
        <v>0.4</v>
      </c>
      <c r="K272" s="214">
        <v>140</v>
      </c>
      <c r="L272" s="22" t="s">
        <v>3269</v>
      </c>
      <c r="M272" s="139" t="s">
        <v>8597</v>
      </c>
      <c r="N272" s="139" t="s">
        <v>7757</v>
      </c>
      <c r="O272" s="139" t="s">
        <v>8596</v>
      </c>
      <c r="P272" s="139" t="s">
        <v>8601</v>
      </c>
      <c r="Q272" s="139" t="s">
        <v>7862</v>
      </c>
    </row>
    <row r="273" spans="1:17" hidden="1" outlineLevel="1">
      <c r="A273" s="317" t="s">
        <v>3303</v>
      </c>
      <c r="B273" s="21" t="s">
        <v>106</v>
      </c>
      <c r="C273" s="20" t="s">
        <v>3304</v>
      </c>
      <c r="D273" s="20" t="s">
        <v>7857</v>
      </c>
      <c r="E273" s="21" t="s">
        <v>5785</v>
      </c>
      <c r="F273" s="19">
        <v>6.75</v>
      </c>
      <c r="G273" s="20"/>
      <c r="H273" s="21">
        <v>24</v>
      </c>
      <c r="I273" s="204">
        <v>26</v>
      </c>
      <c r="J273" s="122">
        <v>0.5</v>
      </c>
      <c r="K273" s="215">
        <v>189.7</v>
      </c>
      <c r="L273" s="138" t="s">
        <v>8774</v>
      </c>
      <c r="M273" s="138" t="s">
        <v>8597</v>
      </c>
      <c r="N273" s="138" t="s">
        <v>7757</v>
      </c>
      <c r="O273" s="138" t="s">
        <v>8596</v>
      </c>
      <c r="P273" s="138" t="s">
        <v>8601</v>
      </c>
      <c r="Q273" s="66" t="s">
        <v>7862</v>
      </c>
    </row>
    <row r="274" spans="1:17" hidden="1" outlineLevel="1">
      <c r="A274" s="316" t="s">
        <v>3305</v>
      </c>
      <c r="B274" s="22" t="s">
        <v>106</v>
      </c>
      <c r="C274" s="24" t="s">
        <v>3306</v>
      </c>
      <c r="D274" s="24" t="s">
        <v>7857</v>
      </c>
      <c r="E274" s="22" t="s">
        <v>5792</v>
      </c>
      <c r="F274" s="23">
        <v>8</v>
      </c>
      <c r="G274" s="24"/>
      <c r="H274" s="22">
        <v>24</v>
      </c>
      <c r="I274" s="203">
        <v>37</v>
      </c>
      <c r="J274" s="196">
        <v>0.4</v>
      </c>
      <c r="K274" s="214">
        <v>266</v>
      </c>
      <c r="L274" s="139" t="s">
        <v>8774</v>
      </c>
      <c r="M274" s="139" t="s">
        <v>8597</v>
      </c>
      <c r="N274" s="139" t="s">
        <v>7757</v>
      </c>
      <c r="O274" s="139" t="s">
        <v>8596</v>
      </c>
      <c r="P274" s="139" t="s">
        <v>8601</v>
      </c>
      <c r="Q274" s="66" t="s">
        <v>7862</v>
      </c>
    </row>
    <row r="275" spans="1:17" hidden="1" outlineLevel="1">
      <c r="A275" s="317" t="s">
        <v>3307</v>
      </c>
      <c r="B275" s="21" t="s">
        <v>106</v>
      </c>
      <c r="C275" s="20" t="s">
        <v>3308</v>
      </c>
      <c r="D275" s="20" t="s">
        <v>7857</v>
      </c>
      <c r="E275" s="21" t="s">
        <v>5796</v>
      </c>
      <c r="F275" s="19">
        <v>7</v>
      </c>
      <c r="G275" s="20"/>
      <c r="H275" s="21">
        <v>24</v>
      </c>
      <c r="I275" s="204">
        <v>26</v>
      </c>
      <c r="J275" s="122">
        <v>0.4</v>
      </c>
      <c r="K275" s="215">
        <v>189.7</v>
      </c>
      <c r="L275" s="138" t="s">
        <v>8774</v>
      </c>
      <c r="M275" s="138" t="s">
        <v>8597</v>
      </c>
      <c r="N275" s="138" t="s">
        <v>7757</v>
      </c>
      <c r="O275" s="138" t="s">
        <v>8596</v>
      </c>
      <c r="P275" s="138" t="s">
        <v>8601</v>
      </c>
      <c r="Q275" s="66" t="s">
        <v>7862</v>
      </c>
    </row>
    <row r="276" spans="1:17" hidden="1" outlineLevel="1">
      <c r="A276" s="316" t="s">
        <v>3309</v>
      </c>
      <c r="B276" s="22" t="s">
        <v>106</v>
      </c>
      <c r="C276" s="24" t="s">
        <v>3310</v>
      </c>
      <c r="D276" s="24" t="s">
        <v>7857</v>
      </c>
      <c r="E276" s="22" t="s">
        <v>5783</v>
      </c>
      <c r="F276" s="23">
        <v>5.5</v>
      </c>
      <c r="G276" s="24"/>
      <c r="H276" s="22">
        <v>24</v>
      </c>
      <c r="I276" s="203">
        <v>15.6</v>
      </c>
      <c r="J276" s="196">
        <v>0.4</v>
      </c>
      <c r="K276" s="214">
        <v>140.69999999999999</v>
      </c>
      <c r="L276" s="139" t="s">
        <v>8774</v>
      </c>
      <c r="M276" s="139" t="s">
        <v>8597</v>
      </c>
      <c r="N276" s="139" t="s">
        <v>7757</v>
      </c>
      <c r="O276" s="139" t="s">
        <v>8596</v>
      </c>
      <c r="P276" s="139" t="s">
        <v>8601</v>
      </c>
      <c r="Q276" s="66" t="s">
        <v>7862</v>
      </c>
    </row>
    <row r="277" spans="1:17" hidden="1" outlineLevel="1">
      <c r="A277" s="317" t="s">
        <v>3311</v>
      </c>
      <c r="B277" s="21" t="s">
        <v>106</v>
      </c>
      <c r="C277" s="20" t="s">
        <v>3312</v>
      </c>
      <c r="D277" s="20" t="s">
        <v>7857</v>
      </c>
      <c r="E277" s="21" t="s">
        <v>5787</v>
      </c>
      <c r="F277" s="19">
        <v>7</v>
      </c>
      <c r="G277" s="20"/>
      <c r="H277" s="21">
        <v>12</v>
      </c>
      <c r="I277" s="204">
        <v>28.7</v>
      </c>
      <c r="J277" s="122">
        <v>0.4</v>
      </c>
      <c r="K277" s="215">
        <v>206.2</v>
      </c>
      <c r="L277" s="138" t="s">
        <v>8774</v>
      </c>
      <c r="M277" s="138" t="s">
        <v>8597</v>
      </c>
      <c r="N277" s="138" t="s">
        <v>7757</v>
      </c>
      <c r="O277" s="138" t="s">
        <v>8596</v>
      </c>
      <c r="P277" s="138" t="s">
        <v>8601</v>
      </c>
      <c r="Q277" s="66" t="s">
        <v>7862</v>
      </c>
    </row>
    <row r="278" spans="1:17" hidden="1" outlineLevel="1">
      <c r="A278" s="316" t="s">
        <v>3313</v>
      </c>
      <c r="B278" s="22" t="s">
        <v>106</v>
      </c>
      <c r="C278" s="24" t="s">
        <v>3314</v>
      </c>
      <c r="D278" s="24" t="s">
        <v>7857</v>
      </c>
      <c r="E278" s="22" t="s">
        <v>5790</v>
      </c>
      <c r="F278" s="23">
        <v>8</v>
      </c>
      <c r="G278" s="24"/>
      <c r="H278" s="22">
        <v>12</v>
      </c>
      <c r="I278" s="203">
        <v>28</v>
      </c>
      <c r="J278" s="196">
        <v>0.4</v>
      </c>
      <c r="K278" s="214">
        <v>218.1</v>
      </c>
      <c r="L278" s="139" t="s">
        <v>8774</v>
      </c>
      <c r="M278" s="139" t="s">
        <v>8597</v>
      </c>
      <c r="N278" s="139" t="s">
        <v>7757</v>
      </c>
      <c r="O278" s="139" t="s">
        <v>8596</v>
      </c>
      <c r="P278" s="139" t="s">
        <v>8601</v>
      </c>
      <c r="Q278" s="66" t="s">
        <v>7862</v>
      </c>
    </row>
    <row r="279" spans="1:17" hidden="1" outlineLevel="1">
      <c r="A279" s="317" t="s">
        <v>3315</v>
      </c>
      <c r="B279" s="21" t="s">
        <v>106</v>
      </c>
      <c r="C279" s="20" t="s">
        <v>3316</v>
      </c>
      <c r="D279" s="20" t="s">
        <v>7857</v>
      </c>
      <c r="E279" s="21" t="s">
        <v>5793</v>
      </c>
      <c r="F279" s="19">
        <v>7.25</v>
      </c>
      <c r="G279" s="20"/>
      <c r="H279" s="21">
        <v>24</v>
      </c>
      <c r="I279" s="204">
        <v>32</v>
      </c>
      <c r="J279" s="122">
        <v>0.4</v>
      </c>
      <c r="K279" s="215">
        <v>220.6</v>
      </c>
      <c r="L279" s="138" t="s">
        <v>8774</v>
      </c>
      <c r="M279" s="138" t="s">
        <v>8597</v>
      </c>
      <c r="N279" s="138" t="s">
        <v>7757</v>
      </c>
      <c r="O279" s="138" t="s">
        <v>8596</v>
      </c>
      <c r="P279" s="138" t="s">
        <v>8601</v>
      </c>
      <c r="Q279" s="66" t="s">
        <v>7862</v>
      </c>
    </row>
    <row r="280" spans="1:17" hidden="1" outlineLevel="1">
      <c r="A280" s="316" t="s">
        <v>3317</v>
      </c>
      <c r="B280" s="22" t="s">
        <v>106</v>
      </c>
      <c r="C280" s="24" t="s">
        <v>3318</v>
      </c>
      <c r="D280" s="24" t="s">
        <v>7857</v>
      </c>
      <c r="E280" s="22" t="s">
        <v>5823</v>
      </c>
      <c r="F280" s="23">
        <v>9.25</v>
      </c>
      <c r="G280" s="24"/>
      <c r="H280" s="22">
        <v>12</v>
      </c>
      <c r="I280" s="203">
        <v>42.8</v>
      </c>
      <c r="J280" s="196">
        <v>0.4</v>
      </c>
      <c r="K280" s="214">
        <v>287</v>
      </c>
      <c r="L280" s="139" t="s">
        <v>8774</v>
      </c>
      <c r="M280" s="139" t="s">
        <v>8597</v>
      </c>
      <c r="N280" s="139" t="s">
        <v>7757</v>
      </c>
      <c r="O280" s="139" t="s">
        <v>8596</v>
      </c>
      <c r="P280" s="139" t="s">
        <v>8601</v>
      </c>
      <c r="Q280" s="66" t="s">
        <v>7862</v>
      </c>
    </row>
    <row r="281" spans="1:17" hidden="1" outlineLevel="1">
      <c r="A281" s="317" t="s">
        <v>3319</v>
      </c>
      <c r="B281" s="21" t="s">
        <v>106</v>
      </c>
      <c r="C281" s="20" t="s">
        <v>3320</v>
      </c>
      <c r="D281" s="20" t="s">
        <v>7857</v>
      </c>
      <c r="E281" s="21" t="s">
        <v>5791</v>
      </c>
      <c r="F281" s="19">
        <v>6.375</v>
      </c>
      <c r="G281" s="20"/>
      <c r="H281" s="21">
        <v>24</v>
      </c>
      <c r="I281" s="204">
        <v>22.2</v>
      </c>
      <c r="J281" s="122">
        <v>0.4</v>
      </c>
      <c r="K281" s="215">
        <v>208.6</v>
      </c>
      <c r="L281" s="138" t="s">
        <v>8774</v>
      </c>
      <c r="M281" s="138" t="s">
        <v>8597</v>
      </c>
      <c r="N281" s="138" t="s">
        <v>7757</v>
      </c>
      <c r="O281" s="138" t="s">
        <v>8596</v>
      </c>
      <c r="P281" s="138" t="s">
        <v>8601</v>
      </c>
      <c r="Q281" s="66" t="s">
        <v>7862</v>
      </c>
    </row>
    <row r="282" spans="1:17" hidden="1" outlineLevel="1">
      <c r="A282" s="316" t="s">
        <v>3321</v>
      </c>
      <c r="B282" s="22" t="s">
        <v>106</v>
      </c>
      <c r="C282" s="24" t="s">
        <v>3322</v>
      </c>
      <c r="D282" s="24" t="s">
        <v>7857</v>
      </c>
      <c r="E282" s="22" t="s">
        <v>5780</v>
      </c>
      <c r="F282" s="23">
        <v>4.25</v>
      </c>
      <c r="G282" s="24"/>
      <c r="H282" s="22">
        <v>24</v>
      </c>
      <c r="I282" s="203">
        <v>7.8</v>
      </c>
      <c r="J282" s="196">
        <v>0.4</v>
      </c>
      <c r="K282" s="214">
        <v>135.80000000000001</v>
      </c>
      <c r="L282" s="139" t="s">
        <v>8774</v>
      </c>
      <c r="M282" s="139" t="s">
        <v>8597</v>
      </c>
      <c r="N282" s="139" t="s">
        <v>7757</v>
      </c>
      <c r="O282" s="139" t="s">
        <v>8596</v>
      </c>
      <c r="P282" s="139" t="s">
        <v>8601</v>
      </c>
      <c r="Q282" s="66" t="s">
        <v>7862</v>
      </c>
    </row>
    <row r="283" spans="1:17" hidden="1" outlineLevel="1">
      <c r="A283" s="317" t="s">
        <v>3323</v>
      </c>
      <c r="B283" s="21" t="s">
        <v>106</v>
      </c>
      <c r="C283" s="20" t="s">
        <v>3324</v>
      </c>
      <c r="D283" s="20" t="s">
        <v>7857</v>
      </c>
      <c r="E283" s="21" t="s">
        <v>5788</v>
      </c>
      <c r="F283" s="19">
        <v>6.75</v>
      </c>
      <c r="G283" s="20"/>
      <c r="H283" s="21">
        <v>24</v>
      </c>
      <c r="I283" s="204">
        <v>30.8</v>
      </c>
      <c r="J283" s="122">
        <v>0.4</v>
      </c>
      <c r="K283" s="215">
        <v>206.2</v>
      </c>
      <c r="L283" s="138" t="s">
        <v>8774</v>
      </c>
      <c r="M283" s="138" t="s">
        <v>8597</v>
      </c>
      <c r="N283" s="138" t="s">
        <v>7757</v>
      </c>
      <c r="O283" s="138" t="s">
        <v>8596</v>
      </c>
      <c r="P283" s="138" t="s">
        <v>8601</v>
      </c>
      <c r="Q283" s="66" t="s">
        <v>7862</v>
      </c>
    </row>
    <row r="284" spans="1:17" hidden="1" outlineLevel="1">
      <c r="A284" s="316" t="s">
        <v>3325</v>
      </c>
      <c r="B284" s="22" t="s">
        <v>106</v>
      </c>
      <c r="C284" s="24" t="s">
        <v>3326</v>
      </c>
      <c r="D284" s="24" t="s">
        <v>7857</v>
      </c>
      <c r="E284" s="22" t="s">
        <v>5781</v>
      </c>
      <c r="F284" s="23">
        <v>5.5</v>
      </c>
      <c r="G284" s="24"/>
      <c r="H284" s="22">
        <v>24</v>
      </c>
      <c r="I284" s="203">
        <v>17.3</v>
      </c>
      <c r="J284" s="196">
        <v>0.4</v>
      </c>
      <c r="K284" s="214">
        <v>147.80000000000001</v>
      </c>
      <c r="L284" s="139" t="s">
        <v>8774</v>
      </c>
      <c r="M284" s="139" t="s">
        <v>8597</v>
      </c>
      <c r="N284" s="139" t="s">
        <v>7757</v>
      </c>
      <c r="O284" s="139" t="s">
        <v>8596</v>
      </c>
      <c r="P284" s="139" t="s">
        <v>8601</v>
      </c>
      <c r="Q284" s="66" t="s">
        <v>7862</v>
      </c>
    </row>
    <row r="285" spans="1:17" hidden="1" outlineLevel="1">
      <c r="A285" s="317" t="s">
        <v>3327</v>
      </c>
      <c r="B285" s="21" t="s">
        <v>106</v>
      </c>
      <c r="C285" s="20" t="s">
        <v>3328</v>
      </c>
      <c r="D285" s="20" t="s">
        <v>7857</v>
      </c>
      <c r="E285" s="21" t="s">
        <v>5784</v>
      </c>
      <c r="F285" s="19">
        <v>7.25</v>
      </c>
      <c r="G285" s="20"/>
      <c r="H285" s="21">
        <v>24</v>
      </c>
      <c r="I285" s="204">
        <v>24.8</v>
      </c>
      <c r="J285" s="122">
        <v>0.4</v>
      </c>
      <c r="K285" s="215">
        <v>196.6</v>
      </c>
      <c r="L285" s="138" t="s">
        <v>8774</v>
      </c>
      <c r="M285" s="138" t="s">
        <v>8597</v>
      </c>
      <c r="N285" s="138" t="s">
        <v>7757</v>
      </c>
      <c r="O285" s="138" t="s">
        <v>8596</v>
      </c>
      <c r="P285" s="138" t="s">
        <v>8601</v>
      </c>
      <c r="Q285" s="66" t="s">
        <v>7862</v>
      </c>
    </row>
    <row r="286" spans="1:17" hidden="1" outlineLevel="1">
      <c r="A286" s="316" t="s">
        <v>3329</v>
      </c>
      <c r="B286" s="22" t="s">
        <v>106</v>
      </c>
      <c r="C286" s="24" t="s">
        <v>3330</v>
      </c>
      <c r="D286" s="24" t="s">
        <v>7857</v>
      </c>
      <c r="E286" s="22" t="s">
        <v>5789</v>
      </c>
      <c r="F286" s="23">
        <v>6.5</v>
      </c>
      <c r="G286" s="24"/>
      <c r="H286" s="22">
        <v>24</v>
      </c>
      <c r="I286" s="203">
        <v>34.4</v>
      </c>
      <c r="J286" s="196">
        <v>0.4</v>
      </c>
      <c r="K286" s="214">
        <v>215.2</v>
      </c>
      <c r="L286" s="139" t="s">
        <v>8774</v>
      </c>
      <c r="M286" s="139" t="s">
        <v>8597</v>
      </c>
      <c r="N286" s="139" t="s">
        <v>7757</v>
      </c>
      <c r="O286" s="139" t="s">
        <v>8596</v>
      </c>
      <c r="P286" s="139" t="s">
        <v>8601</v>
      </c>
      <c r="Q286" s="66" t="s">
        <v>7862</v>
      </c>
    </row>
    <row r="287" spans="1:17" hidden="1" outlineLevel="1">
      <c r="A287" s="317" t="s">
        <v>3331</v>
      </c>
      <c r="B287" s="21" t="s">
        <v>106</v>
      </c>
      <c r="C287" s="20" t="s">
        <v>3332</v>
      </c>
      <c r="D287" s="20" t="s">
        <v>7857</v>
      </c>
      <c r="E287" s="21" t="s">
        <v>5794</v>
      </c>
      <c r="F287" s="19">
        <v>8</v>
      </c>
      <c r="G287" s="20"/>
      <c r="H287" s="21">
        <v>24</v>
      </c>
      <c r="I287" s="204">
        <v>46.4</v>
      </c>
      <c r="J287" s="122">
        <v>0.4</v>
      </c>
      <c r="K287" s="215">
        <v>288.89999999999998</v>
      </c>
      <c r="L287" s="138" t="s">
        <v>8774</v>
      </c>
      <c r="M287" s="138" t="s">
        <v>8597</v>
      </c>
      <c r="N287" s="138" t="s">
        <v>7757</v>
      </c>
      <c r="O287" s="138" t="s">
        <v>8596</v>
      </c>
      <c r="P287" s="138" t="s">
        <v>8601</v>
      </c>
      <c r="Q287" s="66" t="s">
        <v>7862</v>
      </c>
    </row>
    <row r="288" spans="1:17" hidden="1" outlineLevel="1">
      <c r="A288" s="316" t="s">
        <v>3333</v>
      </c>
      <c r="B288" s="22" t="s">
        <v>106</v>
      </c>
      <c r="C288" s="24" t="s">
        <v>3334</v>
      </c>
      <c r="D288" s="24" t="s">
        <v>7857</v>
      </c>
      <c r="E288" s="22" t="s">
        <v>5782</v>
      </c>
      <c r="F288" s="23">
        <v>5.75</v>
      </c>
      <c r="G288" s="24"/>
      <c r="H288" s="22">
        <v>24</v>
      </c>
      <c r="I288" s="203">
        <v>21.9</v>
      </c>
      <c r="J288" s="196">
        <v>0.4</v>
      </c>
      <c r="K288" s="214">
        <v>172.2</v>
      </c>
      <c r="L288" s="139" t="s">
        <v>8774</v>
      </c>
      <c r="M288" s="139" t="s">
        <v>8597</v>
      </c>
      <c r="N288" s="139" t="s">
        <v>7757</v>
      </c>
      <c r="O288" s="139" t="s">
        <v>8596</v>
      </c>
      <c r="P288" s="139" t="s">
        <v>8601</v>
      </c>
      <c r="Q288" s="66" t="s">
        <v>7862</v>
      </c>
    </row>
    <row r="289" spans="1:17" s="294" customFormat="1" ht="31.5" collapsed="1">
      <c r="A289" s="185" t="s">
        <v>3335</v>
      </c>
      <c r="B289" s="186"/>
      <c r="C289" s="187"/>
      <c r="D289" s="187"/>
      <c r="E289" s="186"/>
      <c r="F289" s="186"/>
      <c r="G289" s="187"/>
      <c r="H289" s="186"/>
      <c r="I289" s="201"/>
      <c r="J289" s="194"/>
      <c r="K289" s="191"/>
      <c r="L289" s="189"/>
      <c r="M289" s="188"/>
      <c r="N289" s="188"/>
      <c r="O289" s="188"/>
      <c r="P289" s="189"/>
      <c r="Q289" s="189"/>
    </row>
    <row r="290" spans="1:17" s="292" customFormat="1" ht="38.25">
      <c r="A290" s="162" t="s">
        <v>2</v>
      </c>
      <c r="B290" s="6" t="s">
        <v>8768</v>
      </c>
      <c r="C290" s="11" t="s">
        <v>2813</v>
      </c>
      <c r="D290" s="11" t="s">
        <v>7859</v>
      </c>
      <c r="E290" s="6" t="s">
        <v>8769</v>
      </c>
      <c r="F290" s="7" t="s">
        <v>8811</v>
      </c>
      <c r="G290" s="11" t="s">
        <v>8767</v>
      </c>
      <c r="H290" s="6" t="s">
        <v>8766</v>
      </c>
      <c r="I290" s="202" t="s">
        <v>8777</v>
      </c>
      <c r="J290" s="195" t="s">
        <v>8770</v>
      </c>
      <c r="K290" s="192" t="s">
        <v>8810</v>
      </c>
      <c r="L290" s="6" t="s">
        <v>8594</v>
      </c>
      <c r="M290" s="6" t="s">
        <v>8764</v>
      </c>
      <c r="N290" s="6" t="s">
        <v>8595</v>
      </c>
      <c r="O290" s="6" t="s">
        <v>8765</v>
      </c>
      <c r="P290" s="6" t="s">
        <v>8763</v>
      </c>
      <c r="Q290" s="226" t="s">
        <v>8771</v>
      </c>
    </row>
    <row r="291" spans="1:17">
      <c r="A291" s="316" t="s">
        <v>3336</v>
      </c>
      <c r="B291" s="22" t="s">
        <v>2814</v>
      </c>
      <c r="C291" s="24" t="s">
        <v>2814</v>
      </c>
      <c r="D291" s="24" t="s">
        <v>7862</v>
      </c>
      <c r="E291" s="22" t="s">
        <v>5779</v>
      </c>
      <c r="F291" s="23" t="s">
        <v>2814</v>
      </c>
      <c r="G291" s="24"/>
      <c r="H291" s="22" t="s">
        <v>2814</v>
      </c>
      <c r="I291" s="203" t="s">
        <v>2814</v>
      </c>
      <c r="J291" s="196" t="s">
        <v>2814</v>
      </c>
      <c r="K291" s="214"/>
      <c r="L291" s="22" t="s">
        <v>3335</v>
      </c>
      <c r="M291" s="139" t="s">
        <v>8597</v>
      </c>
      <c r="N291" s="139" t="s">
        <v>7757</v>
      </c>
      <c r="O291" s="139" t="s">
        <v>8596</v>
      </c>
      <c r="P291" s="139" t="s">
        <v>8601</v>
      </c>
      <c r="Q291" s="139" t="s">
        <v>7862</v>
      </c>
    </row>
    <row r="292" spans="1:17">
      <c r="A292" s="317" t="s">
        <v>3337</v>
      </c>
      <c r="B292" s="21" t="s">
        <v>5</v>
      </c>
      <c r="C292" s="20" t="s">
        <v>3338</v>
      </c>
      <c r="D292" s="20" t="s">
        <v>7862</v>
      </c>
      <c r="E292" s="21" t="s">
        <v>5780</v>
      </c>
      <c r="F292" s="19">
        <v>4.75</v>
      </c>
      <c r="G292" s="20">
        <v>1</v>
      </c>
      <c r="H292" s="21">
        <v>24</v>
      </c>
      <c r="I292" s="204">
        <v>15.4</v>
      </c>
      <c r="J292" s="122">
        <v>0.4</v>
      </c>
      <c r="K292" s="215">
        <v>100.9</v>
      </c>
      <c r="L292" s="21" t="s">
        <v>3335</v>
      </c>
      <c r="M292" s="138" t="s">
        <v>8597</v>
      </c>
      <c r="N292" s="138" t="s">
        <v>7757</v>
      </c>
      <c r="O292" s="138" t="s">
        <v>8596</v>
      </c>
      <c r="P292" s="138" t="s">
        <v>8601</v>
      </c>
      <c r="Q292" s="138" t="s">
        <v>7862</v>
      </c>
    </row>
    <row r="293" spans="1:17">
      <c r="A293" s="316" t="s">
        <v>3339</v>
      </c>
      <c r="B293" s="22" t="s">
        <v>5</v>
      </c>
      <c r="C293" s="24" t="s">
        <v>3340</v>
      </c>
      <c r="D293" s="24" t="s">
        <v>7862</v>
      </c>
      <c r="E293" s="22" t="s">
        <v>5781</v>
      </c>
      <c r="F293" s="23">
        <v>5.75</v>
      </c>
      <c r="G293" s="24">
        <v>1</v>
      </c>
      <c r="H293" s="22">
        <v>24</v>
      </c>
      <c r="I293" s="203">
        <v>12.1</v>
      </c>
      <c r="J293" s="196">
        <v>0.6</v>
      </c>
      <c r="K293" s="214">
        <v>114</v>
      </c>
      <c r="L293" s="22" t="s">
        <v>3335</v>
      </c>
      <c r="M293" s="139" t="s">
        <v>8597</v>
      </c>
      <c r="N293" s="139" t="s">
        <v>7757</v>
      </c>
      <c r="O293" s="139" t="s">
        <v>8596</v>
      </c>
      <c r="P293" s="139" t="s">
        <v>8601</v>
      </c>
      <c r="Q293" s="139" t="s">
        <v>7862</v>
      </c>
    </row>
    <row r="294" spans="1:17">
      <c r="A294" s="317" t="s">
        <v>3341</v>
      </c>
      <c r="B294" s="21" t="s">
        <v>5</v>
      </c>
      <c r="C294" s="20" t="s">
        <v>3342</v>
      </c>
      <c r="D294" s="20" t="s">
        <v>7862</v>
      </c>
      <c r="E294" s="21" t="s">
        <v>5798</v>
      </c>
      <c r="F294" s="19">
        <v>6.25</v>
      </c>
      <c r="G294" s="20">
        <v>1</v>
      </c>
      <c r="H294" s="21">
        <v>24</v>
      </c>
      <c r="I294" s="204">
        <v>25.2</v>
      </c>
      <c r="J294" s="122">
        <v>0.6</v>
      </c>
      <c r="K294" s="215">
        <v>114</v>
      </c>
      <c r="L294" s="21" t="s">
        <v>3335</v>
      </c>
      <c r="M294" s="138" t="s">
        <v>8597</v>
      </c>
      <c r="N294" s="138" t="s">
        <v>7757</v>
      </c>
      <c r="O294" s="138" t="s">
        <v>8596</v>
      </c>
      <c r="P294" s="138" t="s">
        <v>8601</v>
      </c>
      <c r="Q294" s="138" t="s">
        <v>7862</v>
      </c>
    </row>
    <row r="295" spans="1:17">
      <c r="A295" s="316" t="s">
        <v>3343</v>
      </c>
      <c r="B295" s="22" t="s">
        <v>5</v>
      </c>
      <c r="C295" s="24" t="s">
        <v>3344</v>
      </c>
      <c r="D295" s="24" t="s">
        <v>7862</v>
      </c>
      <c r="E295" s="22" t="s">
        <v>5785</v>
      </c>
      <c r="F295" s="23">
        <v>7.5</v>
      </c>
      <c r="G295" s="24">
        <v>1</v>
      </c>
      <c r="H295" s="22">
        <v>24</v>
      </c>
      <c r="I295" s="203">
        <v>33.1</v>
      </c>
      <c r="J295" s="196">
        <v>0.3</v>
      </c>
      <c r="K295" s="214">
        <v>162.5</v>
      </c>
      <c r="L295" s="22" t="s">
        <v>3335</v>
      </c>
      <c r="M295" s="139" t="s">
        <v>8597</v>
      </c>
      <c r="N295" s="139" t="s">
        <v>7757</v>
      </c>
      <c r="O295" s="139" t="s">
        <v>8596</v>
      </c>
      <c r="P295" s="139" t="s">
        <v>8601</v>
      </c>
      <c r="Q295" s="139" t="s">
        <v>7862</v>
      </c>
    </row>
    <row r="296" spans="1:17">
      <c r="A296" s="317" t="s">
        <v>3345</v>
      </c>
      <c r="B296" s="21" t="s">
        <v>106</v>
      </c>
      <c r="C296" s="20" t="s">
        <v>3346</v>
      </c>
      <c r="D296" s="20" t="s">
        <v>7862</v>
      </c>
      <c r="E296" s="21" t="s">
        <v>5796</v>
      </c>
      <c r="F296" s="19">
        <v>7.25</v>
      </c>
      <c r="G296" s="20">
        <v>1</v>
      </c>
      <c r="H296" s="21">
        <v>24</v>
      </c>
      <c r="I296" s="204">
        <v>32.4</v>
      </c>
      <c r="J296" s="122">
        <v>0.5</v>
      </c>
      <c r="K296" s="215">
        <v>162.5</v>
      </c>
      <c r="L296" s="21" t="s">
        <v>3335</v>
      </c>
      <c r="M296" s="138" t="s">
        <v>8597</v>
      </c>
      <c r="N296" s="138" t="s">
        <v>7757</v>
      </c>
      <c r="O296" s="138" t="s">
        <v>8596</v>
      </c>
      <c r="P296" s="138" t="s">
        <v>8601</v>
      </c>
      <c r="Q296" s="138" t="s">
        <v>7862</v>
      </c>
    </row>
    <row r="297" spans="1:17">
      <c r="A297" s="316" t="s">
        <v>3347</v>
      </c>
      <c r="B297" s="22" t="s">
        <v>5</v>
      </c>
      <c r="C297" s="24" t="s">
        <v>3348</v>
      </c>
      <c r="D297" s="24" t="s">
        <v>7862</v>
      </c>
      <c r="E297" s="22" t="s">
        <v>5824</v>
      </c>
      <c r="F297" s="23">
        <v>6</v>
      </c>
      <c r="G297" s="24">
        <v>1</v>
      </c>
      <c r="H297" s="22">
        <v>24</v>
      </c>
      <c r="I297" s="203">
        <v>17</v>
      </c>
      <c r="J297" s="196">
        <v>0.3</v>
      </c>
      <c r="K297" s="214">
        <v>162.5</v>
      </c>
      <c r="L297" s="22" t="s">
        <v>3335</v>
      </c>
      <c r="M297" s="139" t="s">
        <v>8597</v>
      </c>
      <c r="N297" s="139" t="s">
        <v>7757</v>
      </c>
      <c r="O297" s="139" t="s">
        <v>8596</v>
      </c>
      <c r="P297" s="139" t="s">
        <v>8601</v>
      </c>
      <c r="Q297" s="139" t="s">
        <v>7862</v>
      </c>
    </row>
    <row r="298" spans="1:17">
      <c r="A298" s="317" t="s">
        <v>3349</v>
      </c>
      <c r="B298" s="21" t="s">
        <v>5</v>
      </c>
      <c r="C298" s="20" t="s">
        <v>3350</v>
      </c>
      <c r="D298" s="20" t="s">
        <v>7862</v>
      </c>
      <c r="E298" s="21" t="s">
        <v>5788</v>
      </c>
      <c r="F298" s="19">
        <v>7.5</v>
      </c>
      <c r="G298" s="20">
        <v>1</v>
      </c>
      <c r="H298" s="21">
        <v>24</v>
      </c>
      <c r="I298" s="204">
        <v>39.799999999999997</v>
      </c>
      <c r="J298" s="122">
        <v>0.7</v>
      </c>
      <c r="K298" s="215">
        <v>162.5</v>
      </c>
      <c r="L298" s="21" t="s">
        <v>3335</v>
      </c>
      <c r="M298" s="138" t="s">
        <v>8597</v>
      </c>
      <c r="N298" s="138" t="s">
        <v>7757</v>
      </c>
      <c r="O298" s="138" t="s">
        <v>8596</v>
      </c>
      <c r="P298" s="138" t="s">
        <v>8601</v>
      </c>
      <c r="Q298" s="138" t="s">
        <v>7862</v>
      </c>
    </row>
    <row r="299" spans="1:17">
      <c r="A299" s="316" t="s">
        <v>3351</v>
      </c>
      <c r="B299" s="22" t="s">
        <v>5</v>
      </c>
      <c r="C299" s="24" t="s">
        <v>3352</v>
      </c>
      <c r="D299" s="24" t="s">
        <v>7862</v>
      </c>
      <c r="E299" s="22" t="s">
        <v>5784</v>
      </c>
      <c r="F299" s="23">
        <v>7</v>
      </c>
      <c r="G299" s="24">
        <v>1</v>
      </c>
      <c r="H299" s="22">
        <v>24</v>
      </c>
      <c r="I299" s="203">
        <v>25.2</v>
      </c>
      <c r="J299" s="196">
        <v>0.7</v>
      </c>
      <c r="K299" s="214">
        <v>162.5</v>
      </c>
      <c r="L299" s="22" t="s">
        <v>3335</v>
      </c>
      <c r="M299" s="139" t="s">
        <v>8597</v>
      </c>
      <c r="N299" s="139" t="s">
        <v>7757</v>
      </c>
      <c r="O299" s="139" t="s">
        <v>8596</v>
      </c>
      <c r="P299" s="139" t="s">
        <v>8601</v>
      </c>
      <c r="Q299" s="139" t="s">
        <v>7862</v>
      </c>
    </row>
    <row r="300" spans="1:17">
      <c r="A300" s="317" t="s">
        <v>3353</v>
      </c>
      <c r="B300" s="21" t="s">
        <v>5</v>
      </c>
      <c r="C300" s="20" t="s">
        <v>3354</v>
      </c>
      <c r="D300" s="20" t="s">
        <v>7862</v>
      </c>
      <c r="E300" s="21" t="s">
        <v>5789</v>
      </c>
      <c r="F300" s="19">
        <v>7</v>
      </c>
      <c r="G300" s="20">
        <v>1</v>
      </c>
      <c r="H300" s="21">
        <v>24</v>
      </c>
      <c r="I300" s="204">
        <v>38.1</v>
      </c>
      <c r="J300" s="122">
        <v>0.9</v>
      </c>
      <c r="K300" s="215">
        <v>162.5</v>
      </c>
      <c r="L300" s="21" t="s">
        <v>3335</v>
      </c>
      <c r="M300" s="138" t="s">
        <v>8597</v>
      </c>
      <c r="N300" s="138" t="s">
        <v>7757</v>
      </c>
      <c r="O300" s="138" t="s">
        <v>8596</v>
      </c>
      <c r="P300" s="138" t="s">
        <v>8601</v>
      </c>
      <c r="Q300" s="138" t="s">
        <v>7862</v>
      </c>
    </row>
    <row r="301" spans="1:17">
      <c r="A301" s="316" t="s">
        <v>3355</v>
      </c>
      <c r="B301" s="22" t="s">
        <v>5</v>
      </c>
      <c r="C301" s="24" t="s">
        <v>3356</v>
      </c>
      <c r="D301" s="24" t="s">
        <v>7862</v>
      </c>
      <c r="E301" s="22" t="s">
        <v>5825</v>
      </c>
      <c r="F301" s="23">
        <v>8.75</v>
      </c>
      <c r="G301" s="24">
        <v>1</v>
      </c>
      <c r="H301" s="22">
        <v>12</v>
      </c>
      <c r="I301" s="203">
        <v>25</v>
      </c>
      <c r="J301" s="196">
        <v>0.5</v>
      </c>
      <c r="K301" s="214">
        <v>175.8</v>
      </c>
      <c r="L301" s="22" t="s">
        <v>3335</v>
      </c>
      <c r="M301" s="139" t="s">
        <v>8597</v>
      </c>
      <c r="N301" s="139" t="s">
        <v>7757</v>
      </c>
      <c r="O301" s="139" t="s">
        <v>8596</v>
      </c>
      <c r="P301" s="139" t="s">
        <v>8601</v>
      </c>
      <c r="Q301" s="139" t="s">
        <v>7862</v>
      </c>
    </row>
    <row r="302" spans="1:17">
      <c r="A302" s="317" t="s">
        <v>3357</v>
      </c>
      <c r="B302" s="21" t="s">
        <v>5</v>
      </c>
      <c r="C302" s="20" t="s">
        <v>3358</v>
      </c>
      <c r="D302" s="20" t="s">
        <v>7862</v>
      </c>
      <c r="E302" s="21" t="s">
        <v>5792</v>
      </c>
      <c r="F302" s="19">
        <v>8.5</v>
      </c>
      <c r="G302" s="20">
        <v>1</v>
      </c>
      <c r="H302" s="21">
        <v>24</v>
      </c>
      <c r="I302" s="204">
        <v>46.1</v>
      </c>
      <c r="J302" s="122">
        <v>0.5</v>
      </c>
      <c r="K302" s="215">
        <v>211.3</v>
      </c>
      <c r="L302" s="21" t="s">
        <v>3335</v>
      </c>
      <c r="M302" s="138" t="s">
        <v>8597</v>
      </c>
      <c r="N302" s="138" t="s">
        <v>7757</v>
      </c>
      <c r="O302" s="138" t="s">
        <v>8596</v>
      </c>
      <c r="P302" s="138" t="s">
        <v>8601</v>
      </c>
      <c r="Q302" s="138" t="s">
        <v>7862</v>
      </c>
    </row>
    <row r="303" spans="1:17">
      <c r="A303" s="316" t="s">
        <v>3359</v>
      </c>
      <c r="B303" s="22" t="s">
        <v>106</v>
      </c>
      <c r="C303" s="24" t="s">
        <v>3360</v>
      </c>
      <c r="D303" s="24" t="s">
        <v>7862</v>
      </c>
      <c r="E303" s="22" t="s">
        <v>5793</v>
      </c>
      <c r="F303" s="23">
        <v>8.25</v>
      </c>
      <c r="G303" s="24">
        <v>1</v>
      </c>
      <c r="H303" s="22">
        <v>24</v>
      </c>
      <c r="I303" s="203">
        <v>40.799999999999997</v>
      </c>
      <c r="J303" s="196">
        <v>0.6</v>
      </c>
      <c r="K303" s="214">
        <v>211.3</v>
      </c>
      <c r="L303" s="22" t="s">
        <v>3335</v>
      </c>
      <c r="M303" s="139" t="s">
        <v>8597</v>
      </c>
      <c r="N303" s="139" t="s">
        <v>7757</v>
      </c>
      <c r="O303" s="139" t="s">
        <v>8596</v>
      </c>
      <c r="P303" s="139" t="s">
        <v>8601</v>
      </c>
      <c r="Q303" s="139" t="s">
        <v>7862</v>
      </c>
    </row>
    <row r="304" spans="1:17">
      <c r="A304" s="317" t="s">
        <v>3361</v>
      </c>
      <c r="B304" s="21" t="s">
        <v>5</v>
      </c>
      <c r="C304" s="20" t="s">
        <v>3362</v>
      </c>
      <c r="D304" s="20" t="s">
        <v>7862</v>
      </c>
      <c r="E304" s="21" t="s">
        <v>5826</v>
      </c>
      <c r="F304" s="19">
        <v>7</v>
      </c>
      <c r="G304" s="20">
        <v>1</v>
      </c>
      <c r="H304" s="21">
        <v>12</v>
      </c>
      <c r="I304" s="204">
        <v>16.5</v>
      </c>
      <c r="J304" s="122">
        <v>0.4</v>
      </c>
      <c r="K304" s="215">
        <v>211.3</v>
      </c>
      <c r="L304" s="21" t="s">
        <v>3335</v>
      </c>
      <c r="M304" s="138" t="s">
        <v>8597</v>
      </c>
      <c r="N304" s="138" t="s">
        <v>7757</v>
      </c>
      <c r="O304" s="138" t="s">
        <v>8596</v>
      </c>
      <c r="P304" s="138" t="s">
        <v>8601</v>
      </c>
      <c r="Q304" s="138" t="s">
        <v>7862</v>
      </c>
    </row>
    <row r="305" spans="1:17">
      <c r="A305" s="316" t="s">
        <v>3363</v>
      </c>
      <c r="B305" s="22" t="s">
        <v>5</v>
      </c>
      <c r="C305" s="24" t="s">
        <v>3364</v>
      </c>
      <c r="D305" s="24" t="s">
        <v>7862</v>
      </c>
      <c r="E305" s="22" t="s">
        <v>5794</v>
      </c>
      <c r="F305" s="23">
        <v>9</v>
      </c>
      <c r="G305" s="24">
        <v>1</v>
      </c>
      <c r="H305" s="22">
        <v>12</v>
      </c>
      <c r="I305" s="203">
        <v>27.8</v>
      </c>
      <c r="J305" s="196">
        <v>0.6</v>
      </c>
      <c r="K305" s="214">
        <v>211.3</v>
      </c>
      <c r="L305" s="22" t="s">
        <v>3335</v>
      </c>
      <c r="M305" s="139" t="s">
        <v>8597</v>
      </c>
      <c r="N305" s="139" t="s">
        <v>7757</v>
      </c>
      <c r="O305" s="139" t="s">
        <v>8596</v>
      </c>
      <c r="P305" s="139" t="s">
        <v>8601</v>
      </c>
      <c r="Q305" s="139" t="s">
        <v>7862</v>
      </c>
    </row>
    <row r="306" spans="1:17">
      <c r="A306" s="317" t="s">
        <v>3365</v>
      </c>
      <c r="B306" s="21" t="s">
        <v>5</v>
      </c>
      <c r="C306" s="20" t="s">
        <v>3366</v>
      </c>
      <c r="D306" s="20" t="s">
        <v>7862</v>
      </c>
      <c r="E306" s="21" t="s">
        <v>5827</v>
      </c>
      <c r="F306" s="19">
        <v>8.5</v>
      </c>
      <c r="G306" s="20">
        <v>1</v>
      </c>
      <c r="H306" s="21">
        <v>12</v>
      </c>
      <c r="I306" s="204">
        <v>18.600000000000001</v>
      </c>
      <c r="J306" s="122">
        <v>0.5</v>
      </c>
      <c r="K306" s="215">
        <v>216.7</v>
      </c>
      <c r="L306" s="21" t="s">
        <v>3335</v>
      </c>
      <c r="M306" s="138" t="s">
        <v>8597</v>
      </c>
      <c r="N306" s="138" t="s">
        <v>7757</v>
      </c>
      <c r="O306" s="138" t="s">
        <v>8596</v>
      </c>
      <c r="P306" s="138" t="s">
        <v>8601</v>
      </c>
      <c r="Q306" s="138" t="s">
        <v>7862</v>
      </c>
    </row>
    <row r="307" spans="1:17">
      <c r="A307" s="316" t="s">
        <v>3367</v>
      </c>
      <c r="B307" s="22" t="s">
        <v>5</v>
      </c>
      <c r="C307" s="24" t="s">
        <v>3368</v>
      </c>
      <c r="D307" s="24" t="s">
        <v>7862</v>
      </c>
      <c r="E307" s="22" t="s">
        <v>5803</v>
      </c>
      <c r="F307" s="23">
        <v>9.625</v>
      </c>
      <c r="G307" s="24">
        <v>1</v>
      </c>
      <c r="H307" s="22">
        <v>12</v>
      </c>
      <c r="I307" s="203">
        <v>27.7</v>
      </c>
      <c r="J307" s="196">
        <v>0.5</v>
      </c>
      <c r="K307" s="214">
        <v>244</v>
      </c>
      <c r="L307" s="22" t="s">
        <v>3335</v>
      </c>
      <c r="M307" s="139" t="s">
        <v>8597</v>
      </c>
      <c r="N307" s="139" t="s">
        <v>7757</v>
      </c>
      <c r="O307" s="139" t="s">
        <v>8596</v>
      </c>
      <c r="P307" s="139" t="s">
        <v>8601</v>
      </c>
      <c r="Q307" s="139" t="s">
        <v>7862</v>
      </c>
    </row>
    <row r="308" spans="1:17">
      <c r="A308" s="317" t="s">
        <v>3369</v>
      </c>
      <c r="B308" s="21" t="s">
        <v>5</v>
      </c>
      <c r="C308" s="20" t="s">
        <v>3370</v>
      </c>
      <c r="D308" s="20" t="s">
        <v>7862</v>
      </c>
      <c r="E308" s="21" t="s">
        <v>5828</v>
      </c>
      <c r="F308" s="19">
        <v>9.625</v>
      </c>
      <c r="G308" s="20">
        <v>1</v>
      </c>
      <c r="H308" s="21">
        <v>12</v>
      </c>
      <c r="I308" s="204">
        <v>36.1</v>
      </c>
      <c r="J308" s="122">
        <v>0.3</v>
      </c>
      <c r="K308" s="215">
        <v>244</v>
      </c>
      <c r="L308" s="21" t="s">
        <v>3335</v>
      </c>
      <c r="M308" s="138" t="s">
        <v>8597</v>
      </c>
      <c r="N308" s="138" t="s">
        <v>7757</v>
      </c>
      <c r="O308" s="138" t="s">
        <v>8596</v>
      </c>
      <c r="P308" s="138" t="s">
        <v>8601</v>
      </c>
      <c r="Q308" s="138" t="s">
        <v>7862</v>
      </c>
    </row>
    <row r="309" spans="1:17" hidden="1" outlineLevel="1">
      <c r="A309" s="316" t="s">
        <v>3371</v>
      </c>
      <c r="B309" s="22" t="s">
        <v>106</v>
      </c>
      <c r="C309" s="24" t="s">
        <v>3372</v>
      </c>
      <c r="D309" s="24" t="s">
        <v>7862</v>
      </c>
      <c r="E309" s="22" t="s">
        <v>5785</v>
      </c>
      <c r="F309" s="23">
        <v>7.5</v>
      </c>
      <c r="G309" s="24"/>
      <c r="H309" s="22">
        <v>24</v>
      </c>
      <c r="I309" s="203">
        <v>33.1</v>
      </c>
      <c r="J309" s="196">
        <v>0.4</v>
      </c>
      <c r="K309" s="214">
        <v>257.60000000000002</v>
      </c>
      <c r="L309" s="139" t="s">
        <v>8775</v>
      </c>
      <c r="M309" s="139" t="s">
        <v>8597</v>
      </c>
      <c r="N309" s="139" t="s">
        <v>7757</v>
      </c>
      <c r="O309" s="139" t="s">
        <v>8596</v>
      </c>
      <c r="P309" s="139" t="s">
        <v>8601</v>
      </c>
      <c r="Q309" s="66" t="s">
        <v>7862</v>
      </c>
    </row>
    <row r="310" spans="1:17" hidden="1" outlineLevel="1">
      <c r="A310" s="317" t="s">
        <v>3373</v>
      </c>
      <c r="B310" s="21" t="s">
        <v>106</v>
      </c>
      <c r="C310" s="20" t="s">
        <v>3374</v>
      </c>
      <c r="D310" s="20" t="s">
        <v>7862</v>
      </c>
      <c r="E310" s="21" t="s">
        <v>5792</v>
      </c>
      <c r="F310" s="19">
        <v>8.5</v>
      </c>
      <c r="G310" s="20"/>
      <c r="H310" s="21">
        <v>12</v>
      </c>
      <c r="I310" s="204">
        <v>46.1</v>
      </c>
      <c r="J310" s="122">
        <v>0.4</v>
      </c>
      <c r="K310" s="215">
        <v>322</v>
      </c>
      <c r="L310" s="138" t="s">
        <v>8775</v>
      </c>
      <c r="M310" s="138" t="s">
        <v>8597</v>
      </c>
      <c r="N310" s="138" t="s">
        <v>7757</v>
      </c>
      <c r="O310" s="138" t="s">
        <v>8596</v>
      </c>
      <c r="P310" s="138" t="s">
        <v>8601</v>
      </c>
      <c r="Q310" s="66" t="s">
        <v>7862</v>
      </c>
    </row>
    <row r="311" spans="1:17" hidden="1" outlineLevel="1">
      <c r="A311" s="316" t="s">
        <v>3375</v>
      </c>
      <c r="B311" s="22" t="s">
        <v>106</v>
      </c>
      <c r="C311" s="24" t="s">
        <v>3376</v>
      </c>
      <c r="D311" s="24" t="s">
        <v>7862</v>
      </c>
      <c r="E311" s="22" t="s">
        <v>5796</v>
      </c>
      <c r="F311" s="23">
        <v>7.25</v>
      </c>
      <c r="G311" s="24"/>
      <c r="H311" s="22">
        <v>24</v>
      </c>
      <c r="I311" s="203">
        <v>32.4</v>
      </c>
      <c r="J311" s="196">
        <v>0.5</v>
      </c>
      <c r="K311" s="214">
        <v>276.89999999999998</v>
      </c>
      <c r="L311" s="139" t="s">
        <v>8775</v>
      </c>
      <c r="M311" s="139" t="s">
        <v>8597</v>
      </c>
      <c r="N311" s="139" t="s">
        <v>7757</v>
      </c>
      <c r="O311" s="139" t="s">
        <v>8596</v>
      </c>
      <c r="P311" s="139" t="s">
        <v>8601</v>
      </c>
      <c r="Q311" s="66" t="s">
        <v>7862</v>
      </c>
    </row>
    <row r="312" spans="1:17" hidden="1" outlineLevel="1">
      <c r="A312" s="317" t="s">
        <v>3377</v>
      </c>
      <c r="B312" s="21" t="s">
        <v>106</v>
      </c>
      <c r="C312" s="20" t="s">
        <v>3378</v>
      </c>
      <c r="D312" s="20" t="s">
        <v>7862</v>
      </c>
      <c r="E312" s="21" t="s">
        <v>5824</v>
      </c>
      <c r="F312" s="19">
        <v>6</v>
      </c>
      <c r="G312" s="20"/>
      <c r="H312" s="21">
        <v>24</v>
      </c>
      <c r="I312" s="204">
        <v>17</v>
      </c>
      <c r="J312" s="122">
        <v>0.4</v>
      </c>
      <c r="K312" s="215">
        <v>219.3</v>
      </c>
      <c r="L312" s="138" t="s">
        <v>8775</v>
      </c>
      <c r="M312" s="138" t="s">
        <v>8597</v>
      </c>
      <c r="N312" s="138" t="s">
        <v>7757</v>
      </c>
      <c r="O312" s="138" t="s">
        <v>8596</v>
      </c>
      <c r="P312" s="138" t="s">
        <v>8601</v>
      </c>
      <c r="Q312" s="66" t="s">
        <v>7862</v>
      </c>
    </row>
    <row r="313" spans="1:17" hidden="1" outlineLevel="1">
      <c r="A313" s="316" t="s">
        <v>3379</v>
      </c>
      <c r="B313" s="22" t="s">
        <v>106</v>
      </c>
      <c r="C313" s="24" t="s">
        <v>3380</v>
      </c>
      <c r="D313" s="24" t="s">
        <v>7862</v>
      </c>
      <c r="E313" s="22" t="s">
        <v>5825</v>
      </c>
      <c r="F313" s="23">
        <v>8.75</v>
      </c>
      <c r="G313" s="24"/>
      <c r="H313" s="22">
        <v>12</v>
      </c>
      <c r="I313" s="203">
        <v>25</v>
      </c>
      <c r="J313" s="196">
        <v>0.5</v>
      </c>
      <c r="K313" s="214">
        <v>322</v>
      </c>
      <c r="L313" s="139" t="s">
        <v>8775</v>
      </c>
      <c r="M313" s="139" t="s">
        <v>8597</v>
      </c>
      <c r="N313" s="139" t="s">
        <v>7757</v>
      </c>
      <c r="O313" s="139" t="s">
        <v>8596</v>
      </c>
      <c r="P313" s="139" t="s">
        <v>8601</v>
      </c>
      <c r="Q313" s="66" t="s">
        <v>7862</v>
      </c>
    </row>
    <row r="314" spans="1:17" hidden="1" outlineLevel="1">
      <c r="A314" s="317" t="s">
        <v>3381</v>
      </c>
      <c r="B314" s="21" t="s">
        <v>106</v>
      </c>
      <c r="C314" s="20" t="s">
        <v>3382</v>
      </c>
      <c r="D314" s="20" t="s">
        <v>7862</v>
      </c>
      <c r="E314" s="21" t="s">
        <v>5803</v>
      </c>
      <c r="F314" s="19">
        <v>9.625</v>
      </c>
      <c r="G314" s="20"/>
      <c r="H314" s="21">
        <v>12</v>
      </c>
      <c r="I314" s="204">
        <v>27.7</v>
      </c>
      <c r="J314" s="122">
        <v>0.5</v>
      </c>
      <c r="K314" s="215">
        <v>312.3</v>
      </c>
      <c r="L314" s="138" t="s">
        <v>8775</v>
      </c>
      <c r="M314" s="138" t="s">
        <v>8597</v>
      </c>
      <c r="N314" s="138" t="s">
        <v>7757</v>
      </c>
      <c r="O314" s="138" t="s">
        <v>8596</v>
      </c>
      <c r="P314" s="138" t="s">
        <v>8601</v>
      </c>
      <c r="Q314" s="66" t="s">
        <v>7862</v>
      </c>
    </row>
    <row r="315" spans="1:17" hidden="1" outlineLevel="1">
      <c r="A315" s="316" t="s">
        <v>3383</v>
      </c>
      <c r="B315" s="22" t="s">
        <v>106</v>
      </c>
      <c r="C315" s="24" t="s">
        <v>3384</v>
      </c>
      <c r="D315" s="24" t="s">
        <v>7862</v>
      </c>
      <c r="E315" s="22" t="s">
        <v>5793</v>
      </c>
      <c r="F315" s="23">
        <v>8.25</v>
      </c>
      <c r="G315" s="24"/>
      <c r="H315" s="22">
        <v>24</v>
      </c>
      <c r="I315" s="203">
        <v>40.799999999999997</v>
      </c>
      <c r="J315" s="196">
        <v>0.6</v>
      </c>
      <c r="K315" s="214">
        <v>310.10000000000002</v>
      </c>
      <c r="L315" s="139" t="s">
        <v>8775</v>
      </c>
      <c r="M315" s="139" t="s">
        <v>8597</v>
      </c>
      <c r="N315" s="139" t="s">
        <v>7757</v>
      </c>
      <c r="O315" s="139" t="s">
        <v>8596</v>
      </c>
      <c r="P315" s="139" t="s">
        <v>8601</v>
      </c>
      <c r="Q315" s="66" t="s">
        <v>7862</v>
      </c>
    </row>
    <row r="316" spans="1:17" hidden="1" outlineLevel="1">
      <c r="A316" s="317" t="s">
        <v>3385</v>
      </c>
      <c r="B316" s="21" t="s">
        <v>106</v>
      </c>
      <c r="C316" s="20" t="s">
        <v>3386</v>
      </c>
      <c r="D316" s="20" t="s">
        <v>7862</v>
      </c>
      <c r="E316" s="21" t="s">
        <v>5828</v>
      </c>
      <c r="F316" s="19">
        <v>9.625</v>
      </c>
      <c r="G316" s="20"/>
      <c r="H316" s="21">
        <v>12</v>
      </c>
      <c r="I316" s="204">
        <v>36.1</v>
      </c>
      <c r="J316" s="122">
        <v>0</v>
      </c>
      <c r="K316" s="215">
        <v>343.7</v>
      </c>
      <c r="L316" s="138" t="s">
        <v>8775</v>
      </c>
      <c r="M316" s="138" t="s">
        <v>8597</v>
      </c>
      <c r="N316" s="138" t="s">
        <v>7757</v>
      </c>
      <c r="O316" s="138" t="s">
        <v>8596</v>
      </c>
      <c r="P316" s="138" t="s">
        <v>8601</v>
      </c>
      <c r="Q316" s="66" t="s">
        <v>7862</v>
      </c>
    </row>
    <row r="317" spans="1:17" hidden="1" outlineLevel="1">
      <c r="A317" s="316" t="s">
        <v>3387</v>
      </c>
      <c r="B317" s="22" t="s">
        <v>106</v>
      </c>
      <c r="C317" s="24" t="s">
        <v>3388</v>
      </c>
      <c r="D317" s="24" t="s">
        <v>7862</v>
      </c>
      <c r="E317" s="22" t="s">
        <v>5826</v>
      </c>
      <c r="F317" s="23">
        <v>7</v>
      </c>
      <c r="G317" s="24"/>
      <c r="H317" s="22">
        <v>24</v>
      </c>
      <c r="I317" s="203">
        <v>16.5</v>
      </c>
      <c r="J317" s="196">
        <v>0</v>
      </c>
      <c r="K317" s="214">
        <v>298.2</v>
      </c>
      <c r="L317" s="139" t="s">
        <v>8775</v>
      </c>
      <c r="M317" s="139" t="s">
        <v>8597</v>
      </c>
      <c r="N317" s="139" t="s">
        <v>7757</v>
      </c>
      <c r="O317" s="139" t="s">
        <v>8596</v>
      </c>
      <c r="P317" s="139" t="s">
        <v>8601</v>
      </c>
      <c r="Q317" s="66" t="s">
        <v>7862</v>
      </c>
    </row>
    <row r="318" spans="1:17" hidden="1" outlineLevel="1">
      <c r="A318" s="317" t="s">
        <v>3389</v>
      </c>
      <c r="B318" s="21" t="s">
        <v>106</v>
      </c>
      <c r="C318" s="20" t="s">
        <v>3390</v>
      </c>
      <c r="D318" s="20" t="s">
        <v>7862</v>
      </c>
      <c r="E318" s="21" t="s">
        <v>5780</v>
      </c>
      <c r="F318" s="19">
        <v>4.75</v>
      </c>
      <c r="G318" s="20"/>
      <c r="H318" s="21">
        <v>24</v>
      </c>
      <c r="I318" s="204">
        <v>15.4</v>
      </c>
      <c r="J318" s="122">
        <v>0</v>
      </c>
      <c r="K318" s="215">
        <v>208.9</v>
      </c>
      <c r="L318" s="138" t="s">
        <v>8775</v>
      </c>
      <c r="M318" s="138" t="s">
        <v>8597</v>
      </c>
      <c r="N318" s="138" t="s">
        <v>7757</v>
      </c>
      <c r="O318" s="138" t="s">
        <v>8596</v>
      </c>
      <c r="P318" s="138" t="s">
        <v>8601</v>
      </c>
      <c r="Q318" s="66" t="s">
        <v>7862</v>
      </c>
    </row>
    <row r="319" spans="1:17" hidden="1" outlineLevel="1">
      <c r="A319" s="316" t="s">
        <v>3391</v>
      </c>
      <c r="B319" s="22" t="s">
        <v>106</v>
      </c>
      <c r="C319" s="24" t="s">
        <v>3392</v>
      </c>
      <c r="D319" s="24" t="s">
        <v>7862</v>
      </c>
      <c r="E319" s="22" t="s">
        <v>5788</v>
      </c>
      <c r="F319" s="23">
        <v>7.5</v>
      </c>
      <c r="G319" s="24"/>
      <c r="H319" s="22">
        <v>24</v>
      </c>
      <c r="I319" s="203">
        <v>39.799999999999997</v>
      </c>
      <c r="J319" s="196">
        <v>0.7</v>
      </c>
      <c r="K319" s="214">
        <v>286.39999999999998</v>
      </c>
      <c r="L319" s="139" t="s">
        <v>8775</v>
      </c>
      <c r="M319" s="139" t="s">
        <v>8597</v>
      </c>
      <c r="N319" s="139" t="s">
        <v>7757</v>
      </c>
      <c r="O319" s="139" t="s">
        <v>8596</v>
      </c>
      <c r="P319" s="139" t="s">
        <v>8601</v>
      </c>
      <c r="Q319" s="66" t="s">
        <v>7862</v>
      </c>
    </row>
    <row r="320" spans="1:17" hidden="1" outlineLevel="1">
      <c r="A320" s="317" t="s">
        <v>3393</v>
      </c>
      <c r="B320" s="21" t="s">
        <v>106</v>
      </c>
      <c r="C320" s="20" t="s">
        <v>3394</v>
      </c>
      <c r="D320" s="20" t="s">
        <v>7862</v>
      </c>
      <c r="E320" s="21" t="s">
        <v>5827</v>
      </c>
      <c r="F320" s="19">
        <v>8.5</v>
      </c>
      <c r="G320" s="20"/>
      <c r="H320" s="21">
        <v>12</v>
      </c>
      <c r="I320" s="204">
        <v>18.600000000000001</v>
      </c>
      <c r="J320" s="122">
        <v>0.5</v>
      </c>
      <c r="K320" s="215">
        <v>306.39999999999998</v>
      </c>
      <c r="L320" s="138" t="s">
        <v>8775</v>
      </c>
      <c r="M320" s="138" t="s">
        <v>8597</v>
      </c>
      <c r="N320" s="138" t="s">
        <v>7757</v>
      </c>
      <c r="O320" s="138" t="s">
        <v>8596</v>
      </c>
      <c r="P320" s="138" t="s">
        <v>8601</v>
      </c>
      <c r="Q320" s="66" t="s">
        <v>7862</v>
      </c>
    </row>
    <row r="321" spans="1:17" hidden="1" outlineLevel="1">
      <c r="A321" s="316" t="s">
        <v>3395</v>
      </c>
      <c r="B321" s="22" t="s">
        <v>106</v>
      </c>
      <c r="C321" s="24" t="s">
        <v>3396</v>
      </c>
      <c r="D321" s="24" t="s">
        <v>7862</v>
      </c>
      <c r="E321" s="22" t="s">
        <v>5781</v>
      </c>
      <c r="F321" s="23">
        <v>5.75</v>
      </c>
      <c r="G321" s="24"/>
      <c r="H321" s="22">
        <v>24</v>
      </c>
      <c r="I321" s="203">
        <v>12.1</v>
      </c>
      <c r="J321" s="196">
        <v>0.4</v>
      </c>
      <c r="K321" s="214">
        <v>200.3</v>
      </c>
      <c r="L321" s="139" t="s">
        <v>8775</v>
      </c>
      <c r="M321" s="139" t="s">
        <v>8597</v>
      </c>
      <c r="N321" s="139" t="s">
        <v>7757</v>
      </c>
      <c r="O321" s="139" t="s">
        <v>8596</v>
      </c>
      <c r="P321" s="139" t="s">
        <v>8601</v>
      </c>
      <c r="Q321" s="66" t="s">
        <v>7862</v>
      </c>
    </row>
    <row r="322" spans="1:17" hidden="1" outlineLevel="1">
      <c r="A322" s="317" t="s">
        <v>3397</v>
      </c>
      <c r="B322" s="21" t="s">
        <v>106</v>
      </c>
      <c r="C322" s="20" t="s">
        <v>3398</v>
      </c>
      <c r="D322" s="20" t="s">
        <v>7862</v>
      </c>
      <c r="E322" s="21" t="s">
        <v>5784</v>
      </c>
      <c r="F322" s="19">
        <v>7</v>
      </c>
      <c r="G322" s="20"/>
      <c r="H322" s="21">
        <v>24</v>
      </c>
      <c r="I322" s="204">
        <v>25.2</v>
      </c>
      <c r="J322" s="122">
        <v>0.4</v>
      </c>
      <c r="K322" s="215">
        <v>257.60000000000002</v>
      </c>
      <c r="L322" s="138" t="s">
        <v>8775</v>
      </c>
      <c r="M322" s="138" t="s">
        <v>8597</v>
      </c>
      <c r="N322" s="138" t="s">
        <v>7757</v>
      </c>
      <c r="O322" s="138" t="s">
        <v>8596</v>
      </c>
      <c r="P322" s="138" t="s">
        <v>8601</v>
      </c>
      <c r="Q322" s="66" t="s">
        <v>7862</v>
      </c>
    </row>
    <row r="323" spans="1:17" hidden="1" outlineLevel="1">
      <c r="A323" s="316" t="s">
        <v>3399</v>
      </c>
      <c r="B323" s="22" t="s">
        <v>106</v>
      </c>
      <c r="C323" s="24" t="s">
        <v>3400</v>
      </c>
      <c r="D323" s="24" t="s">
        <v>7862</v>
      </c>
      <c r="E323" s="22" t="s">
        <v>5789</v>
      </c>
      <c r="F323" s="23">
        <v>7</v>
      </c>
      <c r="G323" s="24"/>
      <c r="H323" s="22">
        <v>24</v>
      </c>
      <c r="I323" s="203">
        <v>38.1</v>
      </c>
      <c r="J323" s="196">
        <v>0.4</v>
      </c>
      <c r="K323" s="214">
        <v>286.39999999999998</v>
      </c>
      <c r="L323" s="139" t="s">
        <v>8775</v>
      </c>
      <c r="M323" s="139" t="s">
        <v>8597</v>
      </c>
      <c r="N323" s="139" t="s">
        <v>7757</v>
      </c>
      <c r="O323" s="139" t="s">
        <v>8596</v>
      </c>
      <c r="P323" s="139" t="s">
        <v>8601</v>
      </c>
      <c r="Q323" s="66" t="s">
        <v>7862</v>
      </c>
    </row>
    <row r="324" spans="1:17" hidden="1" outlineLevel="1">
      <c r="A324" s="317" t="s">
        <v>3401</v>
      </c>
      <c r="B324" s="21" t="s">
        <v>106</v>
      </c>
      <c r="C324" s="20" t="s">
        <v>3402</v>
      </c>
      <c r="D324" s="20" t="s">
        <v>7862</v>
      </c>
      <c r="E324" s="21" t="s">
        <v>5794</v>
      </c>
      <c r="F324" s="19">
        <v>9</v>
      </c>
      <c r="G324" s="20"/>
      <c r="H324" s="21">
        <v>12</v>
      </c>
      <c r="I324" s="204">
        <v>27.8</v>
      </c>
      <c r="J324" s="122">
        <v>0.4</v>
      </c>
      <c r="K324" s="215">
        <v>357.8</v>
      </c>
      <c r="L324" s="138" t="s">
        <v>8775</v>
      </c>
      <c r="M324" s="138" t="s">
        <v>8597</v>
      </c>
      <c r="N324" s="138" t="s">
        <v>7757</v>
      </c>
      <c r="O324" s="138" t="s">
        <v>8596</v>
      </c>
      <c r="P324" s="138" t="s">
        <v>8601</v>
      </c>
      <c r="Q324" s="66" t="s">
        <v>7862</v>
      </c>
    </row>
    <row r="325" spans="1:17" hidden="1" outlineLevel="1">
      <c r="A325" s="316" t="s">
        <v>3403</v>
      </c>
      <c r="B325" s="22" t="s">
        <v>106</v>
      </c>
      <c r="C325" s="24" t="s">
        <v>3404</v>
      </c>
      <c r="D325" s="24" t="s">
        <v>7862</v>
      </c>
      <c r="E325" s="22" t="s">
        <v>5798</v>
      </c>
      <c r="F325" s="23">
        <v>6.25</v>
      </c>
      <c r="G325" s="24"/>
      <c r="H325" s="22">
        <v>24</v>
      </c>
      <c r="I325" s="203">
        <v>25.2</v>
      </c>
      <c r="J325" s="196">
        <v>0.6</v>
      </c>
      <c r="K325" s="214">
        <v>257.60000000000002</v>
      </c>
      <c r="L325" s="139" t="s">
        <v>8775</v>
      </c>
      <c r="M325" s="139" t="s">
        <v>8597</v>
      </c>
      <c r="N325" s="139" t="s">
        <v>7757</v>
      </c>
      <c r="O325" s="139" t="s">
        <v>8596</v>
      </c>
      <c r="P325" s="139" t="s">
        <v>8601</v>
      </c>
      <c r="Q325" s="66" t="s">
        <v>7862</v>
      </c>
    </row>
    <row r="326" spans="1:17" s="294" customFormat="1" ht="31.5" collapsed="1">
      <c r="A326" s="185" t="s">
        <v>3405</v>
      </c>
      <c r="B326" s="186"/>
      <c r="C326" s="187"/>
      <c r="D326" s="187"/>
      <c r="E326" s="186"/>
      <c r="F326" s="186"/>
      <c r="G326" s="187"/>
      <c r="H326" s="186"/>
      <c r="I326" s="201"/>
      <c r="J326" s="194"/>
      <c r="K326" s="191"/>
      <c r="L326" s="189"/>
      <c r="M326" s="188"/>
      <c r="N326" s="188"/>
      <c r="O326" s="188"/>
      <c r="P326" s="189"/>
      <c r="Q326" s="189"/>
    </row>
    <row r="327" spans="1:17" s="292" customFormat="1" ht="38.25">
      <c r="A327" s="162" t="s">
        <v>2</v>
      </c>
      <c r="B327" s="6" t="s">
        <v>8768</v>
      </c>
      <c r="C327" s="11" t="s">
        <v>2813</v>
      </c>
      <c r="D327" s="11" t="s">
        <v>7859</v>
      </c>
      <c r="E327" s="6" t="s">
        <v>8769</v>
      </c>
      <c r="F327" s="7" t="s">
        <v>8811</v>
      </c>
      <c r="G327" s="11" t="s">
        <v>8767</v>
      </c>
      <c r="H327" s="6" t="s">
        <v>8766</v>
      </c>
      <c r="I327" s="202" t="s">
        <v>8777</v>
      </c>
      <c r="J327" s="195" t="s">
        <v>8770</v>
      </c>
      <c r="K327" s="192" t="s">
        <v>8810</v>
      </c>
      <c r="L327" s="6" t="s">
        <v>8594</v>
      </c>
      <c r="M327" s="6" t="s">
        <v>8764</v>
      </c>
      <c r="N327" s="6" t="s">
        <v>8595</v>
      </c>
      <c r="O327" s="6" t="s">
        <v>8765</v>
      </c>
      <c r="P327" s="6" t="s">
        <v>8763</v>
      </c>
      <c r="Q327" s="226" t="s">
        <v>8771</v>
      </c>
    </row>
    <row r="328" spans="1:17">
      <c r="A328" s="316" t="s">
        <v>3406</v>
      </c>
      <c r="B328" s="22" t="s">
        <v>2814</v>
      </c>
      <c r="C328" s="24" t="s">
        <v>2814</v>
      </c>
      <c r="D328" s="24" t="s">
        <v>7862</v>
      </c>
      <c r="E328" s="22" t="s">
        <v>5779</v>
      </c>
      <c r="F328" s="23" t="s">
        <v>2814</v>
      </c>
      <c r="G328" s="24"/>
      <c r="H328" s="22" t="s">
        <v>2814</v>
      </c>
      <c r="I328" s="203" t="s">
        <v>2814</v>
      </c>
      <c r="J328" s="196" t="s">
        <v>2814</v>
      </c>
      <c r="K328" s="214"/>
      <c r="L328" s="22" t="s">
        <v>3405</v>
      </c>
      <c r="M328" s="139" t="s">
        <v>8597</v>
      </c>
      <c r="N328" s="139" t="s">
        <v>7757</v>
      </c>
      <c r="O328" s="139" t="s">
        <v>8596</v>
      </c>
      <c r="P328" s="139" t="s">
        <v>8601</v>
      </c>
      <c r="Q328" s="139" t="s">
        <v>7862</v>
      </c>
    </row>
    <row r="329" spans="1:17">
      <c r="A329" s="317" t="s">
        <v>3407</v>
      </c>
      <c r="B329" s="21" t="s">
        <v>5</v>
      </c>
      <c r="C329" s="20" t="s">
        <v>3408</v>
      </c>
      <c r="D329" s="20" t="s">
        <v>7862</v>
      </c>
      <c r="E329" s="21" t="s">
        <v>5780</v>
      </c>
      <c r="F329" s="19">
        <v>4.75</v>
      </c>
      <c r="G329" s="20">
        <v>1</v>
      </c>
      <c r="H329" s="21">
        <v>24</v>
      </c>
      <c r="I329" s="204">
        <v>18</v>
      </c>
      <c r="J329" s="122">
        <v>0.3</v>
      </c>
      <c r="K329" s="215">
        <v>100.9</v>
      </c>
      <c r="L329" s="21" t="s">
        <v>3405</v>
      </c>
      <c r="M329" s="138" t="s">
        <v>8597</v>
      </c>
      <c r="N329" s="138" t="s">
        <v>7757</v>
      </c>
      <c r="O329" s="138" t="s">
        <v>8596</v>
      </c>
      <c r="P329" s="138" t="s">
        <v>8601</v>
      </c>
      <c r="Q329" s="138" t="s">
        <v>7862</v>
      </c>
    </row>
    <row r="330" spans="1:17">
      <c r="A330" s="316" t="s">
        <v>3409</v>
      </c>
      <c r="B330" s="22" t="s">
        <v>5</v>
      </c>
      <c r="C330" s="24" t="s">
        <v>3410</v>
      </c>
      <c r="D330" s="24" t="s">
        <v>7862</v>
      </c>
      <c r="E330" s="22" t="s">
        <v>5781</v>
      </c>
      <c r="F330" s="23">
        <v>5.5</v>
      </c>
      <c r="G330" s="24">
        <v>1</v>
      </c>
      <c r="H330" s="22">
        <v>24</v>
      </c>
      <c r="I330" s="203">
        <v>30.2</v>
      </c>
      <c r="J330" s="196">
        <v>0.6</v>
      </c>
      <c r="K330" s="214">
        <v>114</v>
      </c>
      <c r="L330" s="22" t="s">
        <v>3405</v>
      </c>
      <c r="M330" s="139" t="s">
        <v>8597</v>
      </c>
      <c r="N330" s="139" t="s">
        <v>7757</v>
      </c>
      <c r="O330" s="139" t="s">
        <v>8596</v>
      </c>
      <c r="P330" s="139" t="s">
        <v>8601</v>
      </c>
      <c r="Q330" s="139" t="s">
        <v>7862</v>
      </c>
    </row>
    <row r="331" spans="1:17">
      <c r="A331" s="317" t="s">
        <v>3411</v>
      </c>
      <c r="B331" s="21" t="s">
        <v>5</v>
      </c>
      <c r="C331" s="20" t="s">
        <v>3412</v>
      </c>
      <c r="D331" s="20" t="s">
        <v>7862</v>
      </c>
      <c r="E331" s="21" t="s">
        <v>5798</v>
      </c>
      <c r="F331" s="19">
        <v>6.25</v>
      </c>
      <c r="G331" s="20">
        <v>1</v>
      </c>
      <c r="H331" s="21">
        <v>24</v>
      </c>
      <c r="I331" s="204">
        <v>33.9</v>
      </c>
      <c r="J331" s="122">
        <v>0.6</v>
      </c>
      <c r="K331" s="215">
        <v>114</v>
      </c>
      <c r="L331" s="21" t="s">
        <v>3405</v>
      </c>
      <c r="M331" s="138" t="s">
        <v>8597</v>
      </c>
      <c r="N331" s="138" t="s">
        <v>7757</v>
      </c>
      <c r="O331" s="138" t="s">
        <v>8596</v>
      </c>
      <c r="P331" s="138" t="s">
        <v>8601</v>
      </c>
      <c r="Q331" s="138" t="s">
        <v>7862</v>
      </c>
    </row>
    <row r="332" spans="1:17">
      <c r="A332" s="316" t="s">
        <v>3413</v>
      </c>
      <c r="B332" s="22" t="s">
        <v>5</v>
      </c>
      <c r="C332" s="24" t="s">
        <v>3414</v>
      </c>
      <c r="D332" s="24" t="s">
        <v>7862</v>
      </c>
      <c r="E332" s="22" t="s">
        <v>5785</v>
      </c>
      <c r="F332" s="23">
        <v>7.5</v>
      </c>
      <c r="G332" s="24">
        <v>1</v>
      </c>
      <c r="H332" s="22">
        <v>24</v>
      </c>
      <c r="I332" s="203">
        <v>44.5</v>
      </c>
      <c r="J332" s="196">
        <v>0.3</v>
      </c>
      <c r="K332" s="214">
        <v>170.2</v>
      </c>
      <c r="L332" s="22" t="s">
        <v>3405</v>
      </c>
      <c r="M332" s="139" t="s">
        <v>8597</v>
      </c>
      <c r="N332" s="139" t="s">
        <v>7757</v>
      </c>
      <c r="O332" s="139" t="s">
        <v>8596</v>
      </c>
      <c r="P332" s="139" t="s">
        <v>8601</v>
      </c>
      <c r="Q332" s="139" t="s">
        <v>7862</v>
      </c>
    </row>
    <row r="333" spans="1:17">
      <c r="A333" s="317" t="s">
        <v>3415</v>
      </c>
      <c r="B333" s="21" t="s">
        <v>5</v>
      </c>
      <c r="C333" s="20" t="s">
        <v>3416</v>
      </c>
      <c r="D333" s="20" t="s">
        <v>7862</v>
      </c>
      <c r="E333" s="21" t="s">
        <v>5796</v>
      </c>
      <c r="F333" s="19">
        <v>7.25</v>
      </c>
      <c r="G333" s="20">
        <v>1</v>
      </c>
      <c r="H333" s="21">
        <v>24</v>
      </c>
      <c r="I333" s="204">
        <v>44.6</v>
      </c>
      <c r="J333" s="122">
        <v>0.5</v>
      </c>
      <c r="K333" s="215">
        <v>162.5</v>
      </c>
      <c r="L333" s="21" t="s">
        <v>3405</v>
      </c>
      <c r="M333" s="138" t="s">
        <v>8597</v>
      </c>
      <c r="N333" s="138" t="s">
        <v>7757</v>
      </c>
      <c r="O333" s="138" t="s">
        <v>8596</v>
      </c>
      <c r="P333" s="138" t="s">
        <v>8601</v>
      </c>
      <c r="Q333" s="138" t="s">
        <v>7862</v>
      </c>
    </row>
    <row r="334" spans="1:17">
      <c r="A334" s="316" t="s">
        <v>3417</v>
      </c>
      <c r="B334" s="22" t="s">
        <v>5</v>
      </c>
      <c r="C334" s="24" t="s">
        <v>3418</v>
      </c>
      <c r="D334" s="24" t="s">
        <v>7862</v>
      </c>
      <c r="E334" s="22" t="s">
        <v>5783</v>
      </c>
      <c r="F334" s="23">
        <v>5.5</v>
      </c>
      <c r="G334" s="24">
        <v>1</v>
      </c>
      <c r="H334" s="22">
        <v>24</v>
      </c>
      <c r="I334" s="203">
        <v>24.9</v>
      </c>
      <c r="J334" s="196">
        <v>0.4</v>
      </c>
      <c r="K334" s="214">
        <v>162.5</v>
      </c>
      <c r="L334" s="22" t="s">
        <v>3405</v>
      </c>
      <c r="M334" s="139" t="s">
        <v>8597</v>
      </c>
      <c r="N334" s="139" t="s">
        <v>7757</v>
      </c>
      <c r="O334" s="139" t="s">
        <v>8596</v>
      </c>
      <c r="P334" s="139" t="s">
        <v>8601</v>
      </c>
      <c r="Q334" s="139" t="s">
        <v>7862</v>
      </c>
    </row>
    <row r="335" spans="1:17">
      <c r="A335" s="317" t="s">
        <v>3419</v>
      </c>
      <c r="B335" s="21" t="s">
        <v>5</v>
      </c>
      <c r="C335" s="20" t="s">
        <v>3420</v>
      </c>
      <c r="D335" s="20" t="s">
        <v>7862</v>
      </c>
      <c r="E335" s="21" t="s">
        <v>5788</v>
      </c>
      <c r="F335" s="19">
        <v>7.5</v>
      </c>
      <c r="G335" s="20">
        <v>1</v>
      </c>
      <c r="H335" s="21">
        <v>24</v>
      </c>
      <c r="I335" s="204">
        <v>55.3</v>
      </c>
      <c r="J335" s="122">
        <v>0.4</v>
      </c>
      <c r="K335" s="215">
        <v>162.5</v>
      </c>
      <c r="L335" s="21" t="s">
        <v>3405</v>
      </c>
      <c r="M335" s="138" t="s">
        <v>8597</v>
      </c>
      <c r="N335" s="138" t="s">
        <v>7757</v>
      </c>
      <c r="O335" s="138" t="s">
        <v>8596</v>
      </c>
      <c r="P335" s="138" t="s">
        <v>8601</v>
      </c>
      <c r="Q335" s="138" t="s">
        <v>7862</v>
      </c>
    </row>
    <row r="336" spans="1:17">
      <c r="A336" s="316" t="s">
        <v>3421</v>
      </c>
      <c r="B336" s="22" t="s">
        <v>5</v>
      </c>
      <c r="C336" s="24" t="s">
        <v>3422</v>
      </c>
      <c r="D336" s="24" t="s">
        <v>7862</v>
      </c>
      <c r="E336" s="22" t="s">
        <v>5784</v>
      </c>
      <c r="F336" s="23">
        <v>7</v>
      </c>
      <c r="G336" s="24">
        <v>1</v>
      </c>
      <c r="H336" s="22">
        <v>24</v>
      </c>
      <c r="I336" s="203">
        <v>37</v>
      </c>
      <c r="J336" s="196">
        <v>0.8</v>
      </c>
      <c r="K336" s="214">
        <v>162.5</v>
      </c>
      <c r="L336" s="22" t="s">
        <v>3405</v>
      </c>
      <c r="M336" s="139" t="s">
        <v>8597</v>
      </c>
      <c r="N336" s="139" t="s">
        <v>7757</v>
      </c>
      <c r="O336" s="139" t="s">
        <v>8596</v>
      </c>
      <c r="P336" s="139" t="s">
        <v>8601</v>
      </c>
      <c r="Q336" s="139" t="s">
        <v>7862</v>
      </c>
    </row>
    <row r="337" spans="1:17">
      <c r="A337" s="317" t="s">
        <v>3423</v>
      </c>
      <c r="B337" s="21" t="s">
        <v>5</v>
      </c>
      <c r="C337" s="20" t="s">
        <v>3424</v>
      </c>
      <c r="D337" s="20" t="s">
        <v>7862</v>
      </c>
      <c r="E337" s="21" t="s">
        <v>5789</v>
      </c>
      <c r="F337" s="19">
        <v>7</v>
      </c>
      <c r="G337" s="20">
        <v>1</v>
      </c>
      <c r="H337" s="21">
        <v>24</v>
      </c>
      <c r="I337" s="204">
        <v>57.5</v>
      </c>
      <c r="J337" s="122">
        <v>0.9</v>
      </c>
      <c r="K337" s="215">
        <v>162.5</v>
      </c>
      <c r="L337" s="21" t="s">
        <v>3405</v>
      </c>
      <c r="M337" s="138" t="s">
        <v>8597</v>
      </c>
      <c r="N337" s="138" t="s">
        <v>7757</v>
      </c>
      <c r="O337" s="138" t="s">
        <v>8596</v>
      </c>
      <c r="P337" s="138" t="s">
        <v>8601</v>
      </c>
      <c r="Q337" s="138" t="s">
        <v>7862</v>
      </c>
    </row>
    <row r="338" spans="1:17">
      <c r="A338" s="316" t="s">
        <v>3425</v>
      </c>
      <c r="B338" s="22" t="s">
        <v>5</v>
      </c>
      <c r="C338" s="24" t="s">
        <v>3426</v>
      </c>
      <c r="D338" s="24" t="s">
        <v>7862</v>
      </c>
      <c r="E338" s="22" t="s">
        <v>5790</v>
      </c>
      <c r="F338" s="23">
        <v>8.75</v>
      </c>
      <c r="G338" s="24">
        <v>1</v>
      </c>
      <c r="H338" s="22">
        <v>12</v>
      </c>
      <c r="I338" s="203">
        <v>42.7</v>
      </c>
      <c r="J338" s="196">
        <v>0.5</v>
      </c>
      <c r="K338" s="214">
        <v>175.8</v>
      </c>
      <c r="L338" s="22" t="s">
        <v>3405</v>
      </c>
      <c r="M338" s="139" t="s">
        <v>8597</v>
      </c>
      <c r="N338" s="139" t="s">
        <v>7757</v>
      </c>
      <c r="O338" s="139" t="s">
        <v>8596</v>
      </c>
      <c r="P338" s="139" t="s">
        <v>8601</v>
      </c>
      <c r="Q338" s="139" t="s">
        <v>7862</v>
      </c>
    </row>
    <row r="339" spans="1:17">
      <c r="A339" s="317" t="s">
        <v>3427</v>
      </c>
      <c r="B339" s="21" t="s">
        <v>5</v>
      </c>
      <c r="C339" s="20" t="s">
        <v>3428</v>
      </c>
      <c r="D339" s="20" t="s">
        <v>7862</v>
      </c>
      <c r="E339" s="21" t="s">
        <v>5792</v>
      </c>
      <c r="F339" s="19">
        <v>8.5</v>
      </c>
      <c r="G339" s="20">
        <v>1</v>
      </c>
      <c r="H339" s="21">
        <v>24</v>
      </c>
      <c r="I339" s="204">
        <v>62.1</v>
      </c>
      <c r="J339" s="122">
        <v>0.3</v>
      </c>
      <c r="K339" s="215">
        <v>221.3</v>
      </c>
      <c r="L339" s="21" t="s">
        <v>3405</v>
      </c>
      <c r="M339" s="138" t="s">
        <v>8597</v>
      </c>
      <c r="N339" s="138" t="s">
        <v>7757</v>
      </c>
      <c r="O339" s="138" t="s">
        <v>8596</v>
      </c>
      <c r="P339" s="138" t="s">
        <v>8601</v>
      </c>
      <c r="Q339" s="138" t="s">
        <v>7862</v>
      </c>
    </row>
    <row r="340" spans="1:17">
      <c r="A340" s="316" t="s">
        <v>3429</v>
      </c>
      <c r="B340" s="22" t="s">
        <v>5</v>
      </c>
      <c r="C340" s="24" t="s">
        <v>3430</v>
      </c>
      <c r="D340" s="24" t="s">
        <v>7862</v>
      </c>
      <c r="E340" s="22" t="s">
        <v>5793</v>
      </c>
      <c r="F340" s="23">
        <v>8.5</v>
      </c>
      <c r="G340" s="24">
        <v>1</v>
      </c>
      <c r="H340" s="22">
        <v>12</v>
      </c>
      <c r="I340" s="203">
        <v>60.3</v>
      </c>
      <c r="J340" s="196">
        <v>0.6</v>
      </c>
      <c r="K340" s="214">
        <v>211.3</v>
      </c>
      <c r="L340" s="22" t="s">
        <v>3405</v>
      </c>
      <c r="M340" s="139" t="s">
        <v>8597</v>
      </c>
      <c r="N340" s="139" t="s">
        <v>7757</v>
      </c>
      <c r="O340" s="139" t="s">
        <v>8596</v>
      </c>
      <c r="P340" s="139" t="s">
        <v>8601</v>
      </c>
      <c r="Q340" s="139" t="s">
        <v>7862</v>
      </c>
    </row>
    <row r="341" spans="1:17">
      <c r="A341" s="317" t="s">
        <v>3431</v>
      </c>
      <c r="B341" s="21" t="s">
        <v>5</v>
      </c>
      <c r="C341" s="20" t="s">
        <v>3432</v>
      </c>
      <c r="D341" s="20" t="s">
        <v>7862</v>
      </c>
      <c r="E341" s="21" t="s">
        <v>5787</v>
      </c>
      <c r="F341" s="19">
        <v>6.75</v>
      </c>
      <c r="G341" s="20">
        <v>1</v>
      </c>
      <c r="H341" s="21">
        <v>12</v>
      </c>
      <c r="I341" s="204">
        <v>24.9</v>
      </c>
      <c r="J341" s="122">
        <v>0.7</v>
      </c>
      <c r="K341" s="215">
        <v>211.3</v>
      </c>
      <c r="L341" s="21" t="s">
        <v>3405</v>
      </c>
      <c r="M341" s="138" t="s">
        <v>8597</v>
      </c>
      <c r="N341" s="138" t="s">
        <v>7757</v>
      </c>
      <c r="O341" s="138" t="s">
        <v>8596</v>
      </c>
      <c r="P341" s="138" t="s">
        <v>8601</v>
      </c>
      <c r="Q341" s="138" t="s">
        <v>7862</v>
      </c>
    </row>
    <row r="342" spans="1:17">
      <c r="A342" s="316" t="s">
        <v>3433</v>
      </c>
      <c r="B342" s="22" t="s">
        <v>5</v>
      </c>
      <c r="C342" s="24" t="s">
        <v>3434</v>
      </c>
      <c r="D342" s="24" t="s">
        <v>7862</v>
      </c>
      <c r="E342" s="22" t="s">
        <v>5794</v>
      </c>
      <c r="F342" s="23">
        <v>9</v>
      </c>
      <c r="G342" s="24">
        <v>1</v>
      </c>
      <c r="H342" s="22">
        <v>12</v>
      </c>
      <c r="I342" s="203">
        <v>38.4</v>
      </c>
      <c r="J342" s="196">
        <v>0.5</v>
      </c>
      <c r="K342" s="214">
        <v>211.3</v>
      </c>
      <c r="L342" s="22" t="s">
        <v>3405</v>
      </c>
      <c r="M342" s="139" t="s">
        <v>8597</v>
      </c>
      <c r="N342" s="139" t="s">
        <v>7757</v>
      </c>
      <c r="O342" s="139" t="s">
        <v>8596</v>
      </c>
      <c r="P342" s="139" t="s">
        <v>8601</v>
      </c>
      <c r="Q342" s="139" t="s">
        <v>7862</v>
      </c>
    </row>
    <row r="343" spans="1:17">
      <c r="A343" s="317" t="s">
        <v>3435</v>
      </c>
      <c r="B343" s="21" t="s">
        <v>5</v>
      </c>
      <c r="C343" s="20" t="s">
        <v>3436</v>
      </c>
      <c r="D343" s="20" t="s">
        <v>7862</v>
      </c>
      <c r="E343" s="21" t="s">
        <v>5829</v>
      </c>
      <c r="F343" s="19">
        <v>8.5</v>
      </c>
      <c r="G343" s="20">
        <v>1</v>
      </c>
      <c r="H343" s="21">
        <v>12</v>
      </c>
      <c r="I343" s="204">
        <v>38.4</v>
      </c>
      <c r="J343" s="122">
        <v>0.5</v>
      </c>
      <c r="K343" s="215">
        <v>216.7</v>
      </c>
      <c r="L343" s="21" t="s">
        <v>3405</v>
      </c>
      <c r="M343" s="138" t="s">
        <v>8597</v>
      </c>
      <c r="N343" s="138" t="s">
        <v>7757</v>
      </c>
      <c r="O343" s="138" t="s">
        <v>8596</v>
      </c>
      <c r="P343" s="138" t="s">
        <v>8601</v>
      </c>
      <c r="Q343" s="138" t="s">
        <v>7862</v>
      </c>
    </row>
    <row r="344" spans="1:17">
      <c r="A344" s="316" t="s">
        <v>3437</v>
      </c>
      <c r="B344" s="22" t="s">
        <v>5</v>
      </c>
      <c r="C344" s="24" t="s">
        <v>3438</v>
      </c>
      <c r="D344" s="24" t="s">
        <v>7862</v>
      </c>
      <c r="E344" s="22" t="s">
        <v>5795</v>
      </c>
      <c r="F344" s="23">
        <v>9.5</v>
      </c>
      <c r="G344" s="24">
        <v>1</v>
      </c>
      <c r="H344" s="22">
        <v>12</v>
      </c>
      <c r="I344" s="203">
        <v>46.7</v>
      </c>
      <c r="J344" s="196">
        <v>0.5</v>
      </c>
      <c r="K344" s="214">
        <v>244</v>
      </c>
      <c r="L344" s="22" t="s">
        <v>3405</v>
      </c>
      <c r="M344" s="139" t="s">
        <v>8597</v>
      </c>
      <c r="N344" s="139" t="s">
        <v>7757</v>
      </c>
      <c r="O344" s="139" t="s">
        <v>8596</v>
      </c>
      <c r="P344" s="139" t="s">
        <v>8601</v>
      </c>
      <c r="Q344" s="139" t="s">
        <v>7862</v>
      </c>
    </row>
    <row r="345" spans="1:17">
      <c r="A345" s="317" t="s">
        <v>3439</v>
      </c>
      <c r="B345" s="21" t="s">
        <v>5</v>
      </c>
      <c r="C345" s="20" t="s">
        <v>3440</v>
      </c>
      <c r="D345" s="20" t="s">
        <v>7862</v>
      </c>
      <c r="E345" s="21" t="s">
        <v>5804</v>
      </c>
      <c r="F345" s="19">
        <v>9.5</v>
      </c>
      <c r="G345" s="20">
        <v>1</v>
      </c>
      <c r="H345" s="21">
        <v>12</v>
      </c>
      <c r="I345" s="204">
        <v>46.2</v>
      </c>
      <c r="J345" s="122">
        <v>0.1</v>
      </c>
      <c r="K345" s="215">
        <v>244</v>
      </c>
      <c r="L345" s="21" t="s">
        <v>3405</v>
      </c>
      <c r="M345" s="138" t="s">
        <v>8597</v>
      </c>
      <c r="N345" s="138" t="s">
        <v>7757</v>
      </c>
      <c r="O345" s="138" t="s">
        <v>8596</v>
      </c>
      <c r="P345" s="138" t="s">
        <v>8601</v>
      </c>
      <c r="Q345" s="138" t="s">
        <v>7862</v>
      </c>
    </row>
    <row r="346" spans="1:17" hidden="1" outlineLevel="1">
      <c r="A346" s="316" t="s">
        <v>3441</v>
      </c>
      <c r="B346" s="22" t="s">
        <v>106</v>
      </c>
      <c r="C346" s="24" t="s">
        <v>3442</v>
      </c>
      <c r="D346" s="24" t="s">
        <v>7862</v>
      </c>
      <c r="E346" s="22" t="s">
        <v>5785</v>
      </c>
      <c r="F346" s="23">
        <v>7.5</v>
      </c>
      <c r="G346" s="24"/>
      <c r="H346" s="22">
        <v>24</v>
      </c>
      <c r="I346" s="203">
        <v>62.1</v>
      </c>
      <c r="J346" s="196">
        <v>0.4</v>
      </c>
      <c r="K346" s="214">
        <v>286.39999999999998</v>
      </c>
      <c r="L346" s="139" t="s">
        <v>8656</v>
      </c>
      <c r="M346" s="139" t="s">
        <v>8597</v>
      </c>
      <c r="N346" s="139" t="s">
        <v>7757</v>
      </c>
      <c r="O346" s="139" t="s">
        <v>8596</v>
      </c>
      <c r="P346" s="139" t="s">
        <v>8601</v>
      </c>
      <c r="Q346" s="66" t="s">
        <v>7862</v>
      </c>
    </row>
    <row r="347" spans="1:17" hidden="1" outlineLevel="1">
      <c r="A347" s="317" t="s">
        <v>3443</v>
      </c>
      <c r="B347" s="21" t="s">
        <v>106</v>
      </c>
      <c r="C347" s="20" t="s">
        <v>3444</v>
      </c>
      <c r="D347" s="20" t="s">
        <v>7862</v>
      </c>
      <c r="E347" s="21" t="s">
        <v>5792</v>
      </c>
      <c r="F347" s="19">
        <v>8.5</v>
      </c>
      <c r="G347" s="20"/>
      <c r="H347" s="21">
        <v>24</v>
      </c>
      <c r="I347" s="204">
        <v>38.4</v>
      </c>
      <c r="J347" s="122">
        <v>0.4</v>
      </c>
      <c r="K347" s="215">
        <v>322</v>
      </c>
      <c r="L347" s="138" t="s">
        <v>8656</v>
      </c>
      <c r="M347" s="138" t="s">
        <v>8597</v>
      </c>
      <c r="N347" s="138" t="s">
        <v>7757</v>
      </c>
      <c r="O347" s="138" t="s">
        <v>8596</v>
      </c>
      <c r="P347" s="138" t="s">
        <v>8601</v>
      </c>
      <c r="Q347" s="66" t="s">
        <v>7862</v>
      </c>
    </row>
    <row r="348" spans="1:17" hidden="1" outlineLevel="1">
      <c r="A348" s="316" t="s">
        <v>3445</v>
      </c>
      <c r="B348" s="22" t="s">
        <v>106</v>
      </c>
      <c r="C348" s="24" t="s">
        <v>3446</v>
      </c>
      <c r="D348" s="24" t="s">
        <v>7862</v>
      </c>
      <c r="E348" s="22" t="s">
        <v>5796</v>
      </c>
      <c r="F348" s="23">
        <v>7.25</v>
      </c>
      <c r="G348" s="24"/>
      <c r="H348" s="22">
        <v>24</v>
      </c>
      <c r="I348" s="203">
        <v>24.9</v>
      </c>
      <c r="J348" s="196">
        <v>0.5</v>
      </c>
      <c r="K348" s="214">
        <v>305.5</v>
      </c>
      <c r="L348" s="139" t="s">
        <v>8656</v>
      </c>
      <c r="M348" s="139" t="s">
        <v>8597</v>
      </c>
      <c r="N348" s="139" t="s">
        <v>7757</v>
      </c>
      <c r="O348" s="139" t="s">
        <v>8596</v>
      </c>
      <c r="P348" s="139" t="s">
        <v>8601</v>
      </c>
      <c r="Q348" s="66" t="s">
        <v>7862</v>
      </c>
    </row>
    <row r="349" spans="1:17" hidden="1" outlineLevel="1">
      <c r="A349" s="317" t="s">
        <v>3447</v>
      </c>
      <c r="B349" s="21" t="s">
        <v>106</v>
      </c>
      <c r="C349" s="20" t="s">
        <v>3448</v>
      </c>
      <c r="D349" s="20" t="s">
        <v>7862</v>
      </c>
      <c r="E349" s="21" t="s">
        <v>5783</v>
      </c>
      <c r="F349" s="19">
        <v>5.5</v>
      </c>
      <c r="G349" s="20"/>
      <c r="H349" s="21">
        <v>24</v>
      </c>
      <c r="I349" s="204">
        <v>44.5</v>
      </c>
      <c r="J349" s="122">
        <v>0.4</v>
      </c>
      <c r="K349" s="215">
        <v>219.3</v>
      </c>
      <c r="L349" s="138" t="s">
        <v>8656</v>
      </c>
      <c r="M349" s="138" t="s">
        <v>8597</v>
      </c>
      <c r="N349" s="138" t="s">
        <v>7757</v>
      </c>
      <c r="O349" s="138" t="s">
        <v>8596</v>
      </c>
      <c r="P349" s="138" t="s">
        <v>8601</v>
      </c>
      <c r="Q349" s="66" t="s">
        <v>7862</v>
      </c>
    </row>
    <row r="350" spans="1:17" hidden="1" outlineLevel="1">
      <c r="A350" s="316" t="s">
        <v>3449</v>
      </c>
      <c r="B350" s="22" t="s">
        <v>106</v>
      </c>
      <c r="C350" s="24" t="s">
        <v>3450</v>
      </c>
      <c r="D350" s="24" t="s">
        <v>7862</v>
      </c>
      <c r="E350" s="22" t="s">
        <v>5790</v>
      </c>
      <c r="F350" s="23">
        <v>8.75</v>
      </c>
      <c r="G350" s="24"/>
      <c r="H350" s="22">
        <v>12</v>
      </c>
      <c r="I350" s="203">
        <v>46.7</v>
      </c>
      <c r="J350" s="196">
        <v>0.4</v>
      </c>
      <c r="K350" s="214">
        <v>310.10000000000002</v>
      </c>
      <c r="L350" s="139" t="s">
        <v>8656</v>
      </c>
      <c r="M350" s="139" t="s">
        <v>8597</v>
      </c>
      <c r="N350" s="139" t="s">
        <v>7757</v>
      </c>
      <c r="O350" s="139" t="s">
        <v>8596</v>
      </c>
      <c r="P350" s="139" t="s">
        <v>8601</v>
      </c>
      <c r="Q350" s="66" t="s">
        <v>7862</v>
      </c>
    </row>
    <row r="351" spans="1:17" hidden="1" outlineLevel="1">
      <c r="A351" s="317" t="s">
        <v>3451</v>
      </c>
      <c r="B351" s="21" t="s">
        <v>106</v>
      </c>
      <c r="C351" s="20" t="s">
        <v>3452</v>
      </c>
      <c r="D351" s="20" t="s">
        <v>7862</v>
      </c>
      <c r="E351" s="21" t="s">
        <v>5793</v>
      </c>
      <c r="F351" s="19">
        <v>8.5</v>
      </c>
      <c r="G351" s="20"/>
      <c r="H351" s="21">
        <v>12</v>
      </c>
      <c r="I351" s="204">
        <v>24.9</v>
      </c>
      <c r="J351" s="122">
        <v>0.6</v>
      </c>
      <c r="K351" s="215">
        <v>322</v>
      </c>
      <c r="L351" s="138" t="s">
        <v>8656</v>
      </c>
      <c r="M351" s="138" t="s">
        <v>8597</v>
      </c>
      <c r="N351" s="138" t="s">
        <v>7757</v>
      </c>
      <c r="O351" s="138" t="s">
        <v>8596</v>
      </c>
      <c r="P351" s="138" t="s">
        <v>8601</v>
      </c>
      <c r="Q351" s="66" t="s">
        <v>7862</v>
      </c>
    </row>
    <row r="352" spans="1:17" hidden="1" outlineLevel="1">
      <c r="A352" s="316" t="s">
        <v>3453</v>
      </c>
      <c r="B352" s="22" t="s">
        <v>106</v>
      </c>
      <c r="C352" s="24" t="s">
        <v>3454</v>
      </c>
      <c r="D352" s="24" t="s">
        <v>7862</v>
      </c>
      <c r="E352" s="22" t="s">
        <v>5795</v>
      </c>
      <c r="F352" s="23">
        <v>9.5</v>
      </c>
      <c r="G352" s="24"/>
      <c r="H352" s="22">
        <v>12</v>
      </c>
      <c r="I352" s="203">
        <v>44.6</v>
      </c>
      <c r="J352" s="196">
        <v>0.4</v>
      </c>
      <c r="K352" s="214">
        <v>312.3</v>
      </c>
      <c r="L352" s="139" t="s">
        <v>8656</v>
      </c>
      <c r="M352" s="139" t="s">
        <v>8597</v>
      </c>
      <c r="N352" s="139" t="s">
        <v>7757</v>
      </c>
      <c r="O352" s="139" t="s">
        <v>8596</v>
      </c>
      <c r="P352" s="139" t="s">
        <v>8601</v>
      </c>
      <c r="Q352" s="66" t="s">
        <v>7862</v>
      </c>
    </row>
    <row r="353" spans="1:17" hidden="1" outlineLevel="1">
      <c r="A353" s="317" t="s">
        <v>3455</v>
      </c>
      <c r="B353" s="21" t="s">
        <v>106</v>
      </c>
      <c r="C353" s="20" t="s">
        <v>3456</v>
      </c>
      <c r="D353" s="20" t="s">
        <v>7862</v>
      </c>
      <c r="E353" s="21" t="s">
        <v>5787</v>
      </c>
      <c r="F353" s="19">
        <v>6.75</v>
      </c>
      <c r="G353" s="20"/>
      <c r="H353" s="21">
        <v>12</v>
      </c>
      <c r="I353" s="204">
        <v>46.2</v>
      </c>
      <c r="J353" s="122">
        <v>0.4</v>
      </c>
      <c r="K353" s="215">
        <v>298.2</v>
      </c>
      <c r="L353" s="138" t="s">
        <v>8656</v>
      </c>
      <c r="M353" s="138" t="s">
        <v>8597</v>
      </c>
      <c r="N353" s="138" t="s">
        <v>7757</v>
      </c>
      <c r="O353" s="138" t="s">
        <v>8596</v>
      </c>
      <c r="P353" s="138" t="s">
        <v>8601</v>
      </c>
      <c r="Q353" s="66" t="s">
        <v>7862</v>
      </c>
    </row>
    <row r="354" spans="1:17" hidden="1" outlineLevel="1">
      <c r="A354" s="316" t="s">
        <v>3457</v>
      </c>
      <c r="B354" s="22" t="s">
        <v>106</v>
      </c>
      <c r="C354" s="24" t="s">
        <v>3458</v>
      </c>
      <c r="D354" s="24" t="s">
        <v>7862</v>
      </c>
      <c r="E354" s="22" t="s">
        <v>5804</v>
      </c>
      <c r="F354" s="23">
        <v>9.5</v>
      </c>
      <c r="G354" s="24"/>
      <c r="H354" s="22">
        <v>12</v>
      </c>
      <c r="I354" s="203">
        <v>42.7</v>
      </c>
      <c r="J354" s="196">
        <v>0.1</v>
      </c>
      <c r="K354" s="214">
        <v>312.3</v>
      </c>
      <c r="L354" s="139" t="s">
        <v>8656</v>
      </c>
      <c r="M354" s="139" t="s">
        <v>8597</v>
      </c>
      <c r="N354" s="139" t="s">
        <v>7757</v>
      </c>
      <c r="O354" s="139" t="s">
        <v>8596</v>
      </c>
      <c r="P354" s="139" t="s">
        <v>8601</v>
      </c>
      <c r="Q354" s="66" t="s">
        <v>7862</v>
      </c>
    </row>
    <row r="355" spans="1:17" hidden="1" outlineLevel="1">
      <c r="A355" s="317" t="s">
        <v>3459</v>
      </c>
      <c r="B355" s="21" t="s">
        <v>106</v>
      </c>
      <c r="C355" s="20" t="s">
        <v>3460</v>
      </c>
      <c r="D355" s="20" t="s">
        <v>7862</v>
      </c>
      <c r="E355" s="21" t="s">
        <v>5780</v>
      </c>
      <c r="F355" s="19">
        <v>4.75</v>
      </c>
      <c r="G355" s="20"/>
      <c r="H355" s="21">
        <v>24</v>
      </c>
      <c r="I355" s="204">
        <v>18</v>
      </c>
      <c r="J355" s="122">
        <v>0.4</v>
      </c>
      <c r="K355" s="215">
        <v>197</v>
      </c>
      <c r="L355" s="138" t="s">
        <v>8656</v>
      </c>
      <c r="M355" s="138" t="s">
        <v>8597</v>
      </c>
      <c r="N355" s="138" t="s">
        <v>7757</v>
      </c>
      <c r="O355" s="138" t="s">
        <v>8596</v>
      </c>
      <c r="P355" s="138" t="s">
        <v>8601</v>
      </c>
      <c r="Q355" s="66" t="s">
        <v>7862</v>
      </c>
    </row>
    <row r="356" spans="1:17" hidden="1" outlineLevel="1">
      <c r="A356" s="316" t="s">
        <v>3461</v>
      </c>
      <c r="B356" s="22" t="s">
        <v>106</v>
      </c>
      <c r="C356" s="24" t="s">
        <v>3462</v>
      </c>
      <c r="D356" s="24" t="s">
        <v>7862</v>
      </c>
      <c r="E356" s="22" t="s">
        <v>5788</v>
      </c>
      <c r="F356" s="23">
        <v>7.5</v>
      </c>
      <c r="G356" s="24"/>
      <c r="H356" s="22">
        <v>24</v>
      </c>
      <c r="I356" s="203">
        <v>55.3</v>
      </c>
      <c r="J356" s="196">
        <v>0.4</v>
      </c>
      <c r="K356" s="214">
        <v>295.8</v>
      </c>
      <c r="L356" s="139" t="s">
        <v>8656</v>
      </c>
      <c r="M356" s="139" t="s">
        <v>8597</v>
      </c>
      <c r="N356" s="139" t="s">
        <v>7757</v>
      </c>
      <c r="O356" s="139" t="s">
        <v>8596</v>
      </c>
      <c r="P356" s="139" t="s">
        <v>8601</v>
      </c>
      <c r="Q356" s="66" t="s">
        <v>7862</v>
      </c>
    </row>
    <row r="357" spans="1:17" hidden="1" outlineLevel="1">
      <c r="A357" s="317" t="s">
        <v>3463</v>
      </c>
      <c r="B357" s="21" t="s">
        <v>106</v>
      </c>
      <c r="C357" s="20" t="s">
        <v>3464</v>
      </c>
      <c r="D357" s="20" t="s">
        <v>7862</v>
      </c>
      <c r="E357" s="21" t="s">
        <v>5781</v>
      </c>
      <c r="F357" s="19">
        <v>5.5</v>
      </c>
      <c r="G357" s="20"/>
      <c r="H357" s="21">
        <v>24</v>
      </c>
      <c r="I357" s="204">
        <v>30.2</v>
      </c>
      <c r="J357" s="122">
        <v>0.6</v>
      </c>
      <c r="K357" s="215">
        <v>207.7</v>
      </c>
      <c r="L357" s="138" t="s">
        <v>8656</v>
      </c>
      <c r="M357" s="138" t="s">
        <v>8597</v>
      </c>
      <c r="N357" s="138" t="s">
        <v>7757</v>
      </c>
      <c r="O357" s="138" t="s">
        <v>8596</v>
      </c>
      <c r="P357" s="138" t="s">
        <v>8601</v>
      </c>
      <c r="Q357" s="66" t="s">
        <v>7862</v>
      </c>
    </row>
    <row r="358" spans="1:17" hidden="1" outlineLevel="1">
      <c r="A358" s="316" t="s">
        <v>3465</v>
      </c>
      <c r="B358" s="22" t="s">
        <v>106</v>
      </c>
      <c r="C358" s="24" t="s">
        <v>3466</v>
      </c>
      <c r="D358" s="24" t="s">
        <v>7862</v>
      </c>
      <c r="E358" s="22" t="s">
        <v>5784</v>
      </c>
      <c r="F358" s="23">
        <v>7</v>
      </c>
      <c r="G358" s="24"/>
      <c r="H358" s="22">
        <v>24</v>
      </c>
      <c r="I358" s="203">
        <v>37</v>
      </c>
      <c r="J358" s="196">
        <v>0.8</v>
      </c>
      <c r="K358" s="214">
        <v>257.60000000000002</v>
      </c>
      <c r="L358" s="139" t="s">
        <v>8656</v>
      </c>
      <c r="M358" s="139" t="s">
        <v>8597</v>
      </c>
      <c r="N358" s="139" t="s">
        <v>7757</v>
      </c>
      <c r="O358" s="139" t="s">
        <v>8596</v>
      </c>
      <c r="P358" s="139" t="s">
        <v>8601</v>
      </c>
      <c r="Q358" s="66" t="s">
        <v>7862</v>
      </c>
    </row>
    <row r="359" spans="1:17" hidden="1" outlineLevel="1">
      <c r="A359" s="317" t="s">
        <v>3467</v>
      </c>
      <c r="B359" s="21" t="s">
        <v>106</v>
      </c>
      <c r="C359" s="20" t="s">
        <v>3468</v>
      </c>
      <c r="D359" s="20" t="s">
        <v>7862</v>
      </c>
      <c r="E359" s="21" t="s">
        <v>5789</v>
      </c>
      <c r="F359" s="19">
        <v>7</v>
      </c>
      <c r="G359" s="20"/>
      <c r="H359" s="21">
        <v>24</v>
      </c>
      <c r="I359" s="204">
        <v>57.5</v>
      </c>
      <c r="J359" s="122">
        <v>0.4</v>
      </c>
      <c r="K359" s="215">
        <v>295.8</v>
      </c>
      <c r="L359" s="138" t="s">
        <v>8656</v>
      </c>
      <c r="M359" s="138" t="s">
        <v>8597</v>
      </c>
      <c r="N359" s="138" t="s">
        <v>7757</v>
      </c>
      <c r="O359" s="138" t="s">
        <v>8596</v>
      </c>
      <c r="P359" s="138" t="s">
        <v>8601</v>
      </c>
      <c r="Q359" s="66" t="s">
        <v>7862</v>
      </c>
    </row>
    <row r="360" spans="1:17" hidden="1" outlineLevel="1">
      <c r="A360" s="316" t="s">
        <v>3469</v>
      </c>
      <c r="B360" s="22" t="s">
        <v>106</v>
      </c>
      <c r="C360" s="24" t="s">
        <v>3470</v>
      </c>
      <c r="D360" s="24" t="s">
        <v>7862</v>
      </c>
      <c r="E360" s="22" t="s">
        <v>5794</v>
      </c>
      <c r="F360" s="23">
        <v>9</v>
      </c>
      <c r="G360" s="24"/>
      <c r="H360" s="22">
        <v>12</v>
      </c>
      <c r="I360" s="203">
        <v>38.4</v>
      </c>
      <c r="J360" s="196">
        <v>0.5</v>
      </c>
      <c r="K360" s="214">
        <v>369.7</v>
      </c>
      <c r="L360" s="139" t="s">
        <v>8656</v>
      </c>
      <c r="M360" s="139" t="s">
        <v>8597</v>
      </c>
      <c r="N360" s="139" t="s">
        <v>7757</v>
      </c>
      <c r="O360" s="139" t="s">
        <v>8596</v>
      </c>
      <c r="P360" s="139" t="s">
        <v>8601</v>
      </c>
      <c r="Q360" s="66" t="s">
        <v>7862</v>
      </c>
    </row>
    <row r="361" spans="1:17" hidden="1" outlineLevel="1">
      <c r="A361" s="317" t="s">
        <v>3471</v>
      </c>
      <c r="B361" s="21" t="s">
        <v>106</v>
      </c>
      <c r="C361" s="20" t="s">
        <v>3472</v>
      </c>
      <c r="D361" s="20" t="s">
        <v>7862</v>
      </c>
      <c r="E361" s="21" t="s">
        <v>5798</v>
      </c>
      <c r="F361" s="19">
        <v>6.25</v>
      </c>
      <c r="G361" s="20"/>
      <c r="H361" s="21">
        <v>24</v>
      </c>
      <c r="I361" s="204">
        <v>33.9</v>
      </c>
      <c r="J361" s="122">
        <v>0.4</v>
      </c>
      <c r="K361" s="215">
        <v>264.8</v>
      </c>
      <c r="L361" s="138" t="s">
        <v>8656</v>
      </c>
      <c r="M361" s="138" t="s">
        <v>8597</v>
      </c>
      <c r="N361" s="138" t="s">
        <v>7757</v>
      </c>
      <c r="O361" s="138" t="s">
        <v>8596</v>
      </c>
      <c r="P361" s="138" t="s">
        <v>8601</v>
      </c>
      <c r="Q361" s="66" t="s">
        <v>7862</v>
      </c>
    </row>
    <row r="362" spans="1:17" s="294" customFormat="1" ht="31.5" collapsed="1">
      <c r="A362" s="185" t="s">
        <v>3473</v>
      </c>
      <c r="B362" s="186"/>
      <c r="C362" s="187"/>
      <c r="D362" s="187"/>
      <c r="E362" s="186"/>
      <c r="F362" s="186"/>
      <c r="G362" s="187"/>
      <c r="H362" s="186"/>
      <c r="I362" s="201"/>
      <c r="J362" s="194"/>
      <c r="K362" s="191"/>
      <c r="L362" s="189"/>
      <c r="M362" s="188"/>
      <c r="N362" s="188"/>
      <c r="O362" s="188"/>
      <c r="P362" s="189"/>
      <c r="Q362" s="189"/>
    </row>
    <row r="363" spans="1:17" s="292" customFormat="1" ht="38.25">
      <c r="A363" s="162" t="s">
        <v>2</v>
      </c>
      <c r="B363" s="6" t="s">
        <v>8768</v>
      </c>
      <c r="C363" s="11" t="s">
        <v>2813</v>
      </c>
      <c r="D363" s="11" t="s">
        <v>7859</v>
      </c>
      <c r="E363" s="6" t="s">
        <v>8769</v>
      </c>
      <c r="F363" s="7" t="s">
        <v>8811</v>
      </c>
      <c r="G363" s="11" t="s">
        <v>8767</v>
      </c>
      <c r="H363" s="6" t="s">
        <v>8766</v>
      </c>
      <c r="I363" s="202" t="s">
        <v>8777</v>
      </c>
      <c r="J363" s="195" t="s">
        <v>8770</v>
      </c>
      <c r="K363" s="192" t="s">
        <v>8810</v>
      </c>
      <c r="L363" s="6" t="s">
        <v>8594</v>
      </c>
      <c r="M363" s="6" t="s">
        <v>8764</v>
      </c>
      <c r="N363" s="6" t="s">
        <v>8595</v>
      </c>
      <c r="O363" s="6" t="s">
        <v>8765</v>
      </c>
      <c r="P363" s="6" t="s">
        <v>8763</v>
      </c>
      <c r="Q363" s="226" t="s">
        <v>8771</v>
      </c>
    </row>
    <row r="364" spans="1:17">
      <c r="A364" s="316" t="s">
        <v>3474</v>
      </c>
      <c r="B364" s="22" t="s">
        <v>2814</v>
      </c>
      <c r="C364" s="24" t="s">
        <v>2814</v>
      </c>
      <c r="D364" s="24" t="s">
        <v>7857</v>
      </c>
      <c r="E364" s="22" t="s">
        <v>5779</v>
      </c>
      <c r="F364" s="23" t="s">
        <v>2814</v>
      </c>
      <c r="G364" s="24"/>
      <c r="H364" s="22" t="s">
        <v>2814</v>
      </c>
      <c r="I364" s="203" t="s">
        <v>2814</v>
      </c>
      <c r="J364" s="196" t="s">
        <v>2814</v>
      </c>
      <c r="K364" s="214"/>
      <c r="L364" s="22" t="s">
        <v>3473</v>
      </c>
      <c r="M364" s="139" t="s">
        <v>8597</v>
      </c>
      <c r="N364" s="139" t="s">
        <v>7757</v>
      </c>
      <c r="O364" s="139" t="s">
        <v>8596</v>
      </c>
      <c r="P364" s="139" t="s">
        <v>8601</v>
      </c>
      <c r="Q364" s="139" t="s">
        <v>7857</v>
      </c>
    </row>
    <row r="365" spans="1:17">
      <c r="A365" s="317" t="s">
        <v>3475</v>
      </c>
      <c r="B365" s="21" t="s">
        <v>5</v>
      </c>
      <c r="C365" s="20" t="s">
        <v>3476</v>
      </c>
      <c r="D365" s="20" t="s">
        <v>7857</v>
      </c>
      <c r="E365" s="21" t="s">
        <v>5780</v>
      </c>
      <c r="F365" s="19">
        <v>4.5</v>
      </c>
      <c r="G365" s="20">
        <v>1</v>
      </c>
      <c r="H365" s="21">
        <v>24</v>
      </c>
      <c r="I365" s="204">
        <v>12</v>
      </c>
      <c r="J365" s="122">
        <v>0.3</v>
      </c>
      <c r="K365" s="215">
        <v>75.5</v>
      </c>
      <c r="L365" s="21" t="s">
        <v>3473</v>
      </c>
      <c r="M365" s="138" t="s">
        <v>8597</v>
      </c>
      <c r="N365" s="138" t="s">
        <v>7757</v>
      </c>
      <c r="O365" s="138" t="s">
        <v>8596</v>
      </c>
      <c r="P365" s="138" t="s">
        <v>8601</v>
      </c>
      <c r="Q365" s="138" t="s">
        <v>7857</v>
      </c>
    </row>
    <row r="366" spans="1:17">
      <c r="A366" s="316" t="s">
        <v>3477</v>
      </c>
      <c r="B366" s="22" t="s">
        <v>5</v>
      </c>
      <c r="C366" s="24" t="s">
        <v>3478</v>
      </c>
      <c r="D366" s="24" t="s">
        <v>7857</v>
      </c>
      <c r="E366" s="22" t="s">
        <v>5781</v>
      </c>
      <c r="F366" s="23">
        <v>5.5</v>
      </c>
      <c r="G366" s="24">
        <v>1</v>
      </c>
      <c r="H366" s="22">
        <v>24</v>
      </c>
      <c r="I366" s="203">
        <v>19.7</v>
      </c>
      <c r="J366" s="196">
        <v>0.3</v>
      </c>
      <c r="K366" s="214">
        <v>75.5</v>
      </c>
      <c r="L366" s="22" t="s">
        <v>3473</v>
      </c>
      <c r="M366" s="139" t="s">
        <v>8597</v>
      </c>
      <c r="N366" s="139" t="s">
        <v>7757</v>
      </c>
      <c r="O366" s="139" t="s">
        <v>8596</v>
      </c>
      <c r="P366" s="139" t="s">
        <v>8601</v>
      </c>
      <c r="Q366" s="139" t="s">
        <v>7857</v>
      </c>
    </row>
    <row r="367" spans="1:17">
      <c r="A367" s="317" t="s">
        <v>3479</v>
      </c>
      <c r="B367" s="21" t="s">
        <v>5</v>
      </c>
      <c r="C367" s="20" t="s">
        <v>3480</v>
      </c>
      <c r="D367" s="20" t="s">
        <v>7857</v>
      </c>
      <c r="E367" s="21" t="s">
        <v>5782</v>
      </c>
      <c r="F367" s="19">
        <v>6</v>
      </c>
      <c r="G367" s="20">
        <v>1</v>
      </c>
      <c r="H367" s="21">
        <v>24</v>
      </c>
      <c r="I367" s="204">
        <v>23.1</v>
      </c>
      <c r="J367" s="122">
        <v>0.3</v>
      </c>
      <c r="K367" s="215">
        <v>85.3</v>
      </c>
      <c r="L367" s="21" t="s">
        <v>3473</v>
      </c>
      <c r="M367" s="138" t="s">
        <v>8597</v>
      </c>
      <c r="N367" s="138" t="s">
        <v>7757</v>
      </c>
      <c r="O367" s="138" t="s">
        <v>8596</v>
      </c>
      <c r="P367" s="138" t="s">
        <v>8601</v>
      </c>
      <c r="Q367" s="138" t="s">
        <v>7857</v>
      </c>
    </row>
    <row r="368" spans="1:17">
      <c r="A368" s="316" t="s">
        <v>3481</v>
      </c>
      <c r="B368" s="22" t="s">
        <v>5</v>
      </c>
      <c r="C368" s="24" t="s">
        <v>3482</v>
      </c>
      <c r="D368" s="24" t="s">
        <v>7857</v>
      </c>
      <c r="E368" s="22" t="s">
        <v>5783</v>
      </c>
      <c r="F368" s="23">
        <v>5.5</v>
      </c>
      <c r="G368" s="24">
        <v>1</v>
      </c>
      <c r="H368" s="22">
        <v>24</v>
      </c>
      <c r="I368" s="203">
        <v>34.9</v>
      </c>
      <c r="J368" s="196">
        <v>0.4</v>
      </c>
      <c r="K368" s="214">
        <v>107.6</v>
      </c>
      <c r="L368" s="22" t="s">
        <v>3473</v>
      </c>
      <c r="M368" s="139" t="s">
        <v>8597</v>
      </c>
      <c r="N368" s="139" t="s">
        <v>7757</v>
      </c>
      <c r="O368" s="139" t="s">
        <v>8596</v>
      </c>
      <c r="P368" s="139" t="s">
        <v>8601</v>
      </c>
      <c r="Q368" s="139" t="s">
        <v>7857</v>
      </c>
    </row>
    <row r="369" spans="1:17">
      <c r="A369" s="317" t="s">
        <v>3483</v>
      </c>
      <c r="B369" s="21" t="s">
        <v>5</v>
      </c>
      <c r="C369" s="20" t="s">
        <v>3484</v>
      </c>
      <c r="D369" s="20" t="s">
        <v>7857</v>
      </c>
      <c r="E369" s="21" t="s">
        <v>5784</v>
      </c>
      <c r="F369" s="19">
        <v>7</v>
      </c>
      <c r="G369" s="20">
        <v>1</v>
      </c>
      <c r="H369" s="21">
        <v>24</v>
      </c>
      <c r="I369" s="204">
        <v>30</v>
      </c>
      <c r="J369" s="122">
        <v>0.4</v>
      </c>
      <c r="K369" s="215">
        <v>107.6</v>
      </c>
      <c r="L369" s="21" t="s">
        <v>3473</v>
      </c>
      <c r="M369" s="138" t="s">
        <v>8597</v>
      </c>
      <c r="N369" s="138" t="s">
        <v>7757</v>
      </c>
      <c r="O369" s="138" t="s">
        <v>8596</v>
      </c>
      <c r="P369" s="138" t="s">
        <v>8601</v>
      </c>
      <c r="Q369" s="138" t="s">
        <v>7857</v>
      </c>
    </row>
    <row r="370" spans="1:17">
      <c r="A370" s="316" t="s">
        <v>3485</v>
      </c>
      <c r="B370" s="22" t="s">
        <v>5</v>
      </c>
      <c r="C370" s="24" t="s">
        <v>3486</v>
      </c>
      <c r="D370" s="24" t="s">
        <v>7857</v>
      </c>
      <c r="E370" s="22" t="s">
        <v>5785</v>
      </c>
      <c r="F370" s="23">
        <v>7.5</v>
      </c>
      <c r="G370" s="24">
        <v>1</v>
      </c>
      <c r="H370" s="22">
        <v>24</v>
      </c>
      <c r="I370" s="203">
        <v>24.2</v>
      </c>
      <c r="J370" s="196">
        <v>0.4</v>
      </c>
      <c r="K370" s="214">
        <v>121.9</v>
      </c>
      <c r="L370" s="22" t="s">
        <v>3473</v>
      </c>
      <c r="M370" s="139" t="s">
        <v>8597</v>
      </c>
      <c r="N370" s="139" t="s">
        <v>7757</v>
      </c>
      <c r="O370" s="139" t="s">
        <v>8596</v>
      </c>
      <c r="P370" s="139" t="s">
        <v>8601</v>
      </c>
      <c r="Q370" s="139" t="s">
        <v>7857</v>
      </c>
    </row>
    <row r="371" spans="1:17">
      <c r="A371" s="317" t="s">
        <v>3487</v>
      </c>
      <c r="B371" s="21" t="s">
        <v>5</v>
      </c>
      <c r="C371" s="20" t="s">
        <v>3488</v>
      </c>
      <c r="D371" s="20" t="s">
        <v>7857</v>
      </c>
      <c r="E371" s="21" t="s">
        <v>5787</v>
      </c>
      <c r="F371" s="19">
        <v>7.125</v>
      </c>
      <c r="G371" s="20">
        <v>1</v>
      </c>
      <c r="H371" s="21">
        <v>12</v>
      </c>
      <c r="I371" s="204">
        <v>28.8</v>
      </c>
      <c r="J371" s="122">
        <v>0.2</v>
      </c>
      <c r="K371" s="215">
        <v>121.9</v>
      </c>
      <c r="L371" s="21" t="s">
        <v>3473</v>
      </c>
      <c r="M371" s="138" t="s">
        <v>8597</v>
      </c>
      <c r="N371" s="138" t="s">
        <v>7757</v>
      </c>
      <c r="O371" s="138" t="s">
        <v>8596</v>
      </c>
      <c r="P371" s="138" t="s">
        <v>8601</v>
      </c>
      <c r="Q371" s="138" t="s">
        <v>7857</v>
      </c>
    </row>
    <row r="372" spans="1:17">
      <c r="A372" s="316" t="s">
        <v>3489</v>
      </c>
      <c r="B372" s="22" t="s">
        <v>5</v>
      </c>
      <c r="C372" s="24" t="s">
        <v>3490</v>
      </c>
      <c r="D372" s="24" t="s">
        <v>7857</v>
      </c>
      <c r="E372" s="22" t="s">
        <v>5788</v>
      </c>
      <c r="F372" s="23">
        <v>7.5</v>
      </c>
      <c r="G372" s="24">
        <v>1</v>
      </c>
      <c r="H372" s="22">
        <v>24</v>
      </c>
      <c r="I372" s="203">
        <v>42.4</v>
      </c>
      <c r="J372" s="196">
        <v>0.6</v>
      </c>
      <c r="K372" s="214">
        <v>121.9</v>
      </c>
      <c r="L372" s="22" t="s">
        <v>3473</v>
      </c>
      <c r="M372" s="139" t="s">
        <v>8597</v>
      </c>
      <c r="N372" s="139" t="s">
        <v>7757</v>
      </c>
      <c r="O372" s="139" t="s">
        <v>8596</v>
      </c>
      <c r="P372" s="139" t="s">
        <v>8601</v>
      </c>
      <c r="Q372" s="139" t="s">
        <v>7857</v>
      </c>
    </row>
    <row r="373" spans="1:17">
      <c r="A373" s="317" t="s">
        <v>3491</v>
      </c>
      <c r="B373" s="21" t="s">
        <v>5</v>
      </c>
      <c r="C373" s="20" t="s">
        <v>3492</v>
      </c>
      <c r="D373" s="20" t="s">
        <v>7857</v>
      </c>
      <c r="E373" s="21" t="s">
        <v>5789</v>
      </c>
      <c r="F373" s="19">
        <v>6.75</v>
      </c>
      <c r="G373" s="20">
        <v>1</v>
      </c>
      <c r="H373" s="21">
        <v>24</v>
      </c>
      <c r="I373" s="204">
        <v>37.299999999999997</v>
      </c>
      <c r="J373" s="122">
        <v>0.5</v>
      </c>
      <c r="K373" s="215">
        <v>121.9</v>
      </c>
      <c r="L373" s="21" t="s">
        <v>3473</v>
      </c>
      <c r="M373" s="138" t="s">
        <v>8597</v>
      </c>
      <c r="N373" s="138" t="s">
        <v>7757</v>
      </c>
      <c r="O373" s="138" t="s">
        <v>8596</v>
      </c>
      <c r="P373" s="138" t="s">
        <v>8601</v>
      </c>
      <c r="Q373" s="138" t="s">
        <v>7857</v>
      </c>
    </row>
    <row r="374" spans="1:17">
      <c r="A374" s="316" t="s">
        <v>3493</v>
      </c>
      <c r="B374" s="22" t="s">
        <v>5</v>
      </c>
      <c r="C374" s="24" t="s">
        <v>3494</v>
      </c>
      <c r="D374" s="24" t="s">
        <v>7857</v>
      </c>
      <c r="E374" s="22" t="s">
        <v>5790</v>
      </c>
      <c r="F374" s="23">
        <v>9</v>
      </c>
      <c r="G374" s="24">
        <v>1</v>
      </c>
      <c r="H374" s="22">
        <v>12</v>
      </c>
      <c r="I374" s="203">
        <v>38.700000000000003</v>
      </c>
      <c r="J374" s="196">
        <v>0.3</v>
      </c>
      <c r="K374" s="214">
        <v>131.69999999999999</v>
      </c>
      <c r="L374" s="22" t="s">
        <v>3473</v>
      </c>
      <c r="M374" s="139" t="s">
        <v>8597</v>
      </c>
      <c r="N374" s="139" t="s">
        <v>7757</v>
      </c>
      <c r="O374" s="139" t="s">
        <v>8596</v>
      </c>
      <c r="P374" s="139" t="s">
        <v>8601</v>
      </c>
      <c r="Q374" s="139" t="s">
        <v>7857</v>
      </c>
    </row>
    <row r="375" spans="1:17">
      <c r="A375" s="317" t="s">
        <v>3495</v>
      </c>
      <c r="B375" s="21" t="s">
        <v>5</v>
      </c>
      <c r="C375" s="20" t="s">
        <v>3496</v>
      </c>
      <c r="D375" s="20" t="s">
        <v>7857</v>
      </c>
      <c r="E375" s="21" t="s">
        <v>5791</v>
      </c>
      <c r="F375" s="19">
        <v>6.25</v>
      </c>
      <c r="G375" s="20">
        <v>1</v>
      </c>
      <c r="H375" s="21">
        <v>12</v>
      </c>
      <c r="I375" s="204">
        <v>10.9</v>
      </c>
      <c r="J375" s="122">
        <v>0.1</v>
      </c>
      <c r="K375" s="215">
        <v>131.69999999999999</v>
      </c>
      <c r="L375" s="21" t="s">
        <v>3473</v>
      </c>
      <c r="M375" s="138" t="s">
        <v>8597</v>
      </c>
      <c r="N375" s="138" t="s">
        <v>7757</v>
      </c>
      <c r="O375" s="138" t="s">
        <v>8596</v>
      </c>
      <c r="P375" s="138" t="s">
        <v>8601</v>
      </c>
      <c r="Q375" s="138" t="s">
        <v>7857</v>
      </c>
    </row>
    <row r="376" spans="1:17">
      <c r="A376" s="316" t="s">
        <v>3497</v>
      </c>
      <c r="B376" s="22" t="s">
        <v>5</v>
      </c>
      <c r="C376" s="24" t="s">
        <v>3498</v>
      </c>
      <c r="D376" s="24" t="s">
        <v>7857</v>
      </c>
      <c r="E376" s="22" t="s">
        <v>5792</v>
      </c>
      <c r="F376" s="23">
        <v>8</v>
      </c>
      <c r="G376" s="24">
        <v>1</v>
      </c>
      <c r="H376" s="22">
        <v>24</v>
      </c>
      <c r="I376" s="203">
        <v>43.1</v>
      </c>
      <c r="J376" s="196">
        <v>0.5</v>
      </c>
      <c r="K376" s="214">
        <v>158.5</v>
      </c>
      <c r="L376" s="22" t="s">
        <v>3473</v>
      </c>
      <c r="M376" s="139" t="s">
        <v>8597</v>
      </c>
      <c r="N376" s="139" t="s">
        <v>7757</v>
      </c>
      <c r="O376" s="139" t="s">
        <v>8596</v>
      </c>
      <c r="P376" s="139" t="s">
        <v>8601</v>
      </c>
      <c r="Q376" s="139" t="s">
        <v>7857</v>
      </c>
    </row>
    <row r="377" spans="1:17">
      <c r="A377" s="317" t="s">
        <v>3499</v>
      </c>
      <c r="B377" s="21" t="s">
        <v>5</v>
      </c>
      <c r="C377" s="20" t="s">
        <v>3500</v>
      </c>
      <c r="D377" s="20" t="s">
        <v>7857</v>
      </c>
      <c r="E377" s="21" t="s">
        <v>5794</v>
      </c>
      <c r="F377" s="19">
        <v>8</v>
      </c>
      <c r="G377" s="20">
        <v>1</v>
      </c>
      <c r="H377" s="21">
        <v>12</v>
      </c>
      <c r="I377" s="204">
        <v>30.1</v>
      </c>
      <c r="J377" s="122">
        <v>0.8</v>
      </c>
      <c r="K377" s="215">
        <v>158.5</v>
      </c>
      <c r="L377" s="21" t="s">
        <v>3473</v>
      </c>
      <c r="M377" s="138" t="s">
        <v>8597</v>
      </c>
      <c r="N377" s="138" t="s">
        <v>7757</v>
      </c>
      <c r="O377" s="138" t="s">
        <v>8596</v>
      </c>
      <c r="P377" s="138" t="s">
        <v>8601</v>
      </c>
      <c r="Q377" s="138" t="s">
        <v>7857</v>
      </c>
    </row>
    <row r="378" spans="1:17">
      <c r="A378" s="316" t="s">
        <v>3501</v>
      </c>
      <c r="B378" s="22" t="s">
        <v>5</v>
      </c>
      <c r="C378" s="24" t="s">
        <v>3502</v>
      </c>
      <c r="D378" s="24" t="s">
        <v>7857</v>
      </c>
      <c r="E378" s="22" t="s">
        <v>5795</v>
      </c>
      <c r="F378" s="23">
        <v>9.75</v>
      </c>
      <c r="G378" s="24">
        <v>1</v>
      </c>
      <c r="H378" s="22">
        <v>12</v>
      </c>
      <c r="I378" s="203">
        <v>46</v>
      </c>
      <c r="J378" s="196">
        <v>0.4</v>
      </c>
      <c r="K378" s="214">
        <v>183</v>
      </c>
      <c r="L378" s="22" t="s">
        <v>3473</v>
      </c>
      <c r="M378" s="139" t="s">
        <v>8597</v>
      </c>
      <c r="N378" s="139" t="s">
        <v>7757</v>
      </c>
      <c r="O378" s="139" t="s">
        <v>8596</v>
      </c>
      <c r="P378" s="139" t="s">
        <v>8601</v>
      </c>
      <c r="Q378" s="139" t="s">
        <v>7857</v>
      </c>
    </row>
    <row r="379" spans="1:17">
      <c r="A379" s="317" t="s">
        <v>3503</v>
      </c>
      <c r="B379" s="21" t="s">
        <v>5</v>
      </c>
      <c r="C379" s="20" t="s">
        <v>3504</v>
      </c>
      <c r="D379" s="20" t="s">
        <v>7857</v>
      </c>
      <c r="E379" s="21" t="s">
        <v>5804</v>
      </c>
      <c r="F379" s="19">
        <v>9.75</v>
      </c>
      <c r="G379" s="20">
        <v>1</v>
      </c>
      <c r="H379" s="21">
        <v>12</v>
      </c>
      <c r="I379" s="204">
        <v>45.2</v>
      </c>
      <c r="J379" s="122">
        <v>0.4</v>
      </c>
      <c r="K379" s="215">
        <v>228.6</v>
      </c>
      <c r="L379" s="21" t="s">
        <v>3473</v>
      </c>
      <c r="M379" s="138" t="s">
        <v>8597</v>
      </c>
      <c r="N379" s="138" t="s">
        <v>7757</v>
      </c>
      <c r="O379" s="138" t="s">
        <v>8596</v>
      </c>
      <c r="P379" s="138" t="s">
        <v>8601</v>
      </c>
      <c r="Q379" s="138" t="s">
        <v>7857</v>
      </c>
    </row>
    <row r="380" spans="1:17" hidden="1" outlineLevel="1">
      <c r="A380" s="316" t="s">
        <v>3505</v>
      </c>
      <c r="B380" s="22" t="s">
        <v>106</v>
      </c>
      <c r="C380" s="24" t="s">
        <v>3506</v>
      </c>
      <c r="D380" s="24" t="s">
        <v>7857</v>
      </c>
      <c r="E380" s="22" t="s">
        <v>5785</v>
      </c>
      <c r="F380" s="23">
        <v>7.5</v>
      </c>
      <c r="G380" s="24"/>
      <c r="H380" s="22">
        <v>24</v>
      </c>
      <c r="I380" s="203">
        <v>24.2</v>
      </c>
      <c r="J380" s="196">
        <v>0</v>
      </c>
      <c r="K380" s="214">
        <v>212.8</v>
      </c>
      <c r="L380" s="139" t="s">
        <v>8657</v>
      </c>
      <c r="M380" s="139" t="s">
        <v>8597</v>
      </c>
      <c r="N380" s="139" t="s">
        <v>7757</v>
      </c>
      <c r="O380" s="139" t="s">
        <v>8596</v>
      </c>
      <c r="P380" s="139" t="s">
        <v>8601</v>
      </c>
      <c r="Q380" s="66" t="s">
        <v>7857</v>
      </c>
    </row>
    <row r="381" spans="1:17" hidden="1" outlineLevel="1">
      <c r="A381" s="317" t="s">
        <v>3507</v>
      </c>
      <c r="B381" s="21" t="s">
        <v>106</v>
      </c>
      <c r="C381" s="20" t="s">
        <v>3508</v>
      </c>
      <c r="D381" s="20" t="s">
        <v>7857</v>
      </c>
      <c r="E381" s="21" t="s">
        <v>5792</v>
      </c>
      <c r="F381" s="19">
        <v>8</v>
      </c>
      <c r="G381" s="20"/>
      <c r="H381" s="21">
        <v>24</v>
      </c>
      <c r="I381" s="204">
        <v>43.1</v>
      </c>
      <c r="J381" s="122">
        <v>0.4</v>
      </c>
      <c r="K381" s="215">
        <v>342.6</v>
      </c>
      <c r="L381" s="138" t="s">
        <v>8657</v>
      </c>
      <c r="M381" s="138" t="s">
        <v>8597</v>
      </c>
      <c r="N381" s="138" t="s">
        <v>7757</v>
      </c>
      <c r="O381" s="138" t="s">
        <v>8596</v>
      </c>
      <c r="P381" s="138" t="s">
        <v>8601</v>
      </c>
      <c r="Q381" s="66" t="s">
        <v>7857</v>
      </c>
    </row>
    <row r="382" spans="1:17" hidden="1" outlineLevel="1">
      <c r="A382" s="316" t="s">
        <v>3509</v>
      </c>
      <c r="B382" s="22" t="s">
        <v>106</v>
      </c>
      <c r="C382" s="24" t="s">
        <v>3510</v>
      </c>
      <c r="D382" s="24" t="s">
        <v>7857</v>
      </c>
      <c r="E382" s="22" t="s">
        <v>5787</v>
      </c>
      <c r="F382" s="23">
        <v>7.125</v>
      </c>
      <c r="G382" s="24"/>
      <c r="H382" s="22">
        <v>12</v>
      </c>
      <c r="I382" s="203">
        <v>28.8</v>
      </c>
      <c r="J382" s="196">
        <v>0.4</v>
      </c>
      <c r="K382" s="214">
        <v>212.8</v>
      </c>
      <c r="L382" s="139" t="s">
        <v>8657</v>
      </c>
      <c r="M382" s="139" t="s">
        <v>8597</v>
      </c>
      <c r="N382" s="139" t="s">
        <v>7757</v>
      </c>
      <c r="O382" s="139" t="s">
        <v>8596</v>
      </c>
      <c r="P382" s="139" t="s">
        <v>8601</v>
      </c>
      <c r="Q382" s="66" t="s">
        <v>7857</v>
      </c>
    </row>
    <row r="383" spans="1:17" hidden="1" outlineLevel="1">
      <c r="A383" s="317" t="s">
        <v>3511</v>
      </c>
      <c r="B383" s="21" t="s">
        <v>106</v>
      </c>
      <c r="C383" s="20" t="s">
        <v>3512</v>
      </c>
      <c r="D383" s="20" t="s">
        <v>7857</v>
      </c>
      <c r="E383" s="21" t="s">
        <v>5790</v>
      </c>
      <c r="F383" s="19">
        <v>9</v>
      </c>
      <c r="G383" s="20"/>
      <c r="H383" s="21">
        <v>12</v>
      </c>
      <c r="I383" s="204">
        <v>38.700000000000003</v>
      </c>
      <c r="J383" s="122">
        <v>0.4</v>
      </c>
      <c r="K383" s="215">
        <v>244.5</v>
      </c>
      <c r="L383" s="138" t="s">
        <v>8657</v>
      </c>
      <c r="M383" s="138" t="s">
        <v>8597</v>
      </c>
      <c r="N383" s="138" t="s">
        <v>7757</v>
      </c>
      <c r="O383" s="138" t="s">
        <v>8596</v>
      </c>
      <c r="P383" s="138" t="s">
        <v>8601</v>
      </c>
      <c r="Q383" s="66" t="s">
        <v>7857</v>
      </c>
    </row>
    <row r="384" spans="1:17" hidden="1" outlineLevel="1">
      <c r="A384" s="316" t="s">
        <v>3513</v>
      </c>
      <c r="B384" s="22" t="s">
        <v>106</v>
      </c>
      <c r="C384" s="24" t="s">
        <v>3514</v>
      </c>
      <c r="D384" s="24" t="s">
        <v>7857</v>
      </c>
      <c r="E384" s="22" t="s">
        <v>5793</v>
      </c>
      <c r="F384" s="23">
        <v>7.75</v>
      </c>
      <c r="G384" s="24"/>
      <c r="H384" s="22">
        <v>24</v>
      </c>
      <c r="I384" s="203">
        <v>36.700000000000003</v>
      </c>
      <c r="J384" s="196">
        <v>0.4</v>
      </c>
      <c r="K384" s="214">
        <v>218.8</v>
      </c>
      <c r="L384" s="139" t="s">
        <v>8657</v>
      </c>
      <c r="M384" s="139" t="s">
        <v>8597</v>
      </c>
      <c r="N384" s="139" t="s">
        <v>7757</v>
      </c>
      <c r="O384" s="139" t="s">
        <v>8596</v>
      </c>
      <c r="P384" s="139" t="s">
        <v>8601</v>
      </c>
      <c r="Q384" s="66" t="s">
        <v>7857</v>
      </c>
    </row>
    <row r="385" spans="1:17" hidden="1" outlineLevel="1">
      <c r="A385" s="317" t="s">
        <v>3515</v>
      </c>
      <c r="B385" s="21" t="s">
        <v>106</v>
      </c>
      <c r="C385" s="20" t="s">
        <v>3516</v>
      </c>
      <c r="D385" s="20" t="s">
        <v>7857</v>
      </c>
      <c r="E385" s="21" t="s">
        <v>5795</v>
      </c>
      <c r="F385" s="19">
        <v>9.75</v>
      </c>
      <c r="G385" s="20"/>
      <c r="H385" s="21">
        <v>12</v>
      </c>
      <c r="I385" s="204">
        <v>46</v>
      </c>
      <c r="J385" s="122">
        <v>0.4</v>
      </c>
      <c r="K385" s="215">
        <v>369.7</v>
      </c>
      <c r="L385" s="138" t="s">
        <v>8657</v>
      </c>
      <c r="M385" s="138" t="s">
        <v>8597</v>
      </c>
      <c r="N385" s="138" t="s">
        <v>7757</v>
      </c>
      <c r="O385" s="138" t="s">
        <v>8596</v>
      </c>
      <c r="P385" s="138" t="s">
        <v>8601</v>
      </c>
      <c r="Q385" s="66" t="s">
        <v>7857</v>
      </c>
    </row>
    <row r="386" spans="1:17" hidden="1" outlineLevel="1">
      <c r="A386" s="316" t="s">
        <v>3517</v>
      </c>
      <c r="B386" s="22" t="s">
        <v>106</v>
      </c>
      <c r="C386" s="24" t="s">
        <v>3518</v>
      </c>
      <c r="D386" s="24" t="s">
        <v>7857</v>
      </c>
      <c r="E386" s="22" t="s">
        <v>5780</v>
      </c>
      <c r="F386" s="23">
        <v>4.5</v>
      </c>
      <c r="G386" s="24"/>
      <c r="H386" s="22">
        <v>24</v>
      </c>
      <c r="I386" s="203">
        <v>12</v>
      </c>
      <c r="J386" s="196">
        <v>0.7</v>
      </c>
      <c r="K386" s="214">
        <v>125</v>
      </c>
      <c r="L386" s="139" t="s">
        <v>8657</v>
      </c>
      <c r="M386" s="139" t="s">
        <v>8597</v>
      </c>
      <c r="N386" s="139" t="s">
        <v>7757</v>
      </c>
      <c r="O386" s="139" t="s">
        <v>8596</v>
      </c>
      <c r="P386" s="139" t="s">
        <v>8601</v>
      </c>
      <c r="Q386" s="66" t="s">
        <v>7857</v>
      </c>
    </row>
    <row r="387" spans="1:17" hidden="1" outlineLevel="1">
      <c r="A387" s="317" t="s">
        <v>3519</v>
      </c>
      <c r="B387" s="21" t="s">
        <v>106</v>
      </c>
      <c r="C387" s="20" t="s">
        <v>3520</v>
      </c>
      <c r="D387" s="20" t="s">
        <v>7857</v>
      </c>
      <c r="E387" s="21" t="s">
        <v>5788</v>
      </c>
      <c r="F387" s="19">
        <v>7.5</v>
      </c>
      <c r="G387" s="20"/>
      <c r="H387" s="21">
        <v>24</v>
      </c>
      <c r="I387" s="204">
        <v>42.4</v>
      </c>
      <c r="J387" s="122">
        <v>0.4</v>
      </c>
      <c r="K387" s="215">
        <v>212.8</v>
      </c>
      <c r="L387" s="138" t="s">
        <v>8657</v>
      </c>
      <c r="M387" s="138" t="s">
        <v>8597</v>
      </c>
      <c r="N387" s="138" t="s">
        <v>7757</v>
      </c>
      <c r="O387" s="138" t="s">
        <v>8596</v>
      </c>
      <c r="P387" s="138" t="s">
        <v>8601</v>
      </c>
      <c r="Q387" s="66" t="s">
        <v>7857</v>
      </c>
    </row>
    <row r="388" spans="1:17" hidden="1" outlineLevel="1">
      <c r="A388" s="316" t="s">
        <v>3521</v>
      </c>
      <c r="B388" s="22" t="s">
        <v>106</v>
      </c>
      <c r="C388" s="24" t="s">
        <v>3522</v>
      </c>
      <c r="D388" s="24" t="s">
        <v>7857</v>
      </c>
      <c r="E388" s="22" t="s">
        <v>5784</v>
      </c>
      <c r="F388" s="23">
        <v>7</v>
      </c>
      <c r="G388" s="24"/>
      <c r="H388" s="22">
        <v>24</v>
      </c>
      <c r="I388" s="203">
        <v>30</v>
      </c>
      <c r="J388" s="196">
        <v>0.5</v>
      </c>
      <c r="K388" s="214">
        <v>158.6</v>
      </c>
      <c r="L388" s="139" t="s">
        <v>8657</v>
      </c>
      <c r="M388" s="139" t="s">
        <v>8597</v>
      </c>
      <c r="N388" s="139" t="s">
        <v>7757</v>
      </c>
      <c r="O388" s="139" t="s">
        <v>8596</v>
      </c>
      <c r="P388" s="139" t="s">
        <v>8601</v>
      </c>
      <c r="Q388" s="66" t="s">
        <v>7857</v>
      </c>
    </row>
    <row r="389" spans="1:17" hidden="1" outlineLevel="1">
      <c r="A389" s="317" t="s">
        <v>3523</v>
      </c>
      <c r="B389" s="21" t="s">
        <v>106</v>
      </c>
      <c r="C389" s="20" t="s">
        <v>3524</v>
      </c>
      <c r="D389" s="20" t="s">
        <v>7857</v>
      </c>
      <c r="E389" s="21" t="s">
        <v>5789</v>
      </c>
      <c r="F389" s="19">
        <v>6.75</v>
      </c>
      <c r="G389" s="20"/>
      <c r="H389" s="21">
        <v>24</v>
      </c>
      <c r="I389" s="204">
        <v>37.299999999999997</v>
      </c>
      <c r="J389" s="122">
        <v>0.7</v>
      </c>
      <c r="K389" s="215">
        <v>241.4</v>
      </c>
      <c r="L389" s="138" t="s">
        <v>8657</v>
      </c>
      <c r="M389" s="138" t="s">
        <v>8597</v>
      </c>
      <c r="N389" s="138" t="s">
        <v>7757</v>
      </c>
      <c r="O389" s="138" t="s">
        <v>8596</v>
      </c>
      <c r="P389" s="138" t="s">
        <v>8601</v>
      </c>
      <c r="Q389" s="66" t="s">
        <v>7857</v>
      </c>
    </row>
    <row r="390" spans="1:17" hidden="1" outlineLevel="1">
      <c r="A390" s="316" t="s">
        <v>3525</v>
      </c>
      <c r="B390" s="22" t="s">
        <v>106</v>
      </c>
      <c r="C390" s="24" t="s">
        <v>3526</v>
      </c>
      <c r="D390" s="24" t="s">
        <v>7857</v>
      </c>
      <c r="E390" s="22" t="s">
        <v>5782</v>
      </c>
      <c r="F390" s="23">
        <v>6</v>
      </c>
      <c r="G390" s="24"/>
      <c r="H390" s="22">
        <v>24</v>
      </c>
      <c r="I390" s="203">
        <v>23.1</v>
      </c>
      <c r="J390" s="196">
        <v>0.4</v>
      </c>
      <c r="K390" s="214">
        <v>153.5</v>
      </c>
      <c r="L390" s="139" t="s">
        <v>8657</v>
      </c>
      <c r="M390" s="139" t="s">
        <v>8597</v>
      </c>
      <c r="N390" s="139" t="s">
        <v>7757</v>
      </c>
      <c r="O390" s="139" t="s">
        <v>8596</v>
      </c>
      <c r="P390" s="139" t="s">
        <v>8601</v>
      </c>
      <c r="Q390" s="66" t="s">
        <v>7857</v>
      </c>
    </row>
    <row r="391" spans="1:17" s="294" customFormat="1" ht="31.5" collapsed="1">
      <c r="A391" s="185" t="s">
        <v>3527</v>
      </c>
      <c r="B391" s="186"/>
      <c r="C391" s="187"/>
      <c r="D391" s="187"/>
      <c r="E391" s="186"/>
      <c r="F391" s="186"/>
      <c r="G391" s="187"/>
      <c r="H391" s="186"/>
      <c r="I391" s="201"/>
      <c r="J391" s="194"/>
      <c r="K391" s="191"/>
      <c r="L391" s="189"/>
      <c r="M391" s="188"/>
      <c r="N391" s="188"/>
      <c r="O391" s="188"/>
      <c r="P391" s="189"/>
      <c r="Q391" s="189"/>
    </row>
    <row r="392" spans="1:17" s="292" customFormat="1" ht="38.25">
      <c r="A392" s="162" t="s">
        <v>2</v>
      </c>
      <c r="B392" s="6" t="s">
        <v>8768</v>
      </c>
      <c r="C392" s="11" t="s">
        <v>2813</v>
      </c>
      <c r="D392" s="11" t="s">
        <v>7859</v>
      </c>
      <c r="E392" s="6" t="s">
        <v>8769</v>
      </c>
      <c r="F392" s="7" t="s">
        <v>8811</v>
      </c>
      <c r="G392" s="11" t="s">
        <v>8767</v>
      </c>
      <c r="H392" s="6" t="s">
        <v>8766</v>
      </c>
      <c r="I392" s="202" t="s">
        <v>8777</v>
      </c>
      <c r="J392" s="195" t="s">
        <v>8770</v>
      </c>
      <c r="K392" s="192" t="s">
        <v>8810</v>
      </c>
      <c r="L392" s="6" t="s">
        <v>8594</v>
      </c>
      <c r="M392" s="6" t="s">
        <v>8764</v>
      </c>
      <c r="N392" s="6" t="s">
        <v>8595</v>
      </c>
      <c r="O392" s="6" t="s">
        <v>8765</v>
      </c>
      <c r="P392" s="6" t="s">
        <v>8763</v>
      </c>
      <c r="Q392" s="226" t="s">
        <v>8771</v>
      </c>
    </row>
    <row r="393" spans="1:17">
      <c r="A393" s="316" t="s">
        <v>3528</v>
      </c>
      <c r="B393" s="22" t="s">
        <v>2814</v>
      </c>
      <c r="C393" s="24" t="s">
        <v>2814</v>
      </c>
      <c r="D393" s="24" t="s">
        <v>7862</v>
      </c>
      <c r="E393" s="22" t="s">
        <v>5779</v>
      </c>
      <c r="F393" s="23" t="s">
        <v>2814</v>
      </c>
      <c r="G393" s="24"/>
      <c r="H393" s="22" t="s">
        <v>2814</v>
      </c>
      <c r="I393" s="203" t="s">
        <v>2814</v>
      </c>
      <c r="J393" s="196" t="s">
        <v>2814</v>
      </c>
      <c r="K393" s="214"/>
      <c r="L393" s="22" t="s">
        <v>3527</v>
      </c>
      <c r="M393" s="139" t="s">
        <v>8597</v>
      </c>
      <c r="N393" s="139" t="s">
        <v>7757</v>
      </c>
      <c r="O393" s="139" t="s">
        <v>8596</v>
      </c>
      <c r="P393" s="139" t="s">
        <v>8601</v>
      </c>
      <c r="Q393" s="139" t="s">
        <v>7862</v>
      </c>
    </row>
    <row r="394" spans="1:17">
      <c r="A394" s="317" t="s">
        <v>3529</v>
      </c>
      <c r="B394" s="21" t="s">
        <v>5</v>
      </c>
      <c r="C394" s="20" t="s">
        <v>3530</v>
      </c>
      <c r="D394" s="20" t="s">
        <v>7862</v>
      </c>
      <c r="E394" s="21" t="s">
        <v>5780</v>
      </c>
      <c r="F394" s="19">
        <v>4.5</v>
      </c>
      <c r="G394" s="20">
        <v>1</v>
      </c>
      <c r="H394" s="21">
        <v>12</v>
      </c>
      <c r="I394" s="204">
        <v>60</v>
      </c>
      <c r="J394" s="122">
        <v>0.2</v>
      </c>
      <c r="K394" s="215">
        <v>100.9</v>
      </c>
      <c r="L394" s="21" t="s">
        <v>3527</v>
      </c>
      <c r="M394" s="138" t="s">
        <v>8597</v>
      </c>
      <c r="N394" s="138" t="s">
        <v>7757</v>
      </c>
      <c r="O394" s="138" t="s">
        <v>8596</v>
      </c>
      <c r="P394" s="138" t="s">
        <v>8601</v>
      </c>
      <c r="Q394" s="138" t="s">
        <v>7862</v>
      </c>
    </row>
    <row r="395" spans="1:17">
      <c r="A395" s="316" t="s">
        <v>3531</v>
      </c>
      <c r="B395" s="22" t="s">
        <v>5</v>
      </c>
      <c r="C395" s="24" t="s">
        <v>3532</v>
      </c>
      <c r="D395" s="24" t="s">
        <v>7862</v>
      </c>
      <c r="E395" s="22" t="s">
        <v>5781</v>
      </c>
      <c r="F395" s="23">
        <v>6</v>
      </c>
      <c r="G395" s="24">
        <v>1</v>
      </c>
      <c r="H395" s="22">
        <v>12</v>
      </c>
      <c r="I395" s="203">
        <v>15.5</v>
      </c>
      <c r="J395" s="196">
        <v>0.3</v>
      </c>
      <c r="K395" s="214">
        <v>114</v>
      </c>
      <c r="L395" s="22" t="s">
        <v>3527</v>
      </c>
      <c r="M395" s="139" t="s">
        <v>8597</v>
      </c>
      <c r="N395" s="139" t="s">
        <v>7757</v>
      </c>
      <c r="O395" s="139" t="s">
        <v>8596</v>
      </c>
      <c r="P395" s="139" t="s">
        <v>8601</v>
      </c>
      <c r="Q395" s="139" t="s">
        <v>7862</v>
      </c>
    </row>
    <row r="396" spans="1:17">
      <c r="A396" s="317" t="s">
        <v>3533</v>
      </c>
      <c r="B396" s="21" t="s">
        <v>5</v>
      </c>
      <c r="C396" s="20" t="s">
        <v>3534</v>
      </c>
      <c r="D396" s="20" t="s">
        <v>7862</v>
      </c>
      <c r="E396" s="21" t="s">
        <v>5798</v>
      </c>
      <c r="F396" s="19">
        <v>6.375</v>
      </c>
      <c r="G396" s="20">
        <v>1</v>
      </c>
      <c r="H396" s="21">
        <v>12</v>
      </c>
      <c r="I396" s="204">
        <v>17.7</v>
      </c>
      <c r="J396" s="122">
        <v>0.2</v>
      </c>
      <c r="K396" s="215">
        <v>114</v>
      </c>
      <c r="L396" s="21" t="s">
        <v>3527</v>
      </c>
      <c r="M396" s="138" t="s">
        <v>8597</v>
      </c>
      <c r="N396" s="138" t="s">
        <v>7757</v>
      </c>
      <c r="O396" s="138" t="s">
        <v>8596</v>
      </c>
      <c r="P396" s="138" t="s">
        <v>8601</v>
      </c>
      <c r="Q396" s="138" t="s">
        <v>7862</v>
      </c>
    </row>
    <row r="397" spans="1:17">
      <c r="A397" s="316" t="s">
        <v>3535</v>
      </c>
      <c r="B397" s="22" t="s">
        <v>5</v>
      </c>
      <c r="C397" s="24" t="s">
        <v>3536</v>
      </c>
      <c r="D397" s="24" t="s">
        <v>7862</v>
      </c>
      <c r="E397" s="22" t="s">
        <v>5785</v>
      </c>
      <c r="F397" s="23">
        <v>7</v>
      </c>
      <c r="G397" s="24">
        <v>1</v>
      </c>
      <c r="H397" s="22">
        <v>12</v>
      </c>
      <c r="I397" s="203">
        <v>20.100000000000001</v>
      </c>
      <c r="J397" s="196">
        <v>0.52700000000000002</v>
      </c>
      <c r="K397" s="214">
        <v>162.5</v>
      </c>
      <c r="L397" s="22" t="s">
        <v>3527</v>
      </c>
      <c r="M397" s="139" t="s">
        <v>8597</v>
      </c>
      <c r="N397" s="139" t="s">
        <v>7757</v>
      </c>
      <c r="O397" s="139" t="s">
        <v>8596</v>
      </c>
      <c r="P397" s="139" t="s">
        <v>8601</v>
      </c>
      <c r="Q397" s="139" t="s">
        <v>7862</v>
      </c>
    </row>
    <row r="398" spans="1:17">
      <c r="A398" s="317" t="s">
        <v>3537</v>
      </c>
      <c r="B398" s="21" t="s">
        <v>5</v>
      </c>
      <c r="C398" s="20" t="s">
        <v>3538</v>
      </c>
      <c r="D398" s="20" t="s">
        <v>7862</v>
      </c>
      <c r="E398" s="21" t="s">
        <v>5796</v>
      </c>
      <c r="F398" s="19">
        <v>7.125</v>
      </c>
      <c r="G398" s="20">
        <v>1</v>
      </c>
      <c r="H398" s="21">
        <v>12</v>
      </c>
      <c r="I398" s="204">
        <v>19</v>
      </c>
      <c r="J398" s="122">
        <v>0.5</v>
      </c>
      <c r="K398" s="215">
        <v>162.5</v>
      </c>
      <c r="L398" s="21" t="s">
        <v>3527</v>
      </c>
      <c r="M398" s="138" t="s">
        <v>8597</v>
      </c>
      <c r="N398" s="138" t="s">
        <v>7757</v>
      </c>
      <c r="O398" s="138" t="s">
        <v>8596</v>
      </c>
      <c r="P398" s="138" t="s">
        <v>8601</v>
      </c>
      <c r="Q398" s="138" t="s">
        <v>7862</v>
      </c>
    </row>
    <row r="399" spans="1:17">
      <c r="A399" s="316" t="s">
        <v>3539</v>
      </c>
      <c r="B399" s="22" t="s">
        <v>5</v>
      </c>
      <c r="C399" s="24" t="s">
        <v>3540</v>
      </c>
      <c r="D399" s="24" t="s">
        <v>7862</v>
      </c>
      <c r="E399" s="22" t="s">
        <v>5783</v>
      </c>
      <c r="F399" s="23">
        <v>6.375</v>
      </c>
      <c r="G399" s="24">
        <v>1</v>
      </c>
      <c r="H399" s="22">
        <v>12</v>
      </c>
      <c r="I399" s="203">
        <v>13</v>
      </c>
      <c r="J399" s="196">
        <v>0.2</v>
      </c>
      <c r="K399" s="214">
        <v>162.5</v>
      </c>
      <c r="L399" s="22" t="s">
        <v>3527</v>
      </c>
      <c r="M399" s="139" t="s">
        <v>8597</v>
      </c>
      <c r="N399" s="139" t="s">
        <v>7757</v>
      </c>
      <c r="O399" s="139" t="s">
        <v>8596</v>
      </c>
      <c r="P399" s="139" t="s">
        <v>8601</v>
      </c>
      <c r="Q399" s="139" t="s">
        <v>7862</v>
      </c>
    </row>
    <row r="400" spans="1:17">
      <c r="A400" s="317" t="s">
        <v>3541</v>
      </c>
      <c r="B400" s="21" t="s">
        <v>5</v>
      </c>
      <c r="C400" s="20" t="s">
        <v>3542</v>
      </c>
      <c r="D400" s="20" t="s">
        <v>7862</v>
      </c>
      <c r="E400" s="21" t="s">
        <v>5801</v>
      </c>
      <c r="F400" s="19">
        <v>6.25</v>
      </c>
      <c r="G400" s="20">
        <v>1</v>
      </c>
      <c r="H400" s="21">
        <v>12</v>
      </c>
      <c r="I400" s="204">
        <v>18</v>
      </c>
      <c r="J400" s="122">
        <v>0.3</v>
      </c>
      <c r="K400" s="215">
        <v>162.5</v>
      </c>
      <c r="L400" s="21" t="s">
        <v>3527</v>
      </c>
      <c r="M400" s="138" t="s">
        <v>8597</v>
      </c>
      <c r="N400" s="138" t="s">
        <v>7757</v>
      </c>
      <c r="O400" s="138" t="s">
        <v>8596</v>
      </c>
      <c r="P400" s="138" t="s">
        <v>8601</v>
      </c>
      <c r="Q400" s="138" t="s">
        <v>7862</v>
      </c>
    </row>
    <row r="401" spans="1:17">
      <c r="A401" s="316" t="s">
        <v>3543</v>
      </c>
      <c r="B401" s="22" t="s">
        <v>5</v>
      </c>
      <c r="C401" s="24" t="s">
        <v>3544</v>
      </c>
      <c r="D401" s="24" t="s">
        <v>7862</v>
      </c>
      <c r="E401" s="22" t="s">
        <v>5788</v>
      </c>
      <c r="F401" s="23">
        <v>7.125</v>
      </c>
      <c r="G401" s="24">
        <v>1</v>
      </c>
      <c r="H401" s="22">
        <v>12</v>
      </c>
      <c r="I401" s="203">
        <v>24</v>
      </c>
      <c r="J401" s="196">
        <v>0.35699999999999998</v>
      </c>
      <c r="K401" s="214">
        <v>162.5</v>
      </c>
      <c r="L401" s="22" t="s">
        <v>3527</v>
      </c>
      <c r="M401" s="139" t="s">
        <v>8597</v>
      </c>
      <c r="N401" s="139" t="s">
        <v>7757</v>
      </c>
      <c r="O401" s="139" t="s">
        <v>8596</v>
      </c>
      <c r="P401" s="139" t="s">
        <v>8601</v>
      </c>
      <c r="Q401" s="139" t="s">
        <v>7862</v>
      </c>
    </row>
    <row r="402" spans="1:17">
      <c r="A402" s="317" t="s">
        <v>3545</v>
      </c>
      <c r="B402" s="21" t="s">
        <v>5</v>
      </c>
      <c r="C402" s="20" t="s">
        <v>3546</v>
      </c>
      <c r="D402" s="20" t="s">
        <v>7862</v>
      </c>
      <c r="E402" s="21" t="s">
        <v>5784</v>
      </c>
      <c r="F402" s="19">
        <v>7.375</v>
      </c>
      <c r="G402" s="20">
        <v>1</v>
      </c>
      <c r="H402" s="21">
        <v>12</v>
      </c>
      <c r="I402" s="204">
        <v>18</v>
      </c>
      <c r="J402" s="122">
        <v>0.2</v>
      </c>
      <c r="K402" s="215">
        <v>162.5</v>
      </c>
      <c r="L402" s="21" t="s">
        <v>3527</v>
      </c>
      <c r="M402" s="138" t="s">
        <v>8597</v>
      </c>
      <c r="N402" s="138" t="s">
        <v>7757</v>
      </c>
      <c r="O402" s="138" t="s">
        <v>8596</v>
      </c>
      <c r="P402" s="138" t="s">
        <v>8601</v>
      </c>
      <c r="Q402" s="138" t="s">
        <v>7862</v>
      </c>
    </row>
    <row r="403" spans="1:17">
      <c r="A403" s="316" t="s">
        <v>3547</v>
      </c>
      <c r="B403" s="22" t="s">
        <v>5</v>
      </c>
      <c r="C403" s="24" t="s">
        <v>3548</v>
      </c>
      <c r="D403" s="24" t="s">
        <v>7862</v>
      </c>
      <c r="E403" s="22" t="s">
        <v>5790</v>
      </c>
      <c r="F403" s="23">
        <v>8.5</v>
      </c>
      <c r="G403" s="24">
        <v>1</v>
      </c>
      <c r="H403" s="22">
        <v>12</v>
      </c>
      <c r="I403" s="203">
        <v>31.5</v>
      </c>
      <c r="J403" s="196">
        <v>0.5</v>
      </c>
      <c r="K403" s="214">
        <v>175.8</v>
      </c>
      <c r="L403" s="22" t="s">
        <v>3527</v>
      </c>
      <c r="M403" s="139" t="s">
        <v>8597</v>
      </c>
      <c r="N403" s="139" t="s">
        <v>7757</v>
      </c>
      <c r="O403" s="139" t="s">
        <v>8596</v>
      </c>
      <c r="P403" s="139" t="s">
        <v>8601</v>
      </c>
      <c r="Q403" s="139" t="s">
        <v>7862</v>
      </c>
    </row>
    <row r="404" spans="1:17">
      <c r="A404" s="317" t="s">
        <v>3549</v>
      </c>
      <c r="B404" s="21" t="s">
        <v>5</v>
      </c>
      <c r="C404" s="20" t="s">
        <v>3550</v>
      </c>
      <c r="D404" s="20" t="s">
        <v>7862</v>
      </c>
      <c r="E404" s="21" t="s">
        <v>5812</v>
      </c>
      <c r="F404" s="19">
        <v>8</v>
      </c>
      <c r="G404" s="20">
        <v>1</v>
      </c>
      <c r="H404" s="21">
        <v>12</v>
      </c>
      <c r="I404" s="204">
        <v>28.4</v>
      </c>
      <c r="J404" s="122">
        <v>0.5</v>
      </c>
      <c r="K404" s="215">
        <v>200.3</v>
      </c>
      <c r="L404" s="21" t="s">
        <v>3527</v>
      </c>
      <c r="M404" s="138" t="s">
        <v>8597</v>
      </c>
      <c r="N404" s="138" t="s">
        <v>7757</v>
      </c>
      <c r="O404" s="138" t="s">
        <v>8596</v>
      </c>
      <c r="P404" s="138" t="s">
        <v>8601</v>
      </c>
      <c r="Q404" s="138" t="s">
        <v>7862</v>
      </c>
    </row>
    <row r="405" spans="1:17">
      <c r="A405" s="316" t="s">
        <v>3551</v>
      </c>
      <c r="B405" s="22" t="s">
        <v>5</v>
      </c>
      <c r="C405" s="24" t="s">
        <v>3552</v>
      </c>
      <c r="D405" s="24" t="s">
        <v>7862</v>
      </c>
      <c r="E405" s="22" t="s">
        <v>5814</v>
      </c>
      <c r="F405" s="23">
        <v>8.75</v>
      </c>
      <c r="G405" s="24">
        <v>1</v>
      </c>
      <c r="H405" s="22">
        <v>12</v>
      </c>
      <c r="I405" s="203">
        <v>28.4</v>
      </c>
      <c r="J405" s="196">
        <v>0.5</v>
      </c>
      <c r="K405" s="214">
        <v>211.3</v>
      </c>
      <c r="L405" s="22" t="s">
        <v>3527</v>
      </c>
      <c r="M405" s="139" t="s">
        <v>8597</v>
      </c>
      <c r="N405" s="139" t="s">
        <v>7757</v>
      </c>
      <c r="O405" s="139" t="s">
        <v>8596</v>
      </c>
      <c r="P405" s="139" t="s">
        <v>8601</v>
      </c>
      <c r="Q405" s="139" t="s">
        <v>7862</v>
      </c>
    </row>
    <row r="406" spans="1:17">
      <c r="A406" s="317" t="s">
        <v>3553</v>
      </c>
      <c r="B406" s="21" t="s">
        <v>5</v>
      </c>
      <c r="C406" s="20" t="s">
        <v>3554</v>
      </c>
      <c r="D406" s="20" t="s">
        <v>7862</v>
      </c>
      <c r="E406" s="21" t="s">
        <v>5787</v>
      </c>
      <c r="F406" s="19">
        <v>6.75</v>
      </c>
      <c r="G406" s="20">
        <v>1</v>
      </c>
      <c r="H406" s="21">
        <v>12</v>
      </c>
      <c r="I406" s="204">
        <v>24.5</v>
      </c>
      <c r="J406" s="122">
        <v>0.3</v>
      </c>
      <c r="K406" s="215">
        <v>211.3</v>
      </c>
      <c r="L406" s="21" t="s">
        <v>3527</v>
      </c>
      <c r="M406" s="138" t="s">
        <v>8597</v>
      </c>
      <c r="N406" s="138" t="s">
        <v>7757</v>
      </c>
      <c r="O406" s="138" t="s">
        <v>8596</v>
      </c>
      <c r="P406" s="138" t="s">
        <v>8601</v>
      </c>
      <c r="Q406" s="138" t="s">
        <v>7862</v>
      </c>
    </row>
    <row r="407" spans="1:17">
      <c r="A407" s="316" t="s">
        <v>3555</v>
      </c>
      <c r="B407" s="22" t="s">
        <v>5</v>
      </c>
      <c r="C407" s="24" t="s">
        <v>3556</v>
      </c>
      <c r="D407" s="24" t="s">
        <v>7862</v>
      </c>
      <c r="E407" s="22" t="s">
        <v>5793</v>
      </c>
      <c r="F407" s="23">
        <v>7.75</v>
      </c>
      <c r="G407" s="24">
        <v>1</v>
      </c>
      <c r="H407" s="22">
        <v>12</v>
      </c>
      <c r="I407" s="203">
        <v>21</v>
      </c>
      <c r="J407" s="196">
        <v>0.3</v>
      </c>
      <c r="K407" s="214">
        <v>211.3</v>
      </c>
      <c r="L407" s="22" t="s">
        <v>3527</v>
      </c>
      <c r="M407" s="139" t="s">
        <v>8597</v>
      </c>
      <c r="N407" s="139" t="s">
        <v>7757</v>
      </c>
      <c r="O407" s="139" t="s">
        <v>8596</v>
      </c>
      <c r="P407" s="139" t="s">
        <v>8601</v>
      </c>
      <c r="Q407" s="139" t="s">
        <v>7862</v>
      </c>
    </row>
    <row r="408" spans="1:17">
      <c r="A408" s="317" t="s">
        <v>3557</v>
      </c>
      <c r="B408" s="21" t="s">
        <v>5</v>
      </c>
      <c r="C408" s="20" t="s">
        <v>3558</v>
      </c>
      <c r="D408" s="20" t="s">
        <v>7862</v>
      </c>
      <c r="E408" s="21" t="s">
        <v>5794</v>
      </c>
      <c r="F408" s="19">
        <v>8.75</v>
      </c>
      <c r="G408" s="20">
        <v>1</v>
      </c>
      <c r="H408" s="21">
        <v>12</v>
      </c>
      <c r="I408" s="204">
        <v>39.5</v>
      </c>
      <c r="J408" s="122">
        <v>0.1</v>
      </c>
      <c r="K408" s="215">
        <v>211.3</v>
      </c>
      <c r="L408" s="21" t="s">
        <v>3527</v>
      </c>
      <c r="M408" s="138" t="s">
        <v>8597</v>
      </c>
      <c r="N408" s="138" t="s">
        <v>7757</v>
      </c>
      <c r="O408" s="138" t="s">
        <v>8596</v>
      </c>
      <c r="P408" s="138" t="s">
        <v>8601</v>
      </c>
      <c r="Q408" s="138" t="s">
        <v>7862</v>
      </c>
    </row>
    <row r="409" spans="1:17">
      <c r="A409" s="316" t="s">
        <v>3559</v>
      </c>
      <c r="B409" s="22" t="s">
        <v>5</v>
      </c>
      <c r="C409" s="24" t="s">
        <v>3560</v>
      </c>
      <c r="D409" s="24" t="s">
        <v>7862</v>
      </c>
      <c r="E409" s="22" t="s">
        <v>5795</v>
      </c>
      <c r="F409" s="23">
        <v>9.25</v>
      </c>
      <c r="G409" s="24">
        <v>1</v>
      </c>
      <c r="H409" s="22">
        <v>12</v>
      </c>
      <c r="I409" s="203">
        <v>42.6</v>
      </c>
      <c r="J409" s="196">
        <v>0.5</v>
      </c>
      <c r="K409" s="214">
        <v>244</v>
      </c>
      <c r="L409" s="22" t="s">
        <v>3527</v>
      </c>
      <c r="M409" s="139" t="s">
        <v>8597</v>
      </c>
      <c r="N409" s="139" t="s">
        <v>7757</v>
      </c>
      <c r="O409" s="139" t="s">
        <v>8596</v>
      </c>
      <c r="P409" s="139" t="s">
        <v>8601</v>
      </c>
      <c r="Q409" s="139" t="s">
        <v>7862</v>
      </c>
    </row>
    <row r="410" spans="1:17">
      <c r="A410" s="317" t="s">
        <v>3561</v>
      </c>
      <c r="B410" s="21" t="s">
        <v>5</v>
      </c>
      <c r="C410" s="20" t="s">
        <v>3562</v>
      </c>
      <c r="D410" s="20" t="s">
        <v>7862</v>
      </c>
      <c r="E410" s="21" t="s">
        <v>5804</v>
      </c>
      <c r="F410" s="19">
        <v>9.5</v>
      </c>
      <c r="G410" s="20">
        <v>1</v>
      </c>
      <c r="H410" s="21">
        <v>12</v>
      </c>
      <c r="I410" s="204">
        <v>41.5</v>
      </c>
      <c r="J410" s="122">
        <v>0.5</v>
      </c>
      <c r="K410" s="215">
        <v>244</v>
      </c>
      <c r="L410" s="21" t="s">
        <v>3527</v>
      </c>
      <c r="M410" s="138" t="s">
        <v>8597</v>
      </c>
      <c r="N410" s="138" t="s">
        <v>7757</v>
      </c>
      <c r="O410" s="138" t="s">
        <v>8596</v>
      </c>
      <c r="P410" s="138" t="s">
        <v>8601</v>
      </c>
      <c r="Q410" s="138" t="s">
        <v>7862</v>
      </c>
    </row>
    <row r="411" spans="1:17">
      <c r="A411" s="316" t="s">
        <v>3563</v>
      </c>
      <c r="B411" s="22" t="s">
        <v>5</v>
      </c>
      <c r="C411" s="24" t="s">
        <v>3564</v>
      </c>
      <c r="D411" s="24" t="s">
        <v>7862</v>
      </c>
      <c r="E411" s="22" t="s">
        <v>5815</v>
      </c>
      <c r="F411" s="23">
        <v>8.875</v>
      </c>
      <c r="G411" s="24">
        <v>1</v>
      </c>
      <c r="H411" s="22">
        <v>12</v>
      </c>
      <c r="I411" s="203">
        <v>35</v>
      </c>
      <c r="J411" s="196">
        <v>0.6</v>
      </c>
      <c r="K411" s="214">
        <v>280.2</v>
      </c>
      <c r="L411" s="22" t="s">
        <v>3527</v>
      </c>
      <c r="M411" s="139" t="s">
        <v>8597</v>
      </c>
      <c r="N411" s="139" t="s">
        <v>7757</v>
      </c>
      <c r="O411" s="139" t="s">
        <v>8596</v>
      </c>
      <c r="P411" s="139" t="s">
        <v>8601</v>
      </c>
      <c r="Q411" s="139" t="s">
        <v>7862</v>
      </c>
    </row>
    <row r="412" spans="1:17">
      <c r="A412" s="317" t="s">
        <v>3565</v>
      </c>
      <c r="B412" s="21" t="s">
        <v>5</v>
      </c>
      <c r="C412" s="20" t="s">
        <v>3566</v>
      </c>
      <c r="D412" s="20" t="s">
        <v>7862</v>
      </c>
      <c r="E412" s="21" t="s">
        <v>5816</v>
      </c>
      <c r="F412" s="19">
        <v>5.75</v>
      </c>
      <c r="G412" s="20">
        <v>1</v>
      </c>
      <c r="H412" s="21">
        <v>12</v>
      </c>
      <c r="I412" s="204">
        <v>21</v>
      </c>
      <c r="J412" s="122">
        <v>0.7</v>
      </c>
      <c r="K412" s="215">
        <v>280.2</v>
      </c>
      <c r="L412" s="21" t="s">
        <v>3527</v>
      </c>
      <c r="M412" s="138" t="s">
        <v>8597</v>
      </c>
      <c r="N412" s="138" t="s">
        <v>7757</v>
      </c>
      <c r="O412" s="138" t="s">
        <v>8596</v>
      </c>
      <c r="P412" s="138" t="s">
        <v>8601</v>
      </c>
      <c r="Q412" s="138" t="s">
        <v>7862</v>
      </c>
    </row>
    <row r="413" spans="1:17">
      <c r="A413" s="316" t="s">
        <v>3567</v>
      </c>
      <c r="B413" s="22" t="s">
        <v>5</v>
      </c>
      <c r="C413" s="24" t="s">
        <v>3568</v>
      </c>
      <c r="D413" s="24" t="s">
        <v>7862</v>
      </c>
      <c r="E413" s="22" t="s">
        <v>5817</v>
      </c>
      <c r="F413" s="23">
        <v>8.75</v>
      </c>
      <c r="G413" s="24">
        <v>1</v>
      </c>
      <c r="H413" s="22">
        <v>12</v>
      </c>
      <c r="I413" s="203">
        <v>39</v>
      </c>
      <c r="J413" s="196">
        <v>0.6</v>
      </c>
      <c r="K413" s="214">
        <v>280.2</v>
      </c>
      <c r="L413" s="22" t="s">
        <v>3527</v>
      </c>
      <c r="M413" s="139" t="s">
        <v>8597</v>
      </c>
      <c r="N413" s="139" t="s">
        <v>7757</v>
      </c>
      <c r="O413" s="139" t="s">
        <v>8596</v>
      </c>
      <c r="P413" s="139" t="s">
        <v>8601</v>
      </c>
      <c r="Q413" s="139" t="s">
        <v>7862</v>
      </c>
    </row>
    <row r="414" spans="1:17" s="294" customFormat="1" ht="31.5" collapsed="1">
      <c r="A414" s="185" t="s">
        <v>3569</v>
      </c>
      <c r="B414" s="186"/>
      <c r="C414" s="187"/>
      <c r="D414" s="187"/>
      <c r="E414" s="186"/>
      <c r="F414" s="186"/>
      <c r="G414" s="187"/>
      <c r="H414" s="186"/>
      <c r="I414" s="201"/>
      <c r="J414" s="194"/>
      <c r="K414" s="191"/>
      <c r="L414" s="189"/>
      <c r="M414" s="188"/>
      <c r="N414" s="188"/>
      <c r="O414" s="188"/>
      <c r="P414" s="189"/>
      <c r="Q414" s="189"/>
    </row>
    <row r="415" spans="1:17" s="292" customFormat="1" ht="38.25">
      <c r="A415" s="162" t="s">
        <v>2</v>
      </c>
      <c r="B415" s="6" t="s">
        <v>8768</v>
      </c>
      <c r="C415" s="11" t="s">
        <v>2813</v>
      </c>
      <c r="D415" s="11" t="s">
        <v>7859</v>
      </c>
      <c r="E415" s="6" t="s">
        <v>8769</v>
      </c>
      <c r="F415" s="7" t="s">
        <v>8811</v>
      </c>
      <c r="G415" s="11" t="s">
        <v>8767</v>
      </c>
      <c r="H415" s="6" t="s">
        <v>8766</v>
      </c>
      <c r="I415" s="202" t="s">
        <v>8777</v>
      </c>
      <c r="J415" s="195" t="s">
        <v>8770</v>
      </c>
      <c r="K415" s="192" t="s">
        <v>8810</v>
      </c>
      <c r="L415" s="6" t="s">
        <v>8594</v>
      </c>
      <c r="M415" s="6" t="s">
        <v>8764</v>
      </c>
      <c r="N415" s="6" t="s">
        <v>8595</v>
      </c>
      <c r="O415" s="6" t="s">
        <v>8765</v>
      </c>
      <c r="P415" s="6" t="s">
        <v>8763</v>
      </c>
      <c r="Q415" s="226" t="s">
        <v>8771</v>
      </c>
    </row>
    <row r="416" spans="1:17">
      <c r="A416" s="316" t="s">
        <v>3570</v>
      </c>
      <c r="B416" s="22" t="s">
        <v>2814</v>
      </c>
      <c r="C416" s="24" t="s">
        <v>2814</v>
      </c>
      <c r="D416" s="24" t="s">
        <v>7862</v>
      </c>
      <c r="E416" s="22" t="s">
        <v>5779</v>
      </c>
      <c r="F416" s="23" t="s">
        <v>2814</v>
      </c>
      <c r="G416" s="24"/>
      <c r="H416" s="22" t="s">
        <v>2814</v>
      </c>
      <c r="I416" s="203" t="s">
        <v>2814</v>
      </c>
      <c r="J416" s="196" t="s">
        <v>2814</v>
      </c>
      <c r="K416" s="214"/>
      <c r="L416" s="22" t="s">
        <v>3569</v>
      </c>
      <c r="M416" s="139" t="s">
        <v>8597</v>
      </c>
      <c r="N416" s="139" t="s">
        <v>7757</v>
      </c>
      <c r="O416" s="139" t="s">
        <v>8596</v>
      </c>
      <c r="P416" s="139" t="s">
        <v>8601</v>
      </c>
      <c r="Q416" s="139" t="s">
        <v>7862</v>
      </c>
    </row>
    <row r="417" spans="1:17">
      <c r="A417" s="317" t="s">
        <v>3571</v>
      </c>
      <c r="B417" s="21" t="s">
        <v>5</v>
      </c>
      <c r="C417" s="20">
        <v>10749956150274</v>
      </c>
      <c r="D417" s="20" t="s">
        <v>7862</v>
      </c>
      <c r="E417" s="21" t="s">
        <v>5780</v>
      </c>
      <c r="F417" s="19">
        <v>4.75</v>
      </c>
      <c r="G417" s="20">
        <v>1</v>
      </c>
      <c r="H417" s="21">
        <v>24</v>
      </c>
      <c r="I417" s="204">
        <v>17.8</v>
      </c>
      <c r="J417" s="122">
        <v>0.27</v>
      </c>
      <c r="K417" s="215">
        <v>100.9</v>
      </c>
      <c r="L417" s="21" t="s">
        <v>3569</v>
      </c>
      <c r="M417" s="138" t="s">
        <v>8597</v>
      </c>
      <c r="N417" s="138" t="s">
        <v>7757</v>
      </c>
      <c r="O417" s="138" t="s">
        <v>8596</v>
      </c>
      <c r="P417" s="138" t="s">
        <v>8601</v>
      </c>
      <c r="Q417" s="138" t="s">
        <v>7862</v>
      </c>
    </row>
    <row r="418" spans="1:17">
      <c r="A418" s="316" t="s">
        <v>3572</v>
      </c>
      <c r="B418" s="22" t="s">
        <v>5</v>
      </c>
      <c r="C418" s="24">
        <v>10749956150281</v>
      </c>
      <c r="D418" s="24" t="s">
        <v>7862</v>
      </c>
      <c r="E418" s="22" t="s">
        <v>5798</v>
      </c>
      <c r="F418" s="23">
        <v>6.25</v>
      </c>
      <c r="G418" s="24">
        <v>1</v>
      </c>
      <c r="H418" s="22">
        <v>24</v>
      </c>
      <c r="I418" s="203">
        <v>32.4</v>
      </c>
      <c r="J418" s="196">
        <v>0.51</v>
      </c>
      <c r="K418" s="214">
        <v>114</v>
      </c>
      <c r="L418" s="22" t="s">
        <v>3569</v>
      </c>
      <c r="M418" s="139" t="s">
        <v>8597</v>
      </c>
      <c r="N418" s="139" t="s">
        <v>7757</v>
      </c>
      <c r="O418" s="139" t="s">
        <v>8596</v>
      </c>
      <c r="P418" s="139" t="s">
        <v>8601</v>
      </c>
      <c r="Q418" s="139" t="s">
        <v>7862</v>
      </c>
    </row>
    <row r="419" spans="1:17">
      <c r="A419" s="317" t="s">
        <v>3573</v>
      </c>
      <c r="B419" s="21" t="s">
        <v>5</v>
      </c>
      <c r="C419" s="20">
        <v>10749956150298</v>
      </c>
      <c r="D419" s="20" t="s">
        <v>7862</v>
      </c>
      <c r="E419" s="21" t="s">
        <v>5785</v>
      </c>
      <c r="F419" s="19">
        <v>7.5</v>
      </c>
      <c r="G419" s="20">
        <v>1</v>
      </c>
      <c r="H419" s="21">
        <v>24</v>
      </c>
      <c r="I419" s="204">
        <v>40.6</v>
      </c>
      <c r="J419" s="122">
        <v>0.59</v>
      </c>
      <c r="K419" s="215">
        <v>162.5</v>
      </c>
      <c r="L419" s="21" t="s">
        <v>3569</v>
      </c>
      <c r="M419" s="138" t="s">
        <v>8597</v>
      </c>
      <c r="N419" s="138" t="s">
        <v>7757</v>
      </c>
      <c r="O419" s="138" t="s">
        <v>8596</v>
      </c>
      <c r="P419" s="138" t="s">
        <v>8601</v>
      </c>
      <c r="Q419" s="138" t="s">
        <v>7862</v>
      </c>
    </row>
    <row r="420" spans="1:17">
      <c r="A420" s="316" t="s">
        <v>3574</v>
      </c>
      <c r="B420" s="22" t="s">
        <v>5</v>
      </c>
      <c r="C420" s="24">
        <v>10749956150304</v>
      </c>
      <c r="D420" s="24" t="s">
        <v>7862</v>
      </c>
      <c r="E420" s="22" t="s">
        <v>5788</v>
      </c>
      <c r="F420" s="23">
        <v>7.5</v>
      </c>
      <c r="G420" s="24">
        <v>1</v>
      </c>
      <c r="H420" s="22">
        <v>24</v>
      </c>
      <c r="I420" s="203">
        <v>49.5</v>
      </c>
      <c r="J420" s="196">
        <v>0.94</v>
      </c>
      <c r="K420" s="214">
        <v>162.5</v>
      </c>
      <c r="L420" s="22" t="s">
        <v>3569</v>
      </c>
      <c r="M420" s="139" t="s">
        <v>8597</v>
      </c>
      <c r="N420" s="139" t="s">
        <v>7757</v>
      </c>
      <c r="O420" s="139" t="s">
        <v>8596</v>
      </c>
      <c r="P420" s="139" t="s">
        <v>8601</v>
      </c>
      <c r="Q420" s="139" t="s">
        <v>7862</v>
      </c>
    </row>
    <row r="421" spans="1:17">
      <c r="A421" s="317" t="s">
        <v>3575</v>
      </c>
      <c r="B421" s="21" t="s">
        <v>5</v>
      </c>
      <c r="C421" s="20">
        <v>10749956150311</v>
      </c>
      <c r="D421" s="20" t="s">
        <v>7862</v>
      </c>
      <c r="E421" s="21" t="s">
        <v>5789</v>
      </c>
      <c r="F421" s="19">
        <v>7</v>
      </c>
      <c r="G421" s="20">
        <v>1</v>
      </c>
      <c r="H421" s="21">
        <v>24</v>
      </c>
      <c r="I421" s="204">
        <v>54</v>
      </c>
      <c r="J421" s="122">
        <v>1.01</v>
      </c>
      <c r="K421" s="215">
        <v>162.5</v>
      </c>
      <c r="L421" s="21" t="s">
        <v>3569</v>
      </c>
      <c r="M421" s="138" t="s">
        <v>8597</v>
      </c>
      <c r="N421" s="138" t="s">
        <v>7757</v>
      </c>
      <c r="O421" s="138" t="s">
        <v>8596</v>
      </c>
      <c r="P421" s="138" t="s">
        <v>8601</v>
      </c>
      <c r="Q421" s="138" t="s">
        <v>7862</v>
      </c>
    </row>
    <row r="422" spans="1:17">
      <c r="A422" s="316" t="s">
        <v>3576</v>
      </c>
      <c r="B422" s="22" t="s">
        <v>5</v>
      </c>
      <c r="C422" s="24">
        <v>10749956150328</v>
      </c>
      <c r="D422" s="24" t="s">
        <v>7862</v>
      </c>
      <c r="E422" s="22" t="s">
        <v>5790</v>
      </c>
      <c r="F422" s="23">
        <v>8.75</v>
      </c>
      <c r="G422" s="24">
        <v>1</v>
      </c>
      <c r="H422" s="22">
        <v>12</v>
      </c>
      <c r="I422" s="203">
        <v>37.5</v>
      </c>
      <c r="J422" s="196">
        <v>0.46</v>
      </c>
      <c r="K422" s="214">
        <v>175.8</v>
      </c>
      <c r="L422" s="22" t="s">
        <v>3569</v>
      </c>
      <c r="M422" s="139" t="s">
        <v>8597</v>
      </c>
      <c r="N422" s="139" t="s">
        <v>7757</v>
      </c>
      <c r="O422" s="139" t="s">
        <v>8596</v>
      </c>
      <c r="P422" s="139" t="s">
        <v>8601</v>
      </c>
      <c r="Q422" s="139" t="s">
        <v>7862</v>
      </c>
    </row>
    <row r="423" spans="1:17">
      <c r="A423" s="317" t="s">
        <v>3577</v>
      </c>
      <c r="B423" s="21" t="s">
        <v>5</v>
      </c>
      <c r="C423" s="20">
        <v>10749956150335</v>
      </c>
      <c r="D423" s="20" t="s">
        <v>7862</v>
      </c>
      <c r="E423" s="21" t="s">
        <v>5792</v>
      </c>
      <c r="F423" s="19">
        <v>8.5</v>
      </c>
      <c r="G423" s="20">
        <v>1</v>
      </c>
      <c r="H423" s="21">
        <v>24</v>
      </c>
      <c r="I423" s="204">
        <v>55.2</v>
      </c>
      <c r="J423" s="122">
        <v>0.97</v>
      </c>
      <c r="K423" s="215">
        <v>211.3</v>
      </c>
      <c r="L423" s="21" t="s">
        <v>3569</v>
      </c>
      <c r="M423" s="138" t="s">
        <v>8597</v>
      </c>
      <c r="N423" s="138" t="s">
        <v>7757</v>
      </c>
      <c r="O423" s="138" t="s">
        <v>8596</v>
      </c>
      <c r="P423" s="138" t="s">
        <v>8601</v>
      </c>
      <c r="Q423" s="138" t="s">
        <v>7862</v>
      </c>
    </row>
    <row r="424" spans="1:17">
      <c r="A424" s="316" t="s">
        <v>3578</v>
      </c>
      <c r="B424" s="22" t="s">
        <v>5</v>
      </c>
      <c r="C424" s="24">
        <v>10749956150342</v>
      </c>
      <c r="D424" s="24" t="s">
        <v>7862</v>
      </c>
      <c r="E424" s="22" t="s">
        <v>5787</v>
      </c>
      <c r="F424" s="23">
        <v>6.75</v>
      </c>
      <c r="G424" s="24">
        <v>1</v>
      </c>
      <c r="H424" s="22">
        <v>12</v>
      </c>
      <c r="I424" s="203">
        <v>22.9</v>
      </c>
      <c r="J424" s="196">
        <v>0.28000000000000003</v>
      </c>
      <c r="K424" s="214">
        <v>211.3</v>
      </c>
      <c r="L424" s="22" t="s">
        <v>3569</v>
      </c>
      <c r="M424" s="139" t="s">
        <v>8597</v>
      </c>
      <c r="N424" s="139" t="s">
        <v>7757</v>
      </c>
      <c r="O424" s="139" t="s">
        <v>8596</v>
      </c>
      <c r="P424" s="139" t="s">
        <v>8601</v>
      </c>
      <c r="Q424" s="139" t="s">
        <v>7862</v>
      </c>
    </row>
    <row r="425" spans="1:17">
      <c r="A425" s="317" t="s">
        <v>3579</v>
      </c>
      <c r="B425" s="21" t="s">
        <v>5</v>
      </c>
      <c r="C425" s="20">
        <v>20749956176264</v>
      </c>
      <c r="D425" s="20" t="s">
        <v>7862</v>
      </c>
      <c r="E425" s="21" t="s">
        <v>5831</v>
      </c>
      <c r="F425" s="19">
        <v>5.5</v>
      </c>
      <c r="G425" s="20">
        <v>1</v>
      </c>
      <c r="H425" s="21">
        <v>12</v>
      </c>
      <c r="I425" s="204">
        <v>24.9</v>
      </c>
      <c r="J425" s="122">
        <v>0.42</v>
      </c>
      <c r="K425" s="215">
        <v>170.6</v>
      </c>
      <c r="L425" s="21" t="s">
        <v>3569</v>
      </c>
      <c r="M425" s="138" t="s">
        <v>8597</v>
      </c>
      <c r="N425" s="138" t="s">
        <v>7757</v>
      </c>
      <c r="O425" s="138" t="s">
        <v>8596</v>
      </c>
      <c r="P425" s="138" t="s">
        <v>8601</v>
      </c>
      <c r="Q425" s="138" t="s">
        <v>7862</v>
      </c>
    </row>
    <row r="426" spans="1:17">
      <c r="A426" s="316" t="s">
        <v>3580</v>
      </c>
      <c r="B426" s="22" t="s">
        <v>5</v>
      </c>
      <c r="C426" s="24">
        <v>10749956150359</v>
      </c>
      <c r="D426" s="24" t="s">
        <v>7862</v>
      </c>
      <c r="E426" s="22" t="s">
        <v>5795</v>
      </c>
      <c r="F426" s="23">
        <v>9.5</v>
      </c>
      <c r="G426" s="24">
        <v>1</v>
      </c>
      <c r="H426" s="22">
        <v>12</v>
      </c>
      <c r="I426" s="203">
        <v>43.2</v>
      </c>
      <c r="J426" s="196">
        <v>0.51</v>
      </c>
      <c r="K426" s="214">
        <v>244</v>
      </c>
      <c r="L426" s="22" t="s">
        <v>3569</v>
      </c>
      <c r="M426" s="139" t="s">
        <v>8597</v>
      </c>
      <c r="N426" s="139" t="s">
        <v>7757</v>
      </c>
      <c r="O426" s="139" t="s">
        <v>8596</v>
      </c>
      <c r="P426" s="139" t="s">
        <v>8601</v>
      </c>
      <c r="Q426" s="139" t="s">
        <v>7862</v>
      </c>
    </row>
    <row r="427" spans="1:17" s="294" customFormat="1" ht="31.5" collapsed="1">
      <c r="A427" s="185" t="s">
        <v>3581</v>
      </c>
      <c r="B427" s="186"/>
      <c r="C427" s="187"/>
      <c r="D427" s="187"/>
      <c r="E427" s="186"/>
      <c r="F427" s="186"/>
      <c r="G427" s="187"/>
      <c r="H427" s="186"/>
      <c r="I427" s="201"/>
      <c r="J427" s="194"/>
      <c r="K427" s="191"/>
      <c r="L427" s="189"/>
      <c r="M427" s="188"/>
      <c r="N427" s="188"/>
      <c r="O427" s="188"/>
      <c r="P427" s="189"/>
      <c r="Q427" s="189"/>
    </row>
    <row r="428" spans="1:17" s="292" customFormat="1" ht="38.25">
      <c r="A428" s="162" t="s">
        <v>2</v>
      </c>
      <c r="B428" s="6" t="s">
        <v>8768</v>
      </c>
      <c r="C428" s="11" t="s">
        <v>2813</v>
      </c>
      <c r="D428" s="11" t="s">
        <v>7859</v>
      </c>
      <c r="E428" s="6" t="s">
        <v>8769</v>
      </c>
      <c r="F428" s="7" t="s">
        <v>8811</v>
      </c>
      <c r="G428" s="11" t="s">
        <v>8767</v>
      </c>
      <c r="H428" s="6" t="s">
        <v>8766</v>
      </c>
      <c r="I428" s="202" t="s">
        <v>8777</v>
      </c>
      <c r="J428" s="195" t="s">
        <v>8770</v>
      </c>
      <c r="K428" s="192" t="s">
        <v>8810</v>
      </c>
      <c r="L428" s="6" t="s">
        <v>8594</v>
      </c>
      <c r="M428" s="6" t="s">
        <v>8764</v>
      </c>
      <c r="N428" s="6" t="s">
        <v>8595</v>
      </c>
      <c r="O428" s="6" t="s">
        <v>8765</v>
      </c>
      <c r="P428" s="6" t="s">
        <v>8763</v>
      </c>
      <c r="Q428" s="226" t="s">
        <v>8771</v>
      </c>
    </row>
    <row r="429" spans="1:17">
      <c r="A429" s="316" t="s">
        <v>3582</v>
      </c>
      <c r="B429" s="22" t="s">
        <v>2814</v>
      </c>
      <c r="C429" s="24" t="s">
        <v>2814</v>
      </c>
      <c r="D429" s="24" t="s">
        <v>7857</v>
      </c>
      <c r="E429" s="22" t="s">
        <v>5779</v>
      </c>
      <c r="F429" s="23" t="s">
        <v>2814</v>
      </c>
      <c r="G429" s="24"/>
      <c r="H429" s="22" t="s">
        <v>2814</v>
      </c>
      <c r="I429" s="203" t="s">
        <v>2814</v>
      </c>
      <c r="J429" s="196" t="s">
        <v>2814</v>
      </c>
      <c r="K429" s="214"/>
      <c r="L429" s="22" t="s">
        <v>3581</v>
      </c>
      <c r="M429" s="139" t="s">
        <v>8597</v>
      </c>
      <c r="N429" s="139" t="s">
        <v>7757</v>
      </c>
      <c r="O429" s="139" t="s">
        <v>8596</v>
      </c>
      <c r="P429" s="139" t="s">
        <v>8601</v>
      </c>
      <c r="Q429" s="139" t="s">
        <v>7857</v>
      </c>
    </row>
    <row r="430" spans="1:17">
      <c r="A430" s="317" t="s">
        <v>3583</v>
      </c>
      <c r="B430" s="21" t="s">
        <v>5</v>
      </c>
      <c r="C430" s="20" t="s">
        <v>3584</v>
      </c>
      <c r="D430" s="20" t="s">
        <v>7857</v>
      </c>
      <c r="E430" s="21" t="s">
        <v>5780</v>
      </c>
      <c r="F430" s="19">
        <v>4.75</v>
      </c>
      <c r="G430" s="20">
        <v>1</v>
      </c>
      <c r="H430" s="21">
        <v>24</v>
      </c>
      <c r="I430" s="204">
        <v>13.7</v>
      </c>
      <c r="J430" s="122">
        <v>0.4</v>
      </c>
      <c r="K430" s="215">
        <v>69.3</v>
      </c>
      <c r="L430" s="21" t="s">
        <v>3581</v>
      </c>
      <c r="M430" s="138" t="s">
        <v>8597</v>
      </c>
      <c r="N430" s="138" t="s">
        <v>7757</v>
      </c>
      <c r="O430" s="138" t="s">
        <v>8596</v>
      </c>
      <c r="P430" s="138" t="s">
        <v>8601</v>
      </c>
      <c r="Q430" s="138" t="s">
        <v>7857</v>
      </c>
    </row>
    <row r="431" spans="1:17">
      <c r="A431" s="316" t="s">
        <v>3585</v>
      </c>
      <c r="B431" s="22" t="s">
        <v>5</v>
      </c>
      <c r="C431" s="24" t="s">
        <v>3586</v>
      </c>
      <c r="D431" s="24" t="s">
        <v>7857</v>
      </c>
      <c r="E431" s="22" t="s">
        <v>5781</v>
      </c>
      <c r="F431" s="23">
        <v>5.5</v>
      </c>
      <c r="G431" s="24">
        <v>1</v>
      </c>
      <c r="H431" s="22">
        <v>24</v>
      </c>
      <c r="I431" s="203">
        <v>17.399999999999999</v>
      </c>
      <c r="J431" s="196">
        <v>0.4</v>
      </c>
      <c r="K431" s="214">
        <v>69.3</v>
      </c>
      <c r="L431" s="22" t="s">
        <v>3581</v>
      </c>
      <c r="M431" s="139" t="s">
        <v>8597</v>
      </c>
      <c r="N431" s="139" t="s">
        <v>7757</v>
      </c>
      <c r="O431" s="139" t="s">
        <v>8596</v>
      </c>
      <c r="P431" s="139" t="s">
        <v>8601</v>
      </c>
      <c r="Q431" s="139" t="s">
        <v>7857</v>
      </c>
    </row>
    <row r="432" spans="1:17">
      <c r="A432" s="317" t="s">
        <v>3587</v>
      </c>
      <c r="B432" s="21" t="s">
        <v>5</v>
      </c>
      <c r="C432" s="20" t="s">
        <v>3588</v>
      </c>
      <c r="D432" s="20" t="s">
        <v>7857</v>
      </c>
      <c r="E432" s="21" t="s">
        <v>5782</v>
      </c>
      <c r="F432" s="19">
        <v>6.25</v>
      </c>
      <c r="G432" s="20">
        <v>1</v>
      </c>
      <c r="H432" s="21">
        <v>24</v>
      </c>
      <c r="I432" s="204">
        <v>27.3</v>
      </c>
      <c r="J432" s="122">
        <v>0.5</v>
      </c>
      <c r="K432" s="215">
        <v>78.2</v>
      </c>
      <c r="L432" s="21" t="s">
        <v>3581</v>
      </c>
      <c r="M432" s="138" t="s">
        <v>8597</v>
      </c>
      <c r="N432" s="138" t="s">
        <v>7757</v>
      </c>
      <c r="O432" s="138" t="s">
        <v>8596</v>
      </c>
      <c r="P432" s="138" t="s">
        <v>8601</v>
      </c>
      <c r="Q432" s="138" t="s">
        <v>7857</v>
      </c>
    </row>
    <row r="433" spans="1:17">
      <c r="A433" s="316" t="s">
        <v>3589</v>
      </c>
      <c r="B433" s="22" t="s">
        <v>5</v>
      </c>
      <c r="C433" s="24" t="s">
        <v>3590</v>
      </c>
      <c r="D433" s="24" t="s">
        <v>7857</v>
      </c>
      <c r="E433" s="22" t="s">
        <v>5783</v>
      </c>
      <c r="F433" s="23">
        <v>5.875</v>
      </c>
      <c r="G433" s="24">
        <v>1</v>
      </c>
      <c r="H433" s="22">
        <v>24</v>
      </c>
      <c r="I433" s="203">
        <v>19.5</v>
      </c>
      <c r="J433" s="196">
        <v>0.5</v>
      </c>
      <c r="K433" s="214">
        <v>98.5</v>
      </c>
      <c r="L433" s="22" t="s">
        <v>3581</v>
      </c>
      <c r="M433" s="139" t="s">
        <v>8597</v>
      </c>
      <c r="N433" s="139" t="s">
        <v>7757</v>
      </c>
      <c r="O433" s="139" t="s">
        <v>8596</v>
      </c>
      <c r="P433" s="139" t="s">
        <v>8601</v>
      </c>
      <c r="Q433" s="139" t="s">
        <v>7857</v>
      </c>
    </row>
    <row r="434" spans="1:17">
      <c r="A434" s="317" t="s">
        <v>3591</v>
      </c>
      <c r="B434" s="21" t="s">
        <v>5</v>
      </c>
      <c r="C434" s="20" t="s">
        <v>3592</v>
      </c>
      <c r="D434" s="20" t="s">
        <v>7857</v>
      </c>
      <c r="E434" s="21" t="s">
        <v>5784</v>
      </c>
      <c r="F434" s="19">
        <v>7.5</v>
      </c>
      <c r="G434" s="20">
        <v>1</v>
      </c>
      <c r="H434" s="21">
        <v>24</v>
      </c>
      <c r="I434" s="204">
        <v>25.6</v>
      </c>
      <c r="J434" s="122">
        <v>0.4</v>
      </c>
      <c r="K434" s="215">
        <v>98.5</v>
      </c>
      <c r="L434" s="21" t="s">
        <v>3581</v>
      </c>
      <c r="M434" s="138" t="s">
        <v>8597</v>
      </c>
      <c r="N434" s="138" t="s">
        <v>7757</v>
      </c>
      <c r="O434" s="138" t="s">
        <v>8596</v>
      </c>
      <c r="P434" s="138" t="s">
        <v>8601</v>
      </c>
      <c r="Q434" s="138" t="s">
        <v>7857</v>
      </c>
    </row>
    <row r="435" spans="1:17">
      <c r="A435" s="316" t="s">
        <v>3593</v>
      </c>
      <c r="B435" s="22" t="s">
        <v>5</v>
      </c>
      <c r="C435" s="24" t="s">
        <v>3594</v>
      </c>
      <c r="D435" s="24" t="s">
        <v>7857</v>
      </c>
      <c r="E435" s="22" t="s">
        <v>5787</v>
      </c>
      <c r="F435" s="23">
        <v>6.75</v>
      </c>
      <c r="G435" s="24">
        <v>1</v>
      </c>
      <c r="H435" s="22">
        <v>12</v>
      </c>
      <c r="I435" s="203">
        <v>21.2</v>
      </c>
      <c r="J435" s="196">
        <v>0.2</v>
      </c>
      <c r="K435" s="214">
        <v>108.1</v>
      </c>
      <c r="L435" s="22" t="s">
        <v>3581</v>
      </c>
      <c r="M435" s="139" t="s">
        <v>8597</v>
      </c>
      <c r="N435" s="139" t="s">
        <v>7757</v>
      </c>
      <c r="O435" s="139" t="s">
        <v>8596</v>
      </c>
      <c r="P435" s="139" t="s">
        <v>8601</v>
      </c>
      <c r="Q435" s="139" t="s">
        <v>7857</v>
      </c>
    </row>
    <row r="436" spans="1:17">
      <c r="A436" s="317" t="s">
        <v>3595</v>
      </c>
      <c r="B436" s="21" t="s">
        <v>5</v>
      </c>
      <c r="C436" s="20" t="s">
        <v>3596</v>
      </c>
      <c r="D436" s="20" t="s">
        <v>7857</v>
      </c>
      <c r="E436" s="21" t="s">
        <v>5785</v>
      </c>
      <c r="F436" s="19">
        <v>7.25</v>
      </c>
      <c r="G436" s="20">
        <v>1</v>
      </c>
      <c r="H436" s="21">
        <v>24</v>
      </c>
      <c r="I436" s="204">
        <v>33.299999999999997</v>
      </c>
      <c r="J436" s="122">
        <v>0.5</v>
      </c>
      <c r="K436" s="215">
        <v>111.8</v>
      </c>
      <c r="L436" s="21" t="s">
        <v>3581</v>
      </c>
      <c r="M436" s="138" t="s">
        <v>8597</v>
      </c>
      <c r="N436" s="138" t="s">
        <v>7757</v>
      </c>
      <c r="O436" s="138" t="s">
        <v>8596</v>
      </c>
      <c r="P436" s="138" t="s">
        <v>8601</v>
      </c>
      <c r="Q436" s="138" t="s">
        <v>7857</v>
      </c>
    </row>
    <row r="437" spans="1:17">
      <c r="A437" s="316" t="s">
        <v>3597</v>
      </c>
      <c r="B437" s="22" t="s">
        <v>5</v>
      </c>
      <c r="C437" s="24" t="s">
        <v>3598</v>
      </c>
      <c r="D437" s="24" t="s">
        <v>7857</v>
      </c>
      <c r="E437" s="22" t="s">
        <v>5796</v>
      </c>
      <c r="F437" s="23">
        <v>7.25</v>
      </c>
      <c r="G437" s="24">
        <v>1</v>
      </c>
      <c r="H437" s="22">
        <v>24</v>
      </c>
      <c r="I437" s="203">
        <v>33.9</v>
      </c>
      <c r="J437" s="196">
        <v>0.6</v>
      </c>
      <c r="K437" s="214">
        <v>111.8</v>
      </c>
      <c r="L437" s="22" t="s">
        <v>3581</v>
      </c>
      <c r="M437" s="139" t="s">
        <v>8597</v>
      </c>
      <c r="N437" s="139" t="s">
        <v>7757</v>
      </c>
      <c r="O437" s="139" t="s">
        <v>8596</v>
      </c>
      <c r="P437" s="139" t="s">
        <v>8601</v>
      </c>
      <c r="Q437" s="139" t="s">
        <v>7857</v>
      </c>
    </row>
    <row r="438" spans="1:17">
      <c r="A438" s="317" t="s">
        <v>3599</v>
      </c>
      <c r="B438" s="21" t="s">
        <v>5</v>
      </c>
      <c r="C438" s="20" t="s">
        <v>3600</v>
      </c>
      <c r="D438" s="20" t="s">
        <v>7857</v>
      </c>
      <c r="E438" s="21" t="s">
        <v>5788</v>
      </c>
      <c r="F438" s="19">
        <v>7.25</v>
      </c>
      <c r="G438" s="20">
        <v>1</v>
      </c>
      <c r="H438" s="21">
        <v>24</v>
      </c>
      <c r="I438" s="204">
        <v>41.5</v>
      </c>
      <c r="J438" s="122">
        <v>0.6</v>
      </c>
      <c r="K438" s="215">
        <v>111.8</v>
      </c>
      <c r="L438" s="21" t="s">
        <v>3581</v>
      </c>
      <c r="M438" s="138" t="s">
        <v>8597</v>
      </c>
      <c r="N438" s="138" t="s">
        <v>7757</v>
      </c>
      <c r="O438" s="138" t="s">
        <v>8596</v>
      </c>
      <c r="P438" s="138" t="s">
        <v>8601</v>
      </c>
      <c r="Q438" s="138" t="s">
        <v>7857</v>
      </c>
    </row>
    <row r="439" spans="1:17">
      <c r="A439" s="316" t="s">
        <v>3601</v>
      </c>
      <c r="B439" s="22" t="s">
        <v>5</v>
      </c>
      <c r="C439" s="24" t="s">
        <v>3602</v>
      </c>
      <c r="D439" s="24" t="s">
        <v>7857</v>
      </c>
      <c r="E439" s="22" t="s">
        <v>5789</v>
      </c>
      <c r="F439" s="23">
        <v>6.75</v>
      </c>
      <c r="G439" s="24">
        <v>1</v>
      </c>
      <c r="H439" s="22">
        <v>24</v>
      </c>
      <c r="I439" s="203">
        <v>38.1</v>
      </c>
      <c r="J439" s="196">
        <v>0.7</v>
      </c>
      <c r="K439" s="214">
        <v>111.8</v>
      </c>
      <c r="L439" s="22" t="s">
        <v>3581</v>
      </c>
      <c r="M439" s="139" t="s">
        <v>8597</v>
      </c>
      <c r="N439" s="139" t="s">
        <v>7757</v>
      </c>
      <c r="O439" s="139" t="s">
        <v>8596</v>
      </c>
      <c r="P439" s="139" t="s">
        <v>8601</v>
      </c>
      <c r="Q439" s="139" t="s">
        <v>7857</v>
      </c>
    </row>
    <row r="440" spans="1:17">
      <c r="A440" s="317" t="s">
        <v>3603</v>
      </c>
      <c r="B440" s="21" t="s">
        <v>5</v>
      </c>
      <c r="C440" s="20" t="s">
        <v>3604</v>
      </c>
      <c r="D440" s="20" t="s">
        <v>7857</v>
      </c>
      <c r="E440" s="21" t="s">
        <v>5790</v>
      </c>
      <c r="F440" s="19">
        <v>8.5</v>
      </c>
      <c r="G440" s="20">
        <v>1</v>
      </c>
      <c r="H440" s="21">
        <v>12</v>
      </c>
      <c r="I440" s="204">
        <v>36</v>
      </c>
      <c r="J440" s="122">
        <v>0.4</v>
      </c>
      <c r="K440" s="215">
        <v>120.9</v>
      </c>
      <c r="L440" s="21" t="s">
        <v>3581</v>
      </c>
      <c r="M440" s="138" t="s">
        <v>8597</v>
      </c>
      <c r="N440" s="138" t="s">
        <v>7757</v>
      </c>
      <c r="O440" s="138" t="s">
        <v>8596</v>
      </c>
      <c r="P440" s="138" t="s">
        <v>8601</v>
      </c>
      <c r="Q440" s="138" t="s">
        <v>7857</v>
      </c>
    </row>
    <row r="441" spans="1:17">
      <c r="A441" s="316" t="s">
        <v>3605</v>
      </c>
      <c r="B441" s="22" t="s">
        <v>5</v>
      </c>
      <c r="C441" s="24" t="s">
        <v>3606</v>
      </c>
      <c r="D441" s="24" t="s">
        <v>7857</v>
      </c>
      <c r="E441" s="22" t="s">
        <v>5791</v>
      </c>
      <c r="F441" s="23">
        <v>6.5</v>
      </c>
      <c r="G441" s="24">
        <v>1</v>
      </c>
      <c r="H441" s="22">
        <v>12</v>
      </c>
      <c r="I441" s="203">
        <v>10.5</v>
      </c>
      <c r="J441" s="196">
        <v>0.1</v>
      </c>
      <c r="K441" s="214">
        <v>120.9</v>
      </c>
      <c r="L441" s="22" t="s">
        <v>3581</v>
      </c>
      <c r="M441" s="139" t="s">
        <v>8597</v>
      </c>
      <c r="N441" s="139" t="s">
        <v>7757</v>
      </c>
      <c r="O441" s="139" t="s">
        <v>8596</v>
      </c>
      <c r="P441" s="139" t="s">
        <v>8601</v>
      </c>
      <c r="Q441" s="139" t="s">
        <v>7857</v>
      </c>
    </row>
    <row r="442" spans="1:17">
      <c r="A442" s="317" t="s">
        <v>3607</v>
      </c>
      <c r="B442" s="21" t="s">
        <v>5</v>
      </c>
      <c r="C442" s="20" t="s">
        <v>3608</v>
      </c>
      <c r="D442" s="20" t="s">
        <v>7857</v>
      </c>
      <c r="E442" s="21" t="s">
        <v>5792</v>
      </c>
      <c r="F442" s="19">
        <v>8.5</v>
      </c>
      <c r="G442" s="20">
        <v>1</v>
      </c>
      <c r="H442" s="21">
        <v>24</v>
      </c>
      <c r="I442" s="204">
        <v>48</v>
      </c>
      <c r="J442" s="122">
        <v>1</v>
      </c>
      <c r="K442" s="215">
        <v>145.30000000000001</v>
      </c>
      <c r="L442" s="21" t="s">
        <v>3581</v>
      </c>
      <c r="M442" s="138" t="s">
        <v>8597</v>
      </c>
      <c r="N442" s="138" t="s">
        <v>7757</v>
      </c>
      <c r="O442" s="138" t="s">
        <v>8596</v>
      </c>
      <c r="P442" s="138" t="s">
        <v>8601</v>
      </c>
      <c r="Q442" s="138" t="s">
        <v>7857</v>
      </c>
    </row>
    <row r="443" spans="1:17">
      <c r="A443" s="316" t="s">
        <v>3609</v>
      </c>
      <c r="B443" s="22" t="s">
        <v>5</v>
      </c>
      <c r="C443" s="24" t="s">
        <v>3610</v>
      </c>
      <c r="D443" s="24" t="s">
        <v>7857</v>
      </c>
      <c r="E443" s="22" t="s">
        <v>5793</v>
      </c>
      <c r="F443" s="23">
        <v>8.25</v>
      </c>
      <c r="G443" s="24">
        <v>1</v>
      </c>
      <c r="H443" s="22">
        <v>12</v>
      </c>
      <c r="I443" s="203">
        <v>40</v>
      </c>
      <c r="J443" s="196">
        <v>0.3</v>
      </c>
      <c r="K443" s="214">
        <v>145.30000000000001</v>
      </c>
      <c r="L443" s="22" t="s">
        <v>3581</v>
      </c>
      <c r="M443" s="139" t="s">
        <v>8597</v>
      </c>
      <c r="N443" s="139" t="s">
        <v>7757</v>
      </c>
      <c r="O443" s="139" t="s">
        <v>8596</v>
      </c>
      <c r="P443" s="139" t="s">
        <v>8601</v>
      </c>
      <c r="Q443" s="139" t="s">
        <v>7857</v>
      </c>
    </row>
    <row r="444" spans="1:17">
      <c r="A444" s="317" t="s">
        <v>3611</v>
      </c>
      <c r="B444" s="21" t="s">
        <v>5</v>
      </c>
      <c r="C444" s="20" t="s">
        <v>3612</v>
      </c>
      <c r="D444" s="20" t="s">
        <v>7857</v>
      </c>
      <c r="E444" s="21" t="s">
        <v>5794</v>
      </c>
      <c r="F444" s="19">
        <v>8.25</v>
      </c>
      <c r="G444" s="20">
        <v>1</v>
      </c>
      <c r="H444" s="21">
        <v>24</v>
      </c>
      <c r="I444" s="204">
        <v>63.4</v>
      </c>
      <c r="J444" s="122">
        <v>0.6</v>
      </c>
      <c r="K444" s="215">
        <v>145.30000000000001</v>
      </c>
      <c r="L444" s="21" t="s">
        <v>3581</v>
      </c>
      <c r="M444" s="138" t="s">
        <v>8597</v>
      </c>
      <c r="N444" s="138" t="s">
        <v>7757</v>
      </c>
      <c r="O444" s="138" t="s">
        <v>8596</v>
      </c>
      <c r="P444" s="138" t="s">
        <v>8601</v>
      </c>
      <c r="Q444" s="138" t="s">
        <v>7857</v>
      </c>
    </row>
    <row r="445" spans="1:17">
      <c r="A445" s="316" t="s">
        <v>3613</v>
      </c>
      <c r="B445" s="22" t="s">
        <v>5</v>
      </c>
      <c r="C445" s="24" t="s">
        <v>3614</v>
      </c>
      <c r="D445" s="24" t="s">
        <v>7857</v>
      </c>
      <c r="E445" s="22" t="s">
        <v>5823</v>
      </c>
      <c r="F445" s="23">
        <v>9.75</v>
      </c>
      <c r="G445" s="24">
        <v>1</v>
      </c>
      <c r="H445" s="22">
        <v>12</v>
      </c>
      <c r="I445" s="203">
        <v>46.3</v>
      </c>
      <c r="J445" s="196">
        <v>0.3</v>
      </c>
      <c r="K445" s="214">
        <v>167.9</v>
      </c>
      <c r="L445" s="22" t="s">
        <v>3581</v>
      </c>
      <c r="M445" s="139" t="s">
        <v>8597</v>
      </c>
      <c r="N445" s="139" t="s">
        <v>7757</v>
      </c>
      <c r="O445" s="139" t="s">
        <v>8596</v>
      </c>
      <c r="P445" s="139" t="s">
        <v>8601</v>
      </c>
      <c r="Q445" s="139" t="s">
        <v>7857</v>
      </c>
    </row>
    <row r="446" spans="1:17">
      <c r="A446" s="317" t="s">
        <v>3615</v>
      </c>
      <c r="B446" s="21" t="s">
        <v>5</v>
      </c>
      <c r="C446" s="20" t="s">
        <v>3616</v>
      </c>
      <c r="D446" s="20" t="s">
        <v>7857</v>
      </c>
      <c r="E446" s="21" t="s">
        <v>5804</v>
      </c>
      <c r="F446" s="19">
        <v>9.5</v>
      </c>
      <c r="G446" s="20">
        <v>1</v>
      </c>
      <c r="H446" s="21">
        <v>12</v>
      </c>
      <c r="I446" s="204">
        <v>47.6</v>
      </c>
      <c r="J446" s="122">
        <v>0.3</v>
      </c>
      <c r="K446" s="215">
        <v>209.6</v>
      </c>
      <c r="L446" s="21" t="s">
        <v>3581</v>
      </c>
      <c r="M446" s="138" t="s">
        <v>8597</v>
      </c>
      <c r="N446" s="138" t="s">
        <v>7757</v>
      </c>
      <c r="O446" s="138" t="s">
        <v>8596</v>
      </c>
      <c r="P446" s="138" t="s">
        <v>8601</v>
      </c>
      <c r="Q446" s="138" t="s">
        <v>7857</v>
      </c>
    </row>
    <row r="447" spans="1:17" hidden="1" outlineLevel="1">
      <c r="A447" s="316" t="s">
        <v>3617</v>
      </c>
      <c r="B447" s="22" t="s">
        <v>106</v>
      </c>
      <c r="C447" s="24" t="s">
        <v>3618</v>
      </c>
      <c r="D447" s="24" t="s">
        <v>7857</v>
      </c>
      <c r="E447" s="22" t="s">
        <v>5785</v>
      </c>
      <c r="F447" s="23">
        <v>7.25</v>
      </c>
      <c r="G447" s="24"/>
      <c r="H447" s="22">
        <v>24</v>
      </c>
      <c r="I447" s="203">
        <v>33.299999999999997</v>
      </c>
      <c r="J447" s="196">
        <v>0.4</v>
      </c>
      <c r="K447" s="214">
        <v>222.2</v>
      </c>
      <c r="L447" s="139" t="s">
        <v>8658</v>
      </c>
      <c r="M447" s="139" t="s">
        <v>8597</v>
      </c>
      <c r="N447" s="139" t="s">
        <v>7757</v>
      </c>
      <c r="O447" s="139" t="s">
        <v>8596</v>
      </c>
      <c r="P447" s="139" t="s">
        <v>8601</v>
      </c>
      <c r="Q447" s="66" t="s">
        <v>7857</v>
      </c>
    </row>
    <row r="448" spans="1:17" hidden="1" outlineLevel="1">
      <c r="A448" s="317" t="s">
        <v>3619</v>
      </c>
      <c r="B448" s="21" t="s">
        <v>106</v>
      </c>
      <c r="C448" s="20" t="s">
        <v>3620</v>
      </c>
      <c r="D448" s="20" t="s">
        <v>7857</v>
      </c>
      <c r="E448" s="21" t="s">
        <v>5792</v>
      </c>
      <c r="F448" s="19">
        <v>8.5</v>
      </c>
      <c r="G448" s="20"/>
      <c r="H448" s="21">
        <v>24</v>
      </c>
      <c r="I448" s="204">
        <v>48</v>
      </c>
      <c r="J448" s="122">
        <v>0.4</v>
      </c>
      <c r="K448" s="215">
        <v>311.5</v>
      </c>
      <c r="L448" s="138" t="s">
        <v>8658</v>
      </c>
      <c r="M448" s="138" t="s">
        <v>8597</v>
      </c>
      <c r="N448" s="138" t="s">
        <v>7757</v>
      </c>
      <c r="O448" s="138" t="s">
        <v>8596</v>
      </c>
      <c r="P448" s="138" t="s">
        <v>8601</v>
      </c>
      <c r="Q448" s="66" t="s">
        <v>7857</v>
      </c>
    </row>
    <row r="449" spans="1:17" hidden="1" outlineLevel="1">
      <c r="A449" s="316" t="s">
        <v>3621</v>
      </c>
      <c r="B449" s="22" t="s">
        <v>106</v>
      </c>
      <c r="C449" s="24" t="s">
        <v>3622</v>
      </c>
      <c r="D449" s="24" t="s">
        <v>7857</v>
      </c>
      <c r="E449" s="22" t="s">
        <v>5796</v>
      </c>
      <c r="F449" s="23">
        <v>7.25</v>
      </c>
      <c r="G449" s="24"/>
      <c r="H449" s="22">
        <v>24</v>
      </c>
      <c r="I449" s="203">
        <v>33.9</v>
      </c>
      <c r="J449" s="196">
        <v>0.4</v>
      </c>
      <c r="K449" s="214">
        <v>193.3</v>
      </c>
      <c r="L449" s="139" t="s">
        <v>8658</v>
      </c>
      <c r="M449" s="139" t="s">
        <v>8597</v>
      </c>
      <c r="N449" s="139" t="s">
        <v>7757</v>
      </c>
      <c r="O449" s="139" t="s">
        <v>8596</v>
      </c>
      <c r="P449" s="139" t="s">
        <v>8601</v>
      </c>
      <c r="Q449" s="66" t="s">
        <v>7857</v>
      </c>
    </row>
    <row r="450" spans="1:17" hidden="1" outlineLevel="1">
      <c r="A450" s="317" t="s">
        <v>3623</v>
      </c>
      <c r="B450" s="21" t="s">
        <v>106</v>
      </c>
      <c r="C450" s="20" t="s">
        <v>3624</v>
      </c>
      <c r="D450" s="20" t="s">
        <v>7857</v>
      </c>
      <c r="E450" s="21" t="s">
        <v>5783</v>
      </c>
      <c r="F450" s="19">
        <v>5.875</v>
      </c>
      <c r="G450" s="20"/>
      <c r="H450" s="21">
        <v>24</v>
      </c>
      <c r="I450" s="204">
        <v>19.5</v>
      </c>
      <c r="J450" s="122">
        <v>0.4</v>
      </c>
      <c r="K450" s="215">
        <v>131.80000000000001</v>
      </c>
      <c r="L450" s="138" t="s">
        <v>8658</v>
      </c>
      <c r="M450" s="138" t="s">
        <v>8597</v>
      </c>
      <c r="N450" s="138" t="s">
        <v>7757</v>
      </c>
      <c r="O450" s="138" t="s">
        <v>8596</v>
      </c>
      <c r="P450" s="138" t="s">
        <v>8601</v>
      </c>
      <c r="Q450" s="66" t="s">
        <v>7857</v>
      </c>
    </row>
    <row r="451" spans="1:17" hidden="1" outlineLevel="1">
      <c r="A451" s="316" t="s">
        <v>3625</v>
      </c>
      <c r="B451" s="22" t="s">
        <v>106</v>
      </c>
      <c r="C451" s="24" t="s">
        <v>3626</v>
      </c>
      <c r="D451" s="24" t="s">
        <v>7857</v>
      </c>
      <c r="E451" s="22" t="s">
        <v>5787</v>
      </c>
      <c r="F451" s="23">
        <v>6.75</v>
      </c>
      <c r="G451" s="24"/>
      <c r="H451" s="22">
        <v>12</v>
      </c>
      <c r="I451" s="203">
        <v>21.2</v>
      </c>
      <c r="J451" s="196">
        <v>0.2</v>
      </c>
      <c r="K451" s="214">
        <v>188.3</v>
      </c>
      <c r="L451" s="139" t="s">
        <v>8658</v>
      </c>
      <c r="M451" s="139" t="s">
        <v>8597</v>
      </c>
      <c r="N451" s="139" t="s">
        <v>7757</v>
      </c>
      <c r="O451" s="139" t="s">
        <v>8596</v>
      </c>
      <c r="P451" s="139" t="s">
        <v>8601</v>
      </c>
      <c r="Q451" s="66" t="s">
        <v>7857</v>
      </c>
    </row>
    <row r="452" spans="1:17" hidden="1" outlineLevel="1">
      <c r="A452" s="317" t="s">
        <v>3627</v>
      </c>
      <c r="B452" s="21" t="s">
        <v>106</v>
      </c>
      <c r="C452" s="20" t="s">
        <v>3628</v>
      </c>
      <c r="D452" s="20" t="s">
        <v>7857</v>
      </c>
      <c r="E452" s="21" t="s">
        <v>5790</v>
      </c>
      <c r="F452" s="19">
        <v>8.5</v>
      </c>
      <c r="G452" s="20"/>
      <c r="H452" s="21">
        <v>12</v>
      </c>
      <c r="I452" s="204">
        <v>36</v>
      </c>
      <c r="J452" s="122">
        <v>0.4</v>
      </c>
      <c r="K452" s="215">
        <v>252.3</v>
      </c>
      <c r="L452" s="138" t="s">
        <v>8658</v>
      </c>
      <c r="M452" s="138" t="s">
        <v>8597</v>
      </c>
      <c r="N452" s="138" t="s">
        <v>7757</v>
      </c>
      <c r="O452" s="138" t="s">
        <v>8596</v>
      </c>
      <c r="P452" s="138" t="s">
        <v>8601</v>
      </c>
      <c r="Q452" s="66" t="s">
        <v>7857</v>
      </c>
    </row>
    <row r="453" spans="1:17" hidden="1" outlineLevel="1">
      <c r="A453" s="316" t="s">
        <v>3629</v>
      </c>
      <c r="B453" s="22" t="s">
        <v>106</v>
      </c>
      <c r="C453" s="24" t="s">
        <v>3630</v>
      </c>
      <c r="D453" s="24" t="s">
        <v>7857</v>
      </c>
      <c r="E453" s="22" t="s">
        <v>5793</v>
      </c>
      <c r="F453" s="23">
        <v>8.25</v>
      </c>
      <c r="G453" s="24"/>
      <c r="H453" s="22">
        <v>24</v>
      </c>
      <c r="I453" s="203">
        <v>40</v>
      </c>
      <c r="J453" s="196">
        <v>0.9</v>
      </c>
      <c r="K453" s="214">
        <v>218.8</v>
      </c>
      <c r="L453" s="139" t="s">
        <v>8658</v>
      </c>
      <c r="M453" s="139" t="s">
        <v>8597</v>
      </c>
      <c r="N453" s="139" t="s">
        <v>7757</v>
      </c>
      <c r="O453" s="139" t="s">
        <v>8596</v>
      </c>
      <c r="P453" s="139" t="s">
        <v>8601</v>
      </c>
      <c r="Q453" s="66" t="s">
        <v>7857</v>
      </c>
    </row>
    <row r="454" spans="1:17" hidden="1" outlineLevel="1">
      <c r="A454" s="317" t="s">
        <v>3631</v>
      </c>
      <c r="B454" s="21" t="s">
        <v>106</v>
      </c>
      <c r="C454" s="20" t="s">
        <v>3632</v>
      </c>
      <c r="D454" s="20" t="s">
        <v>7857</v>
      </c>
      <c r="E454" s="21" t="s">
        <v>5823</v>
      </c>
      <c r="F454" s="19">
        <v>9.75</v>
      </c>
      <c r="G454" s="20"/>
      <c r="H454" s="21">
        <v>12</v>
      </c>
      <c r="I454" s="204">
        <v>46.3</v>
      </c>
      <c r="J454" s="122">
        <v>0.4</v>
      </c>
      <c r="K454" s="215">
        <v>336.2</v>
      </c>
      <c r="L454" s="138" t="s">
        <v>8658</v>
      </c>
      <c r="M454" s="138" t="s">
        <v>8597</v>
      </c>
      <c r="N454" s="138" t="s">
        <v>7757</v>
      </c>
      <c r="O454" s="138" t="s">
        <v>8596</v>
      </c>
      <c r="P454" s="138" t="s">
        <v>8601</v>
      </c>
      <c r="Q454" s="66" t="s">
        <v>7857</v>
      </c>
    </row>
    <row r="455" spans="1:17" hidden="1" outlineLevel="1">
      <c r="A455" s="316" t="s">
        <v>3633</v>
      </c>
      <c r="B455" s="22" t="s">
        <v>106</v>
      </c>
      <c r="C455" s="24" t="s">
        <v>3634</v>
      </c>
      <c r="D455" s="24" t="s">
        <v>7857</v>
      </c>
      <c r="E455" s="22" t="s">
        <v>5791</v>
      </c>
      <c r="F455" s="23">
        <v>6.5</v>
      </c>
      <c r="G455" s="24"/>
      <c r="H455" s="22">
        <v>24</v>
      </c>
      <c r="I455" s="203">
        <v>10.5</v>
      </c>
      <c r="J455" s="196">
        <v>0.4</v>
      </c>
      <c r="K455" s="214">
        <v>190.2</v>
      </c>
      <c r="L455" s="139" t="s">
        <v>8658</v>
      </c>
      <c r="M455" s="139" t="s">
        <v>8597</v>
      </c>
      <c r="N455" s="139" t="s">
        <v>7757</v>
      </c>
      <c r="O455" s="139" t="s">
        <v>8596</v>
      </c>
      <c r="P455" s="139" t="s">
        <v>8601</v>
      </c>
      <c r="Q455" s="66" t="s">
        <v>7857</v>
      </c>
    </row>
    <row r="456" spans="1:17" hidden="1" outlineLevel="1">
      <c r="A456" s="317" t="s">
        <v>3635</v>
      </c>
      <c r="B456" s="21" t="s">
        <v>106</v>
      </c>
      <c r="C456" s="20" t="s">
        <v>3636</v>
      </c>
      <c r="D456" s="20" t="s">
        <v>7857</v>
      </c>
      <c r="E456" s="21" t="s">
        <v>5804</v>
      </c>
      <c r="F456" s="19">
        <v>9.5</v>
      </c>
      <c r="G456" s="20"/>
      <c r="H456" s="21">
        <v>12</v>
      </c>
      <c r="I456" s="204">
        <v>47.6</v>
      </c>
      <c r="J456" s="122">
        <v>0.3</v>
      </c>
      <c r="K456" s="215">
        <v>230.9</v>
      </c>
      <c r="L456" s="138" t="s">
        <v>8658</v>
      </c>
      <c r="M456" s="138" t="s">
        <v>8597</v>
      </c>
      <c r="N456" s="138" t="s">
        <v>7757</v>
      </c>
      <c r="O456" s="138" t="s">
        <v>8596</v>
      </c>
      <c r="P456" s="138" t="s">
        <v>8601</v>
      </c>
      <c r="Q456" s="66" t="s">
        <v>7857</v>
      </c>
    </row>
    <row r="457" spans="1:17" hidden="1" outlineLevel="1">
      <c r="A457" s="316" t="s">
        <v>3637</v>
      </c>
      <c r="B457" s="22" t="s">
        <v>106</v>
      </c>
      <c r="C457" s="24" t="s">
        <v>3638</v>
      </c>
      <c r="D457" s="24" t="s">
        <v>7857</v>
      </c>
      <c r="E457" s="22" t="s">
        <v>5780</v>
      </c>
      <c r="F457" s="23">
        <v>4.75</v>
      </c>
      <c r="G457" s="24"/>
      <c r="H457" s="22">
        <v>24</v>
      </c>
      <c r="I457" s="203">
        <v>13.7</v>
      </c>
      <c r="J457" s="196">
        <v>0.4</v>
      </c>
      <c r="K457" s="214">
        <v>119.3</v>
      </c>
      <c r="L457" s="139" t="s">
        <v>8658</v>
      </c>
      <c r="M457" s="139" t="s">
        <v>8597</v>
      </c>
      <c r="N457" s="139" t="s">
        <v>7757</v>
      </c>
      <c r="O457" s="139" t="s">
        <v>8596</v>
      </c>
      <c r="P457" s="139" t="s">
        <v>8601</v>
      </c>
      <c r="Q457" s="66" t="s">
        <v>7857</v>
      </c>
    </row>
    <row r="458" spans="1:17" hidden="1" outlineLevel="1">
      <c r="A458" s="317" t="s">
        <v>3639</v>
      </c>
      <c r="B458" s="21" t="s">
        <v>106</v>
      </c>
      <c r="C458" s="20" t="s">
        <v>3640</v>
      </c>
      <c r="D458" s="20" t="s">
        <v>7857</v>
      </c>
      <c r="E458" s="21" t="s">
        <v>5788</v>
      </c>
      <c r="F458" s="19">
        <v>7.25</v>
      </c>
      <c r="G458" s="20"/>
      <c r="H458" s="21">
        <v>24</v>
      </c>
      <c r="I458" s="204">
        <v>41.5</v>
      </c>
      <c r="J458" s="122">
        <v>0.4</v>
      </c>
      <c r="K458" s="215">
        <v>249.2</v>
      </c>
      <c r="L458" s="138" t="s">
        <v>8658</v>
      </c>
      <c r="M458" s="138" t="s">
        <v>8597</v>
      </c>
      <c r="N458" s="138" t="s">
        <v>7757</v>
      </c>
      <c r="O458" s="138" t="s">
        <v>8596</v>
      </c>
      <c r="P458" s="138" t="s">
        <v>8601</v>
      </c>
      <c r="Q458" s="66" t="s">
        <v>7857</v>
      </c>
    </row>
    <row r="459" spans="1:17" hidden="1" outlineLevel="1">
      <c r="A459" s="316" t="s">
        <v>3641</v>
      </c>
      <c r="B459" s="22" t="s">
        <v>106</v>
      </c>
      <c r="C459" s="24" t="s">
        <v>3642</v>
      </c>
      <c r="D459" s="24" t="s">
        <v>7857</v>
      </c>
      <c r="E459" s="22" t="s">
        <v>5781</v>
      </c>
      <c r="F459" s="23">
        <v>5.5</v>
      </c>
      <c r="G459" s="24"/>
      <c r="H459" s="22">
        <v>24</v>
      </c>
      <c r="I459" s="203">
        <v>17.399999999999999</v>
      </c>
      <c r="J459" s="196">
        <v>0.4</v>
      </c>
      <c r="K459" s="214">
        <v>156.30000000000001</v>
      </c>
      <c r="L459" s="139" t="s">
        <v>8658</v>
      </c>
      <c r="M459" s="139" t="s">
        <v>8597</v>
      </c>
      <c r="N459" s="139" t="s">
        <v>7757</v>
      </c>
      <c r="O459" s="139" t="s">
        <v>8596</v>
      </c>
      <c r="P459" s="139" t="s">
        <v>8601</v>
      </c>
      <c r="Q459" s="66" t="s">
        <v>7857</v>
      </c>
    </row>
    <row r="460" spans="1:17" hidden="1" outlineLevel="1">
      <c r="A460" s="317" t="s">
        <v>3643</v>
      </c>
      <c r="B460" s="21" t="s">
        <v>106</v>
      </c>
      <c r="C460" s="20" t="s">
        <v>3644</v>
      </c>
      <c r="D460" s="20" t="s">
        <v>7857</v>
      </c>
      <c r="E460" s="21" t="s">
        <v>5784</v>
      </c>
      <c r="F460" s="19">
        <v>7.5</v>
      </c>
      <c r="G460" s="20"/>
      <c r="H460" s="21">
        <v>24</v>
      </c>
      <c r="I460" s="204">
        <v>25.6</v>
      </c>
      <c r="J460" s="122">
        <v>0.4</v>
      </c>
      <c r="K460" s="215">
        <v>180.3</v>
      </c>
      <c r="L460" s="138" t="s">
        <v>8658</v>
      </c>
      <c r="M460" s="138" t="s">
        <v>8597</v>
      </c>
      <c r="N460" s="138" t="s">
        <v>7757</v>
      </c>
      <c r="O460" s="138" t="s">
        <v>8596</v>
      </c>
      <c r="P460" s="138" t="s">
        <v>8601</v>
      </c>
      <c r="Q460" s="66" t="s">
        <v>7857</v>
      </c>
    </row>
    <row r="461" spans="1:17" hidden="1" outlineLevel="1">
      <c r="A461" s="316" t="s">
        <v>3645</v>
      </c>
      <c r="B461" s="22" t="s">
        <v>106</v>
      </c>
      <c r="C461" s="24" t="s">
        <v>3646</v>
      </c>
      <c r="D461" s="24" t="s">
        <v>7857</v>
      </c>
      <c r="E461" s="22" t="s">
        <v>5789</v>
      </c>
      <c r="F461" s="23">
        <v>6.75</v>
      </c>
      <c r="G461" s="24"/>
      <c r="H461" s="22">
        <v>24</v>
      </c>
      <c r="I461" s="203">
        <v>38.1</v>
      </c>
      <c r="J461" s="196">
        <v>0.4</v>
      </c>
      <c r="K461" s="214">
        <v>219.2</v>
      </c>
      <c r="L461" s="139" t="s">
        <v>8658</v>
      </c>
      <c r="M461" s="139" t="s">
        <v>8597</v>
      </c>
      <c r="N461" s="139" t="s">
        <v>7757</v>
      </c>
      <c r="O461" s="139" t="s">
        <v>8596</v>
      </c>
      <c r="P461" s="139" t="s">
        <v>8601</v>
      </c>
      <c r="Q461" s="66" t="s">
        <v>7857</v>
      </c>
    </row>
    <row r="462" spans="1:17" hidden="1" outlineLevel="1">
      <c r="A462" s="317" t="s">
        <v>3647</v>
      </c>
      <c r="B462" s="21" t="s">
        <v>106</v>
      </c>
      <c r="C462" s="20" t="s">
        <v>3648</v>
      </c>
      <c r="D462" s="20" t="s">
        <v>7857</v>
      </c>
      <c r="E462" s="21" t="s">
        <v>5794</v>
      </c>
      <c r="F462" s="19">
        <v>8.25</v>
      </c>
      <c r="G462" s="20"/>
      <c r="H462" s="21">
        <v>12</v>
      </c>
      <c r="I462" s="204">
        <v>63.4</v>
      </c>
      <c r="J462" s="122">
        <v>0.4</v>
      </c>
      <c r="K462" s="215">
        <v>292</v>
      </c>
      <c r="L462" s="138" t="s">
        <v>8658</v>
      </c>
      <c r="M462" s="138" t="s">
        <v>8597</v>
      </c>
      <c r="N462" s="138" t="s">
        <v>7757</v>
      </c>
      <c r="O462" s="138" t="s">
        <v>8596</v>
      </c>
      <c r="P462" s="138" t="s">
        <v>8601</v>
      </c>
      <c r="Q462" s="66" t="s">
        <v>7857</v>
      </c>
    </row>
    <row r="463" spans="1:17" hidden="1" outlineLevel="1">
      <c r="A463" s="316" t="s">
        <v>3649</v>
      </c>
      <c r="B463" s="22" t="s">
        <v>106</v>
      </c>
      <c r="C463" s="24" t="s">
        <v>3650</v>
      </c>
      <c r="D463" s="24" t="s">
        <v>7857</v>
      </c>
      <c r="E463" s="22" t="s">
        <v>5782</v>
      </c>
      <c r="F463" s="23">
        <v>6.25</v>
      </c>
      <c r="G463" s="24"/>
      <c r="H463" s="22">
        <v>24</v>
      </c>
      <c r="I463" s="203">
        <v>27.3</v>
      </c>
      <c r="J463" s="196">
        <v>0.4</v>
      </c>
      <c r="K463" s="214">
        <v>174.3</v>
      </c>
      <c r="L463" s="139" t="s">
        <v>8658</v>
      </c>
      <c r="M463" s="139" t="s">
        <v>8597</v>
      </c>
      <c r="N463" s="139" t="s">
        <v>7757</v>
      </c>
      <c r="O463" s="139" t="s">
        <v>8596</v>
      </c>
      <c r="P463" s="139" t="s">
        <v>8601</v>
      </c>
      <c r="Q463" s="66" t="s">
        <v>7857</v>
      </c>
    </row>
    <row r="464" spans="1:17" s="294" customFormat="1" ht="31.5" collapsed="1">
      <c r="A464" s="185" t="s">
        <v>3651</v>
      </c>
      <c r="B464" s="186"/>
      <c r="C464" s="187"/>
      <c r="D464" s="187"/>
      <c r="E464" s="186"/>
      <c r="F464" s="186"/>
      <c r="G464" s="187"/>
      <c r="H464" s="186"/>
      <c r="I464" s="201"/>
      <c r="J464" s="194"/>
      <c r="K464" s="191"/>
      <c r="L464" s="189"/>
      <c r="M464" s="188"/>
      <c r="N464" s="188"/>
      <c r="O464" s="188"/>
      <c r="P464" s="189"/>
      <c r="Q464" s="189"/>
    </row>
    <row r="465" spans="1:17" s="292" customFormat="1" ht="38.25">
      <c r="A465" s="162" t="s">
        <v>2</v>
      </c>
      <c r="B465" s="6" t="s">
        <v>8768</v>
      </c>
      <c r="C465" s="11" t="s">
        <v>2813</v>
      </c>
      <c r="D465" s="11" t="s">
        <v>7859</v>
      </c>
      <c r="E465" s="6" t="s">
        <v>8769</v>
      </c>
      <c r="F465" s="7" t="s">
        <v>8811</v>
      </c>
      <c r="G465" s="11" t="s">
        <v>8767</v>
      </c>
      <c r="H465" s="6" t="s">
        <v>8766</v>
      </c>
      <c r="I465" s="202" t="s">
        <v>8777</v>
      </c>
      <c r="J465" s="195" t="s">
        <v>8770</v>
      </c>
      <c r="K465" s="192" t="s">
        <v>8810</v>
      </c>
      <c r="L465" s="6" t="s">
        <v>8594</v>
      </c>
      <c r="M465" s="6" t="s">
        <v>8764</v>
      </c>
      <c r="N465" s="6" t="s">
        <v>8595</v>
      </c>
      <c r="O465" s="6" t="s">
        <v>8765</v>
      </c>
      <c r="P465" s="6" t="s">
        <v>8763</v>
      </c>
      <c r="Q465" s="226" t="s">
        <v>8771</v>
      </c>
    </row>
    <row r="466" spans="1:17">
      <c r="A466" s="316" t="s">
        <v>3652</v>
      </c>
      <c r="B466" s="22" t="s">
        <v>2814</v>
      </c>
      <c r="C466" s="24" t="s">
        <v>2814</v>
      </c>
      <c r="D466" s="24" t="s">
        <v>7862</v>
      </c>
      <c r="E466" s="22" t="s">
        <v>5779</v>
      </c>
      <c r="F466" s="23" t="s">
        <v>2814</v>
      </c>
      <c r="G466" s="24"/>
      <c r="H466" s="22" t="s">
        <v>2814</v>
      </c>
      <c r="I466" s="203" t="s">
        <v>2814</v>
      </c>
      <c r="J466" s="196" t="s">
        <v>2814</v>
      </c>
      <c r="K466" s="214"/>
      <c r="L466" s="22" t="s">
        <v>3651</v>
      </c>
      <c r="M466" s="139" t="s">
        <v>8597</v>
      </c>
      <c r="N466" s="139" t="s">
        <v>7757</v>
      </c>
      <c r="O466" s="139" t="s">
        <v>8596</v>
      </c>
      <c r="P466" s="139" t="s">
        <v>8601</v>
      </c>
      <c r="Q466" s="139" t="s">
        <v>7862</v>
      </c>
    </row>
    <row r="467" spans="1:17">
      <c r="A467" s="317" t="s">
        <v>3653</v>
      </c>
      <c r="B467" s="21" t="s">
        <v>5</v>
      </c>
      <c r="C467" s="20">
        <v>10749956164103</v>
      </c>
      <c r="D467" s="20" t="s">
        <v>7862</v>
      </c>
      <c r="E467" s="21" t="s">
        <v>5832</v>
      </c>
      <c r="F467" s="19">
        <v>9.375</v>
      </c>
      <c r="G467" s="20">
        <v>1</v>
      </c>
      <c r="H467" s="21">
        <v>12</v>
      </c>
      <c r="I467" s="204">
        <v>42.3</v>
      </c>
      <c r="J467" s="122">
        <v>0.4</v>
      </c>
      <c r="K467" s="215">
        <v>189.72</v>
      </c>
      <c r="L467" s="21" t="s">
        <v>3651</v>
      </c>
      <c r="M467" s="138" t="s">
        <v>8597</v>
      </c>
      <c r="N467" s="138" t="s">
        <v>7757</v>
      </c>
      <c r="O467" s="138" t="s">
        <v>8596</v>
      </c>
      <c r="P467" s="138" t="s">
        <v>8601</v>
      </c>
      <c r="Q467" s="138" t="s">
        <v>7862</v>
      </c>
    </row>
    <row r="468" spans="1:17">
      <c r="A468" s="316" t="s">
        <v>3654</v>
      </c>
      <c r="B468" s="22" t="s">
        <v>5</v>
      </c>
      <c r="C468" s="24">
        <v>10749956164110</v>
      </c>
      <c r="D468" s="24" t="s">
        <v>7862</v>
      </c>
      <c r="E468" s="22" t="s">
        <v>5833</v>
      </c>
      <c r="F468" s="23">
        <v>9.25</v>
      </c>
      <c r="G468" s="24">
        <v>1</v>
      </c>
      <c r="H468" s="22">
        <v>12</v>
      </c>
      <c r="I468" s="203">
        <v>48.2</v>
      </c>
      <c r="J468" s="196">
        <v>0.4</v>
      </c>
      <c r="K468" s="214">
        <v>189.72</v>
      </c>
      <c r="L468" s="22" t="s">
        <v>3651</v>
      </c>
      <c r="M468" s="139" t="s">
        <v>8597</v>
      </c>
      <c r="N468" s="139" t="s">
        <v>7757</v>
      </c>
      <c r="O468" s="139" t="s">
        <v>8596</v>
      </c>
      <c r="P468" s="139" t="s">
        <v>8601</v>
      </c>
      <c r="Q468" s="139" t="s">
        <v>7862</v>
      </c>
    </row>
    <row r="469" spans="1:17">
      <c r="A469" s="317" t="s">
        <v>3655</v>
      </c>
      <c r="B469" s="21" t="s">
        <v>5</v>
      </c>
      <c r="C469" s="20">
        <v>10749956164134</v>
      </c>
      <c r="D469" s="20" t="s">
        <v>7862</v>
      </c>
      <c r="E469" s="21" t="s">
        <v>5834</v>
      </c>
      <c r="F469" s="19">
        <v>8.125</v>
      </c>
      <c r="G469" s="20">
        <v>1</v>
      </c>
      <c r="H469" s="21">
        <v>12</v>
      </c>
      <c r="I469" s="204">
        <v>26.2</v>
      </c>
      <c r="J469" s="122">
        <v>0.2</v>
      </c>
      <c r="K469" s="215">
        <v>168.64</v>
      </c>
      <c r="L469" s="21" t="s">
        <v>3651</v>
      </c>
      <c r="M469" s="138" t="s">
        <v>8597</v>
      </c>
      <c r="N469" s="138" t="s">
        <v>7757</v>
      </c>
      <c r="O469" s="138" t="s">
        <v>8596</v>
      </c>
      <c r="P469" s="138" t="s">
        <v>8601</v>
      </c>
      <c r="Q469" s="138" t="s">
        <v>7862</v>
      </c>
    </row>
    <row r="470" spans="1:17">
      <c r="A470" s="316" t="s">
        <v>3656</v>
      </c>
      <c r="B470" s="22" t="s">
        <v>5</v>
      </c>
      <c r="C470" s="24">
        <v>10749956171385</v>
      </c>
      <c r="D470" s="24" t="s">
        <v>7862</v>
      </c>
      <c r="E470" s="22" t="s">
        <v>5814</v>
      </c>
      <c r="F470" s="23">
        <v>8.25</v>
      </c>
      <c r="G470" s="24">
        <v>1</v>
      </c>
      <c r="H470" s="22">
        <v>12</v>
      </c>
      <c r="I470" s="203">
        <v>28.3</v>
      </c>
      <c r="J470" s="196">
        <v>0.2</v>
      </c>
      <c r="K470" s="214">
        <v>179.18</v>
      </c>
      <c r="L470" s="22" t="s">
        <v>3651</v>
      </c>
      <c r="M470" s="139" t="s">
        <v>8597</v>
      </c>
      <c r="N470" s="139" t="s">
        <v>7757</v>
      </c>
      <c r="O470" s="139" t="s">
        <v>8596</v>
      </c>
      <c r="P470" s="139" t="s">
        <v>8601</v>
      </c>
      <c r="Q470" s="139" t="s">
        <v>7862</v>
      </c>
    </row>
    <row r="471" spans="1:17">
      <c r="A471" s="317" t="s">
        <v>3657</v>
      </c>
      <c r="B471" s="21" t="s">
        <v>5</v>
      </c>
      <c r="C471" s="20">
        <v>10749956164189</v>
      </c>
      <c r="D471" s="20" t="s">
        <v>7862</v>
      </c>
      <c r="E471" s="21" t="s">
        <v>5835</v>
      </c>
      <c r="F471" s="19">
        <v>7.125</v>
      </c>
      <c r="G471" s="20">
        <v>1</v>
      </c>
      <c r="H471" s="21">
        <v>12</v>
      </c>
      <c r="I471" s="204">
        <v>23.8</v>
      </c>
      <c r="J471" s="122">
        <v>0.3</v>
      </c>
      <c r="K471" s="215">
        <v>137.02000000000001</v>
      </c>
      <c r="L471" s="21" t="s">
        <v>3651</v>
      </c>
      <c r="M471" s="138" t="s">
        <v>8597</v>
      </c>
      <c r="N471" s="138" t="s">
        <v>7757</v>
      </c>
      <c r="O471" s="138" t="s">
        <v>8596</v>
      </c>
      <c r="P471" s="138" t="s">
        <v>8601</v>
      </c>
      <c r="Q471" s="138" t="s">
        <v>7862</v>
      </c>
    </row>
    <row r="472" spans="1:17">
      <c r="A472" s="316" t="s">
        <v>3658</v>
      </c>
      <c r="B472" s="22" t="s">
        <v>5</v>
      </c>
      <c r="C472" s="24">
        <v>10749956164196</v>
      </c>
      <c r="D472" s="24" t="s">
        <v>7862</v>
      </c>
      <c r="E472" s="22" t="s">
        <v>5836</v>
      </c>
      <c r="F472" s="23">
        <v>5.5</v>
      </c>
      <c r="G472" s="24">
        <v>1</v>
      </c>
      <c r="H472" s="22">
        <v>12</v>
      </c>
      <c r="I472" s="203">
        <v>14</v>
      </c>
      <c r="J472" s="196">
        <v>0.2</v>
      </c>
      <c r="K472" s="214">
        <v>125.43</v>
      </c>
      <c r="L472" s="22" t="s">
        <v>3651</v>
      </c>
      <c r="M472" s="139" t="s">
        <v>8597</v>
      </c>
      <c r="N472" s="139" t="s">
        <v>7757</v>
      </c>
      <c r="O472" s="139" t="s">
        <v>8596</v>
      </c>
      <c r="P472" s="139" t="s">
        <v>8601</v>
      </c>
      <c r="Q472" s="139" t="s">
        <v>7862</v>
      </c>
    </row>
    <row r="473" spans="1:17">
      <c r="A473" s="317" t="s">
        <v>3659</v>
      </c>
      <c r="B473" s="21" t="s">
        <v>5</v>
      </c>
      <c r="C473" s="20">
        <v>10749956164165</v>
      </c>
      <c r="D473" s="20" t="s">
        <v>7862</v>
      </c>
      <c r="E473" s="21" t="s">
        <v>5788</v>
      </c>
      <c r="F473" s="19">
        <v>7.25</v>
      </c>
      <c r="G473" s="20">
        <v>1</v>
      </c>
      <c r="H473" s="21">
        <v>12</v>
      </c>
      <c r="I473" s="204">
        <v>26.9</v>
      </c>
      <c r="J473" s="122">
        <v>0.4</v>
      </c>
      <c r="K473" s="215">
        <v>137.02000000000001</v>
      </c>
      <c r="L473" s="21" t="s">
        <v>3651</v>
      </c>
      <c r="M473" s="138" t="s">
        <v>8597</v>
      </c>
      <c r="N473" s="138" t="s">
        <v>7757</v>
      </c>
      <c r="O473" s="138" t="s">
        <v>8596</v>
      </c>
      <c r="P473" s="138" t="s">
        <v>8601</v>
      </c>
      <c r="Q473" s="138" t="s">
        <v>7862</v>
      </c>
    </row>
    <row r="474" spans="1:17">
      <c r="A474" s="316" t="s">
        <v>3660</v>
      </c>
      <c r="B474" s="22" t="s">
        <v>5</v>
      </c>
      <c r="C474" s="24">
        <v>10749956164158</v>
      </c>
      <c r="D474" s="24" t="s">
        <v>7862</v>
      </c>
      <c r="E474" s="22" t="s">
        <v>5837</v>
      </c>
      <c r="F474" s="23">
        <v>6</v>
      </c>
      <c r="G474" s="24">
        <v>1</v>
      </c>
      <c r="H474" s="22">
        <v>12</v>
      </c>
      <c r="I474" s="203">
        <v>17.100000000000001</v>
      </c>
      <c r="J474" s="196">
        <v>0.2</v>
      </c>
      <c r="K474" s="214">
        <v>103.3</v>
      </c>
      <c r="L474" s="22" t="s">
        <v>3651</v>
      </c>
      <c r="M474" s="139" t="s">
        <v>8597</v>
      </c>
      <c r="N474" s="139" t="s">
        <v>7757</v>
      </c>
      <c r="O474" s="139" t="s">
        <v>8596</v>
      </c>
      <c r="P474" s="139" t="s">
        <v>8601</v>
      </c>
      <c r="Q474" s="139" t="s">
        <v>7862</v>
      </c>
    </row>
    <row r="475" spans="1:17">
      <c r="A475" s="317" t="s">
        <v>3661</v>
      </c>
      <c r="B475" s="21" t="s">
        <v>5</v>
      </c>
      <c r="C475" s="20">
        <v>10749956164141</v>
      </c>
      <c r="D475" s="20" t="s">
        <v>7862</v>
      </c>
      <c r="E475" s="21" t="s">
        <v>5838</v>
      </c>
      <c r="F475" s="19">
        <v>8.125</v>
      </c>
      <c r="G475" s="20">
        <v>1</v>
      </c>
      <c r="H475" s="21">
        <v>12</v>
      </c>
      <c r="I475" s="204">
        <v>22</v>
      </c>
      <c r="J475" s="122">
        <v>0.2</v>
      </c>
      <c r="K475" s="215">
        <v>137.02000000000001</v>
      </c>
      <c r="L475" s="21" t="s">
        <v>3651</v>
      </c>
      <c r="M475" s="138" t="s">
        <v>8597</v>
      </c>
      <c r="N475" s="138" t="s">
        <v>7757</v>
      </c>
      <c r="O475" s="138" t="s">
        <v>8596</v>
      </c>
      <c r="P475" s="138" t="s">
        <v>8601</v>
      </c>
      <c r="Q475" s="138" t="s">
        <v>7862</v>
      </c>
    </row>
    <row r="476" spans="1:17">
      <c r="A476" s="316" t="s">
        <v>3662</v>
      </c>
      <c r="B476" s="22" t="s">
        <v>5</v>
      </c>
      <c r="C476" s="24">
        <v>10749956164172</v>
      </c>
      <c r="D476" s="24" t="s">
        <v>7862</v>
      </c>
      <c r="E476" s="22" t="s">
        <v>5789</v>
      </c>
      <c r="F476" s="23">
        <v>7</v>
      </c>
      <c r="G476" s="24">
        <v>1</v>
      </c>
      <c r="H476" s="22">
        <v>12</v>
      </c>
      <c r="I476" s="203">
        <v>26.9</v>
      </c>
      <c r="J476" s="196">
        <v>0.4</v>
      </c>
      <c r="K476" s="214">
        <v>137.02000000000001</v>
      </c>
      <c r="L476" s="22" t="s">
        <v>3651</v>
      </c>
      <c r="M476" s="139" t="s">
        <v>8597</v>
      </c>
      <c r="N476" s="139" t="s">
        <v>7757</v>
      </c>
      <c r="O476" s="139" t="s">
        <v>8596</v>
      </c>
      <c r="P476" s="139" t="s">
        <v>8601</v>
      </c>
      <c r="Q476" s="139" t="s">
        <v>7862</v>
      </c>
    </row>
    <row r="477" spans="1:17">
      <c r="A477" s="317" t="s">
        <v>3663</v>
      </c>
      <c r="B477" s="21" t="s">
        <v>5</v>
      </c>
      <c r="C477" s="20">
        <v>10749956164202</v>
      </c>
      <c r="D477" s="20" t="s">
        <v>7862</v>
      </c>
      <c r="E477" s="21" t="s">
        <v>5839</v>
      </c>
      <c r="F477" s="19">
        <v>4.625</v>
      </c>
      <c r="G477" s="20">
        <v>1</v>
      </c>
      <c r="H477" s="21">
        <v>12</v>
      </c>
      <c r="I477" s="204">
        <v>8</v>
      </c>
      <c r="J477" s="122">
        <v>0.2</v>
      </c>
      <c r="K477" s="215">
        <v>89.59</v>
      </c>
      <c r="L477" s="21" t="s">
        <v>3651</v>
      </c>
      <c r="M477" s="138" t="s">
        <v>8597</v>
      </c>
      <c r="N477" s="138" t="s">
        <v>7757</v>
      </c>
      <c r="O477" s="138" t="s">
        <v>8596</v>
      </c>
      <c r="P477" s="138" t="s">
        <v>8601</v>
      </c>
      <c r="Q477" s="138" t="s">
        <v>7862</v>
      </c>
    </row>
    <row r="478" spans="1:17">
      <c r="A478" s="316" t="s">
        <v>3664</v>
      </c>
      <c r="B478" s="22" t="s">
        <v>5</v>
      </c>
      <c r="C478" s="24">
        <v>10749956164219</v>
      </c>
      <c r="D478" s="24" t="s">
        <v>7862</v>
      </c>
      <c r="E478" s="22" t="s">
        <v>5794</v>
      </c>
      <c r="F478" s="23">
        <v>9.75</v>
      </c>
      <c r="G478" s="24">
        <v>1</v>
      </c>
      <c r="H478" s="22">
        <v>12</v>
      </c>
      <c r="I478" s="203">
        <v>37.700000000000003</v>
      </c>
      <c r="J478" s="196">
        <v>0.4</v>
      </c>
      <c r="K478" s="214">
        <v>179.18</v>
      </c>
      <c r="L478" s="22" t="s">
        <v>3651</v>
      </c>
      <c r="M478" s="139" t="s">
        <v>8597</v>
      </c>
      <c r="N478" s="139" t="s">
        <v>7757</v>
      </c>
      <c r="O478" s="139" t="s">
        <v>8596</v>
      </c>
      <c r="P478" s="139" t="s">
        <v>8601</v>
      </c>
      <c r="Q478" s="139" t="s">
        <v>7862</v>
      </c>
    </row>
    <row r="479" spans="1:17">
      <c r="A479" s="317" t="s">
        <v>3665</v>
      </c>
      <c r="B479" s="21" t="s">
        <v>5</v>
      </c>
      <c r="C479" s="20">
        <v>10749956164127</v>
      </c>
      <c r="D479" s="20" t="s">
        <v>7862</v>
      </c>
      <c r="E479" s="21" t="s">
        <v>5840</v>
      </c>
      <c r="F479" s="19">
        <v>6.875</v>
      </c>
      <c r="G479" s="20">
        <v>1</v>
      </c>
      <c r="H479" s="21">
        <v>12</v>
      </c>
      <c r="I479" s="204">
        <v>23.8</v>
      </c>
      <c r="J479" s="122">
        <v>0.2</v>
      </c>
      <c r="K479" s="215">
        <v>158.1</v>
      </c>
      <c r="L479" s="21" t="s">
        <v>3651</v>
      </c>
      <c r="M479" s="138" t="s">
        <v>8597</v>
      </c>
      <c r="N479" s="138" t="s">
        <v>7757</v>
      </c>
      <c r="O479" s="138" t="s">
        <v>8596</v>
      </c>
      <c r="P479" s="138" t="s">
        <v>8601</v>
      </c>
      <c r="Q479" s="138" t="s">
        <v>7862</v>
      </c>
    </row>
    <row r="480" spans="1:17" s="294" customFormat="1" ht="31.5" collapsed="1">
      <c r="A480" s="185" t="s">
        <v>3666</v>
      </c>
      <c r="B480" s="186"/>
      <c r="C480" s="187"/>
      <c r="D480" s="187"/>
      <c r="E480" s="186"/>
      <c r="F480" s="186"/>
      <c r="G480" s="187"/>
      <c r="H480" s="186"/>
      <c r="I480" s="201"/>
      <c r="J480" s="194"/>
      <c r="K480" s="191"/>
      <c r="L480" s="189"/>
      <c r="M480" s="188"/>
      <c r="N480" s="188"/>
      <c r="O480" s="188"/>
      <c r="P480" s="189"/>
      <c r="Q480" s="189"/>
    </row>
    <row r="481" spans="1:17" s="292" customFormat="1" ht="38.25">
      <c r="A481" s="162" t="s">
        <v>2</v>
      </c>
      <c r="B481" s="6" t="s">
        <v>8768</v>
      </c>
      <c r="C481" s="11" t="s">
        <v>2813</v>
      </c>
      <c r="D481" s="11" t="s">
        <v>7859</v>
      </c>
      <c r="E481" s="6" t="s">
        <v>8769</v>
      </c>
      <c r="F481" s="7" t="s">
        <v>8811</v>
      </c>
      <c r="G481" s="11" t="s">
        <v>8767</v>
      </c>
      <c r="H481" s="6" t="s">
        <v>8766</v>
      </c>
      <c r="I481" s="202" t="s">
        <v>8777</v>
      </c>
      <c r="J481" s="195" t="s">
        <v>8770</v>
      </c>
      <c r="K481" s="192" t="s">
        <v>8810</v>
      </c>
      <c r="L481" s="6" t="s">
        <v>8594</v>
      </c>
      <c r="M481" s="6" t="s">
        <v>8764</v>
      </c>
      <c r="N481" s="6" t="s">
        <v>8595</v>
      </c>
      <c r="O481" s="6" t="s">
        <v>8765</v>
      </c>
      <c r="P481" s="6" t="s">
        <v>8763</v>
      </c>
      <c r="Q481" s="226" t="s">
        <v>8771</v>
      </c>
    </row>
    <row r="482" spans="1:17">
      <c r="A482" s="316" t="s">
        <v>3667</v>
      </c>
      <c r="B482" s="22" t="s">
        <v>2814</v>
      </c>
      <c r="C482" s="24" t="s">
        <v>2814</v>
      </c>
      <c r="D482" s="24" t="s">
        <v>7863</v>
      </c>
      <c r="E482" s="22" t="s">
        <v>5779</v>
      </c>
      <c r="F482" s="23" t="s">
        <v>2814</v>
      </c>
      <c r="G482" s="24"/>
      <c r="H482" s="22" t="s">
        <v>2814</v>
      </c>
      <c r="I482" s="203" t="s">
        <v>2814</v>
      </c>
      <c r="J482" s="196" t="s">
        <v>2814</v>
      </c>
      <c r="K482" s="214"/>
      <c r="L482" s="22" t="s">
        <v>3666</v>
      </c>
      <c r="M482" s="139" t="s">
        <v>8597</v>
      </c>
      <c r="N482" s="139" t="s">
        <v>7757</v>
      </c>
      <c r="O482" s="139" t="s">
        <v>8596</v>
      </c>
      <c r="P482" s="139" t="s">
        <v>8601</v>
      </c>
      <c r="Q482" s="139" t="s">
        <v>7857</v>
      </c>
    </row>
    <row r="483" spans="1:17">
      <c r="A483" s="317" t="s">
        <v>3668</v>
      </c>
      <c r="B483" s="21" t="s">
        <v>5</v>
      </c>
      <c r="C483" s="20" t="s">
        <v>3669</v>
      </c>
      <c r="D483" s="20" t="s">
        <v>7863</v>
      </c>
      <c r="E483" s="21" t="s">
        <v>5780</v>
      </c>
      <c r="F483" s="19">
        <v>4.25</v>
      </c>
      <c r="G483" s="20">
        <v>1</v>
      </c>
      <c r="H483" s="21">
        <v>24</v>
      </c>
      <c r="I483" s="204">
        <v>11.6</v>
      </c>
      <c r="J483" s="122">
        <v>0.3</v>
      </c>
      <c r="K483" s="215">
        <v>75.5</v>
      </c>
      <c r="L483" s="21" t="s">
        <v>3666</v>
      </c>
      <c r="M483" s="138" t="s">
        <v>8597</v>
      </c>
      <c r="N483" s="138" t="s">
        <v>7757</v>
      </c>
      <c r="O483" s="138" t="s">
        <v>8596</v>
      </c>
      <c r="P483" s="138" t="s">
        <v>8601</v>
      </c>
      <c r="Q483" s="138" t="s">
        <v>7857</v>
      </c>
    </row>
    <row r="484" spans="1:17">
      <c r="A484" s="316" t="s">
        <v>3670</v>
      </c>
      <c r="B484" s="22" t="s">
        <v>5</v>
      </c>
      <c r="C484" s="24" t="s">
        <v>3671</v>
      </c>
      <c r="D484" s="24" t="s">
        <v>7863</v>
      </c>
      <c r="E484" s="22" t="s">
        <v>5781</v>
      </c>
      <c r="F484" s="23">
        <v>5.25</v>
      </c>
      <c r="G484" s="24">
        <v>1</v>
      </c>
      <c r="H484" s="22">
        <v>24</v>
      </c>
      <c r="I484" s="203">
        <v>20.399999999999999</v>
      </c>
      <c r="J484" s="196">
        <v>0.3</v>
      </c>
      <c r="K484" s="214">
        <v>75.5</v>
      </c>
      <c r="L484" s="22" t="s">
        <v>3666</v>
      </c>
      <c r="M484" s="139" t="s">
        <v>8597</v>
      </c>
      <c r="N484" s="139" t="s">
        <v>7757</v>
      </c>
      <c r="O484" s="139" t="s">
        <v>8596</v>
      </c>
      <c r="P484" s="139" t="s">
        <v>8601</v>
      </c>
      <c r="Q484" s="139" t="s">
        <v>7857</v>
      </c>
    </row>
    <row r="485" spans="1:17">
      <c r="A485" s="317" t="s">
        <v>3672</v>
      </c>
      <c r="B485" s="21" t="s">
        <v>5</v>
      </c>
      <c r="C485" s="20" t="s">
        <v>3673</v>
      </c>
      <c r="D485" s="20" t="s">
        <v>7863</v>
      </c>
      <c r="E485" s="21" t="s">
        <v>5782</v>
      </c>
      <c r="F485" s="19">
        <v>5.75</v>
      </c>
      <c r="G485" s="20">
        <v>1</v>
      </c>
      <c r="H485" s="21">
        <v>24</v>
      </c>
      <c r="I485" s="204">
        <v>25.3</v>
      </c>
      <c r="J485" s="122">
        <v>0.4</v>
      </c>
      <c r="K485" s="215">
        <v>85.3</v>
      </c>
      <c r="L485" s="21" t="s">
        <v>3666</v>
      </c>
      <c r="M485" s="138" t="s">
        <v>8597</v>
      </c>
      <c r="N485" s="138" t="s">
        <v>7757</v>
      </c>
      <c r="O485" s="138" t="s">
        <v>8596</v>
      </c>
      <c r="P485" s="138" t="s">
        <v>8601</v>
      </c>
      <c r="Q485" s="138" t="s">
        <v>7857</v>
      </c>
    </row>
    <row r="486" spans="1:17">
      <c r="A486" s="316" t="s">
        <v>3674</v>
      </c>
      <c r="B486" s="22" t="s">
        <v>5</v>
      </c>
      <c r="C486" s="24" t="s">
        <v>3675</v>
      </c>
      <c r="D486" s="24" t="s">
        <v>7863</v>
      </c>
      <c r="E486" s="22" t="s">
        <v>5783</v>
      </c>
      <c r="F486" s="23">
        <v>5.5</v>
      </c>
      <c r="G486" s="24">
        <v>1</v>
      </c>
      <c r="H486" s="22">
        <v>24</v>
      </c>
      <c r="I486" s="203">
        <v>19.7</v>
      </c>
      <c r="J486" s="196">
        <v>0.2</v>
      </c>
      <c r="K486" s="214">
        <v>107.6</v>
      </c>
      <c r="L486" s="22" t="s">
        <v>3666</v>
      </c>
      <c r="M486" s="139" t="s">
        <v>8597</v>
      </c>
      <c r="N486" s="139" t="s">
        <v>7757</v>
      </c>
      <c r="O486" s="139" t="s">
        <v>8596</v>
      </c>
      <c r="P486" s="139" t="s">
        <v>8601</v>
      </c>
      <c r="Q486" s="139" t="s">
        <v>7857</v>
      </c>
    </row>
    <row r="487" spans="1:17">
      <c r="A487" s="317" t="s">
        <v>3676</v>
      </c>
      <c r="B487" s="21" t="s">
        <v>5</v>
      </c>
      <c r="C487" s="20" t="s">
        <v>3677</v>
      </c>
      <c r="D487" s="20" t="s">
        <v>7863</v>
      </c>
      <c r="E487" s="21" t="s">
        <v>5784</v>
      </c>
      <c r="F487" s="19">
        <v>7</v>
      </c>
      <c r="G487" s="20">
        <v>1</v>
      </c>
      <c r="H487" s="21">
        <v>24</v>
      </c>
      <c r="I487" s="204">
        <v>28.4</v>
      </c>
      <c r="J487" s="122">
        <v>0.4</v>
      </c>
      <c r="K487" s="215">
        <v>107.6</v>
      </c>
      <c r="L487" s="21" t="s">
        <v>3666</v>
      </c>
      <c r="M487" s="138" t="s">
        <v>8597</v>
      </c>
      <c r="N487" s="138" t="s">
        <v>7757</v>
      </c>
      <c r="O487" s="138" t="s">
        <v>8596</v>
      </c>
      <c r="P487" s="138" t="s">
        <v>8601</v>
      </c>
      <c r="Q487" s="138" t="s">
        <v>7857</v>
      </c>
    </row>
    <row r="488" spans="1:17">
      <c r="A488" s="316" t="s">
        <v>3678</v>
      </c>
      <c r="B488" s="22" t="s">
        <v>5</v>
      </c>
      <c r="C488" s="24" t="s">
        <v>3679</v>
      </c>
      <c r="D488" s="24" t="s">
        <v>7863</v>
      </c>
      <c r="E488" s="22" t="s">
        <v>5785</v>
      </c>
      <c r="F488" s="23">
        <v>7</v>
      </c>
      <c r="G488" s="24">
        <v>1</v>
      </c>
      <c r="H488" s="22">
        <v>24</v>
      </c>
      <c r="I488" s="203">
        <v>31.9</v>
      </c>
      <c r="J488" s="196">
        <v>0.4</v>
      </c>
      <c r="K488" s="214">
        <v>121.9</v>
      </c>
      <c r="L488" s="22" t="s">
        <v>3666</v>
      </c>
      <c r="M488" s="139" t="s">
        <v>8597</v>
      </c>
      <c r="N488" s="139" t="s">
        <v>7757</v>
      </c>
      <c r="O488" s="139" t="s">
        <v>8596</v>
      </c>
      <c r="P488" s="139" t="s">
        <v>8601</v>
      </c>
      <c r="Q488" s="139" t="s">
        <v>7857</v>
      </c>
    </row>
    <row r="489" spans="1:17">
      <c r="A489" s="317" t="s">
        <v>3680</v>
      </c>
      <c r="B489" s="21" t="s">
        <v>5</v>
      </c>
      <c r="C489" s="20" t="s">
        <v>3681</v>
      </c>
      <c r="D489" s="20" t="s">
        <v>7863</v>
      </c>
      <c r="E489" s="21" t="s">
        <v>5796</v>
      </c>
      <c r="F489" s="19">
        <v>6.75</v>
      </c>
      <c r="G489" s="20">
        <v>1</v>
      </c>
      <c r="H489" s="21">
        <v>24</v>
      </c>
      <c r="I489" s="204">
        <v>32.799999999999997</v>
      </c>
      <c r="J489" s="122">
        <v>0.4</v>
      </c>
      <c r="K489" s="215">
        <v>121.9</v>
      </c>
      <c r="L489" s="21" t="s">
        <v>3666</v>
      </c>
      <c r="M489" s="138" t="s">
        <v>8597</v>
      </c>
      <c r="N489" s="138" t="s">
        <v>7757</v>
      </c>
      <c r="O489" s="138" t="s">
        <v>8596</v>
      </c>
      <c r="P489" s="138" t="s">
        <v>8601</v>
      </c>
      <c r="Q489" s="138" t="s">
        <v>7857</v>
      </c>
    </row>
    <row r="490" spans="1:17">
      <c r="A490" s="316" t="s">
        <v>3682</v>
      </c>
      <c r="B490" s="22" t="s">
        <v>5</v>
      </c>
      <c r="C490" s="24" t="s">
        <v>3683</v>
      </c>
      <c r="D490" s="24" t="s">
        <v>7863</v>
      </c>
      <c r="E490" s="22" t="s">
        <v>5787</v>
      </c>
      <c r="F490" s="23">
        <v>6.75</v>
      </c>
      <c r="G490" s="24">
        <v>1</v>
      </c>
      <c r="H490" s="22">
        <v>12</v>
      </c>
      <c r="I490" s="203">
        <v>30.4</v>
      </c>
      <c r="J490" s="196">
        <v>0.4</v>
      </c>
      <c r="K490" s="214">
        <v>121.9</v>
      </c>
      <c r="L490" s="22" t="s">
        <v>3666</v>
      </c>
      <c r="M490" s="139" t="s">
        <v>8597</v>
      </c>
      <c r="N490" s="139" t="s">
        <v>7757</v>
      </c>
      <c r="O490" s="139" t="s">
        <v>8596</v>
      </c>
      <c r="P490" s="139" t="s">
        <v>8601</v>
      </c>
      <c r="Q490" s="139" t="s">
        <v>7857</v>
      </c>
    </row>
    <row r="491" spans="1:17">
      <c r="A491" s="317" t="s">
        <v>3684</v>
      </c>
      <c r="B491" s="21" t="s">
        <v>5</v>
      </c>
      <c r="C491" s="20" t="s">
        <v>3685</v>
      </c>
      <c r="D491" s="20" t="s">
        <v>7863</v>
      </c>
      <c r="E491" s="21" t="s">
        <v>5788</v>
      </c>
      <c r="F491" s="19">
        <v>6.75</v>
      </c>
      <c r="G491" s="20">
        <v>1</v>
      </c>
      <c r="H491" s="21">
        <v>24</v>
      </c>
      <c r="I491" s="204">
        <v>39.200000000000003</v>
      </c>
      <c r="J491" s="122">
        <v>0.5</v>
      </c>
      <c r="K491" s="215">
        <v>121.9</v>
      </c>
      <c r="L491" s="21" t="s">
        <v>3666</v>
      </c>
      <c r="M491" s="138" t="s">
        <v>8597</v>
      </c>
      <c r="N491" s="138" t="s">
        <v>7757</v>
      </c>
      <c r="O491" s="138" t="s">
        <v>8596</v>
      </c>
      <c r="P491" s="138" t="s">
        <v>8601</v>
      </c>
      <c r="Q491" s="138" t="s">
        <v>7857</v>
      </c>
    </row>
    <row r="492" spans="1:17">
      <c r="A492" s="316" t="s">
        <v>3686</v>
      </c>
      <c r="B492" s="22" t="s">
        <v>5</v>
      </c>
      <c r="C492" s="24" t="s">
        <v>3687</v>
      </c>
      <c r="D492" s="24" t="s">
        <v>7863</v>
      </c>
      <c r="E492" s="22" t="s">
        <v>5789</v>
      </c>
      <c r="F492" s="23">
        <v>6.5</v>
      </c>
      <c r="G492" s="24">
        <v>1</v>
      </c>
      <c r="H492" s="22">
        <v>24</v>
      </c>
      <c r="I492" s="203">
        <v>36.799999999999997</v>
      </c>
      <c r="J492" s="196">
        <v>0.6</v>
      </c>
      <c r="K492" s="214">
        <v>121.9</v>
      </c>
      <c r="L492" s="22" t="s">
        <v>3666</v>
      </c>
      <c r="M492" s="139" t="s">
        <v>8597</v>
      </c>
      <c r="N492" s="139" t="s">
        <v>7757</v>
      </c>
      <c r="O492" s="139" t="s">
        <v>8596</v>
      </c>
      <c r="P492" s="139" t="s">
        <v>8601</v>
      </c>
      <c r="Q492" s="139" t="s">
        <v>7857</v>
      </c>
    </row>
    <row r="493" spans="1:17">
      <c r="A493" s="317" t="s">
        <v>3688</v>
      </c>
      <c r="B493" s="21" t="s">
        <v>5</v>
      </c>
      <c r="C493" s="20" t="s">
        <v>3689</v>
      </c>
      <c r="D493" s="20" t="s">
        <v>7863</v>
      </c>
      <c r="E493" s="21" t="s">
        <v>5790</v>
      </c>
      <c r="F493" s="19">
        <v>8.25</v>
      </c>
      <c r="G493" s="20">
        <v>1</v>
      </c>
      <c r="H493" s="21">
        <v>12</v>
      </c>
      <c r="I493" s="204">
        <v>29.7</v>
      </c>
      <c r="J493" s="122">
        <v>0.3</v>
      </c>
      <c r="K493" s="215">
        <v>131.69999999999999</v>
      </c>
      <c r="L493" s="21" t="s">
        <v>3666</v>
      </c>
      <c r="M493" s="138" t="s">
        <v>8597</v>
      </c>
      <c r="N493" s="138" t="s">
        <v>7757</v>
      </c>
      <c r="O493" s="138" t="s">
        <v>8596</v>
      </c>
      <c r="P493" s="138" t="s">
        <v>8601</v>
      </c>
      <c r="Q493" s="138" t="s">
        <v>7857</v>
      </c>
    </row>
    <row r="494" spans="1:17">
      <c r="A494" s="316" t="s">
        <v>3690</v>
      </c>
      <c r="B494" s="22" t="s">
        <v>5</v>
      </c>
      <c r="C494" s="24" t="s">
        <v>3691</v>
      </c>
      <c r="D494" s="24" t="s">
        <v>7863</v>
      </c>
      <c r="E494" s="22" t="s">
        <v>5792</v>
      </c>
      <c r="F494" s="23">
        <v>7.75</v>
      </c>
      <c r="G494" s="24">
        <v>1</v>
      </c>
      <c r="H494" s="22">
        <v>24</v>
      </c>
      <c r="I494" s="203">
        <v>45</v>
      </c>
      <c r="J494" s="196">
        <v>0.4</v>
      </c>
      <c r="K494" s="214">
        <v>158.5</v>
      </c>
      <c r="L494" s="22" t="s">
        <v>3666</v>
      </c>
      <c r="M494" s="139" t="s">
        <v>8597</v>
      </c>
      <c r="N494" s="139" t="s">
        <v>7757</v>
      </c>
      <c r="O494" s="139" t="s">
        <v>8596</v>
      </c>
      <c r="P494" s="139" t="s">
        <v>8601</v>
      </c>
      <c r="Q494" s="139" t="s">
        <v>7857</v>
      </c>
    </row>
    <row r="495" spans="1:17">
      <c r="A495" s="317" t="s">
        <v>3692</v>
      </c>
      <c r="B495" s="21" t="s">
        <v>5</v>
      </c>
      <c r="C495" s="20" t="s">
        <v>3693</v>
      </c>
      <c r="D495" s="20" t="s">
        <v>7863</v>
      </c>
      <c r="E495" s="21" t="s">
        <v>5793</v>
      </c>
      <c r="F495" s="19">
        <v>7.25</v>
      </c>
      <c r="G495" s="20">
        <v>1</v>
      </c>
      <c r="H495" s="21">
        <v>24</v>
      </c>
      <c r="I495" s="204">
        <v>33.200000000000003</v>
      </c>
      <c r="J495" s="122">
        <v>0.4</v>
      </c>
      <c r="K495" s="215">
        <v>158.5</v>
      </c>
      <c r="L495" s="21" t="s">
        <v>3666</v>
      </c>
      <c r="M495" s="138" t="s">
        <v>8597</v>
      </c>
      <c r="N495" s="138" t="s">
        <v>7757</v>
      </c>
      <c r="O495" s="138" t="s">
        <v>8596</v>
      </c>
      <c r="P495" s="138" t="s">
        <v>8601</v>
      </c>
      <c r="Q495" s="138" t="s">
        <v>7857</v>
      </c>
    </row>
    <row r="496" spans="1:17">
      <c r="A496" s="316" t="s">
        <v>3694</v>
      </c>
      <c r="B496" s="22" t="s">
        <v>5</v>
      </c>
      <c r="C496" s="24" t="s">
        <v>3695</v>
      </c>
      <c r="D496" s="24" t="s">
        <v>7863</v>
      </c>
      <c r="E496" s="22" t="s">
        <v>5794</v>
      </c>
      <c r="F496" s="23">
        <v>7.75</v>
      </c>
      <c r="G496" s="24">
        <v>1</v>
      </c>
      <c r="H496" s="22">
        <v>24</v>
      </c>
      <c r="I496" s="203">
        <v>56.5</v>
      </c>
      <c r="J496" s="196">
        <v>0.7</v>
      </c>
      <c r="K496" s="214">
        <v>158.5</v>
      </c>
      <c r="L496" s="22" t="s">
        <v>3666</v>
      </c>
      <c r="M496" s="139" t="s">
        <v>8597</v>
      </c>
      <c r="N496" s="139" t="s">
        <v>7757</v>
      </c>
      <c r="O496" s="139" t="s">
        <v>8596</v>
      </c>
      <c r="P496" s="139" t="s">
        <v>8601</v>
      </c>
      <c r="Q496" s="139" t="s">
        <v>7857</v>
      </c>
    </row>
    <row r="497" spans="1:17">
      <c r="A497" s="317" t="s">
        <v>3696</v>
      </c>
      <c r="B497" s="21" t="s">
        <v>5</v>
      </c>
      <c r="C497" s="20" t="s">
        <v>3697</v>
      </c>
      <c r="D497" s="20" t="s">
        <v>7863</v>
      </c>
      <c r="E497" s="21" t="s">
        <v>5795</v>
      </c>
      <c r="F497" s="19">
        <v>9.5</v>
      </c>
      <c r="G497" s="20">
        <v>1</v>
      </c>
      <c r="H497" s="21">
        <v>12</v>
      </c>
      <c r="I497" s="204">
        <v>47</v>
      </c>
      <c r="J497" s="122">
        <v>0.3</v>
      </c>
      <c r="K497" s="215">
        <v>183</v>
      </c>
      <c r="L497" s="21" t="s">
        <v>3666</v>
      </c>
      <c r="M497" s="138" t="s">
        <v>8597</v>
      </c>
      <c r="N497" s="138" t="s">
        <v>7757</v>
      </c>
      <c r="O497" s="138" t="s">
        <v>8596</v>
      </c>
      <c r="P497" s="138" t="s">
        <v>8601</v>
      </c>
      <c r="Q497" s="138" t="s">
        <v>7857</v>
      </c>
    </row>
    <row r="498" spans="1:17" hidden="1" outlineLevel="1">
      <c r="A498" s="316" t="s">
        <v>3698</v>
      </c>
      <c r="B498" s="22" t="s">
        <v>106</v>
      </c>
      <c r="C498" s="24" t="s">
        <v>3699</v>
      </c>
      <c r="D498" s="24" t="s">
        <v>7863</v>
      </c>
      <c r="E498" s="22" t="s">
        <v>5785</v>
      </c>
      <c r="F498" s="23">
        <v>7</v>
      </c>
      <c r="G498" s="24"/>
      <c r="H498" s="22">
        <v>24</v>
      </c>
      <c r="I498" s="203">
        <v>31.9</v>
      </c>
      <c r="J498" s="196">
        <v>0.4</v>
      </c>
      <c r="K498" s="214">
        <v>222.5</v>
      </c>
      <c r="L498" s="139" t="s">
        <v>8659</v>
      </c>
      <c r="M498" s="139" t="s">
        <v>8597</v>
      </c>
      <c r="N498" s="139" t="s">
        <v>7757</v>
      </c>
      <c r="O498" s="139" t="s">
        <v>8596</v>
      </c>
      <c r="P498" s="139" t="s">
        <v>8601</v>
      </c>
      <c r="Q498" s="66" t="s">
        <v>7857</v>
      </c>
    </row>
    <row r="499" spans="1:17" hidden="1" outlineLevel="1">
      <c r="A499" s="317" t="s">
        <v>3700</v>
      </c>
      <c r="B499" s="21" t="s">
        <v>106</v>
      </c>
      <c r="C499" s="20" t="s">
        <v>3701</v>
      </c>
      <c r="D499" s="20" t="s">
        <v>7863</v>
      </c>
      <c r="E499" s="21" t="s">
        <v>5792</v>
      </c>
      <c r="F499" s="19">
        <v>7.75</v>
      </c>
      <c r="G499" s="20"/>
      <c r="H499" s="21">
        <v>24</v>
      </c>
      <c r="I499" s="204">
        <v>45</v>
      </c>
      <c r="J499" s="122">
        <v>0.4</v>
      </c>
      <c r="K499" s="215">
        <v>311.5</v>
      </c>
      <c r="L499" s="138" t="s">
        <v>8659</v>
      </c>
      <c r="M499" s="138" t="s">
        <v>8597</v>
      </c>
      <c r="N499" s="138" t="s">
        <v>7757</v>
      </c>
      <c r="O499" s="138" t="s">
        <v>8596</v>
      </c>
      <c r="P499" s="138" t="s">
        <v>8601</v>
      </c>
      <c r="Q499" s="66" t="s">
        <v>7857</v>
      </c>
    </row>
    <row r="500" spans="1:17" hidden="1" outlineLevel="1">
      <c r="A500" s="316" t="s">
        <v>3702</v>
      </c>
      <c r="B500" s="22" t="s">
        <v>106</v>
      </c>
      <c r="C500" s="24" t="s">
        <v>3703</v>
      </c>
      <c r="D500" s="24" t="s">
        <v>7863</v>
      </c>
      <c r="E500" s="22" t="s">
        <v>5796</v>
      </c>
      <c r="F500" s="23">
        <v>6.75</v>
      </c>
      <c r="G500" s="24"/>
      <c r="H500" s="22">
        <v>24</v>
      </c>
      <c r="I500" s="203">
        <v>32.799999999999997</v>
      </c>
      <c r="J500" s="196">
        <v>0.4</v>
      </c>
      <c r="K500" s="214">
        <v>232.2</v>
      </c>
      <c r="L500" s="139" t="s">
        <v>8659</v>
      </c>
      <c r="M500" s="139" t="s">
        <v>8597</v>
      </c>
      <c r="N500" s="139" t="s">
        <v>7757</v>
      </c>
      <c r="O500" s="139" t="s">
        <v>8596</v>
      </c>
      <c r="P500" s="139" t="s">
        <v>8601</v>
      </c>
      <c r="Q500" s="66" t="s">
        <v>7857</v>
      </c>
    </row>
    <row r="501" spans="1:17" hidden="1" outlineLevel="1">
      <c r="A501" s="317" t="s">
        <v>3704</v>
      </c>
      <c r="B501" s="21" t="s">
        <v>106</v>
      </c>
      <c r="C501" s="20" t="s">
        <v>3705</v>
      </c>
      <c r="D501" s="20" t="s">
        <v>7863</v>
      </c>
      <c r="E501" s="21" t="s">
        <v>5783</v>
      </c>
      <c r="F501" s="19">
        <v>5.5</v>
      </c>
      <c r="G501" s="20"/>
      <c r="H501" s="21">
        <v>24</v>
      </c>
      <c r="I501" s="204">
        <v>19.7</v>
      </c>
      <c r="J501" s="122">
        <v>0.4</v>
      </c>
      <c r="K501" s="215">
        <v>164.7</v>
      </c>
      <c r="L501" s="138" t="s">
        <v>8659</v>
      </c>
      <c r="M501" s="138" t="s">
        <v>8597</v>
      </c>
      <c r="N501" s="138" t="s">
        <v>7757</v>
      </c>
      <c r="O501" s="138" t="s">
        <v>8596</v>
      </c>
      <c r="P501" s="138" t="s">
        <v>8601</v>
      </c>
      <c r="Q501" s="66" t="s">
        <v>7857</v>
      </c>
    </row>
    <row r="502" spans="1:17" hidden="1" outlineLevel="1">
      <c r="A502" s="316" t="s">
        <v>3706</v>
      </c>
      <c r="B502" s="22" t="s">
        <v>106</v>
      </c>
      <c r="C502" s="24" t="s">
        <v>3707</v>
      </c>
      <c r="D502" s="24" t="s">
        <v>7863</v>
      </c>
      <c r="E502" s="22" t="s">
        <v>5787</v>
      </c>
      <c r="F502" s="23">
        <v>6.75</v>
      </c>
      <c r="G502" s="24"/>
      <c r="H502" s="22">
        <v>12</v>
      </c>
      <c r="I502" s="203">
        <v>30.4</v>
      </c>
      <c r="J502" s="196">
        <v>0.4</v>
      </c>
      <c r="K502" s="214">
        <v>193.3</v>
      </c>
      <c r="L502" s="139" t="s">
        <v>8659</v>
      </c>
      <c r="M502" s="139" t="s">
        <v>8597</v>
      </c>
      <c r="N502" s="139" t="s">
        <v>7757</v>
      </c>
      <c r="O502" s="139" t="s">
        <v>8596</v>
      </c>
      <c r="P502" s="139" t="s">
        <v>8601</v>
      </c>
      <c r="Q502" s="66" t="s">
        <v>7857</v>
      </c>
    </row>
    <row r="503" spans="1:17" hidden="1" outlineLevel="1">
      <c r="A503" s="317" t="s">
        <v>3708</v>
      </c>
      <c r="B503" s="21" t="s">
        <v>106</v>
      </c>
      <c r="C503" s="20" t="s">
        <v>3709</v>
      </c>
      <c r="D503" s="20" t="s">
        <v>7863</v>
      </c>
      <c r="E503" s="21" t="s">
        <v>5790</v>
      </c>
      <c r="F503" s="19">
        <v>8.25</v>
      </c>
      <c r="G503" s="20"/>
      <c r="H503" s="21">
        <v>12</v>
      </c>
      <c r="I503" s="204">
        <v>29.7</v>
      </c>
      <c r="J503" s="122">
        <v>0.4</v>
      </c>
      <c r="K503" s="215">
        <v>222.3</v>
      </c>
      <c r="L503" s="138" t="s">
        <v>8659</v>
      </c>
      <c r="M503" s="138" t="s">
        <v>8597</v>
      </c>
      <c r="N503" s="138" t="s">
        <v>7757</v>
      </c>
      <c r="O503" s="138" t="s">
        <v>8596</v>
      </c>
      <c r="P503" s="138" t="s">
        <v>8601</v>
      </c>
      <c r="Q503" s="66" t="s">
        <v>7857</v>
      </c>
    </row>
    <row r="504" spans="1:17" hidden="1" outlineLevel="1">
      <c r="A504" s="316" t="s">
        <v>3710</v>
      </c>
      <c r="B504" s="22" t="s">
        <v>106</v>
      </c>
      <c r="C504" s="24" t="s">
        <v>3711</v>
      </c>
      <c r="D504" s="24" t="s">
        <v>7863</v>
      </c>
      <c r="E504" s="22" t="s">
        <v>5793</v>
      </c>
      <c r="F504" s="23">
        <v>7.25</v>
      </c>
      <c r="G504" s="24"/>
      <c r="H504" s="22">
        <v>24</v>
      </c>
      <c r="I504" s="203">
        <v>33.200000000000003</v>
      </c>
      <c r="J504" s="196">
        <v>0.4</v>
      </c>
      <c r="K504" s="214">
        <v>238.7</v>
      </c>
      <c r="L504" s="139" t="s">
        <v>8659</v>
      </c>
      <c r="M504" s="139" t="s">
        <v>8597</v>
      </c>
      <c r="N504" s="139" t="s">
        <v>7757</v>
      </c>
      <c r="O504" s="139" t="s">
        <v>8596</v>
      </c>
      <c r="P504" s="139" t="s">
        <v>8601</v>
      </c>
      <c r="Q504" s="66" t="s">
        <v>7857</v>
      </c>
    </row>
    <row r="505" spans="1:17" hidden="1" outlineLevel="1">
      <c r="A505" s="317" t="s">
        <v>3712</v>
      </c>
      <c r="B505" s="21" t="s">
        <v>106</v>
      </c>
      <c r="C505" s="20" t="s">
        <v>3713</v>
      </c>
      <c r="D505" s="20" t="s">
        <v>7863</v>
      </c>
      <c r="E505" s="21" t="s">
        <v>5795</v>
      </c>
      <c r="F505" s="19">
        <v>9.5</v>
      </c>
      <c r="G505" s="20"/>
      <c r="H505" s="21">
        <v>12</v>
      </c>
      <c r="I505" s="204">
        <v>47</v>
      </c>
      <c r="J505" s="122">
        <v>0.4</v>
      </c>
      <c r="K505" s="215">
        <v>336.2</v>
      </c>
      <c r="L505" s="138" t="s">
        <v>8659</v>
      </c>
      <c r="M505" s="138" t="s">
        <v>8597</v>
      </c>
      <c r="N505" s="138" t="s">
        <v>7757</v>
      </c>
      <c r="O505" s="138" t="s">
        <v>8596</v>
      </c>
      <c r="P505" s="138" t="s">
        <v>8601</v>
      </c>
      <c r="Q505" s="66" t="s">
        <v>7857</v>
      </c>
    </row>
    <row r="506" spans="1:17" hidden="1" outlineLevel="1">
      <c r="A506" s="316" t="s">
        <v>3714</v>
      </c>
      <c r="B506" s="22" t="s">
        <v>106</v>
      </c>
      <c r="C506" s="24" t="s">
        <v>3715</v>
      </c>
      <c r="D506" s="24" t="s">
        <v>7863</v>
      </c>
      <c r="E506" s="22" t="s">
        <v>5780</v>
      </c>
      <c r="F506" s="23">
        <v>4.25</v>
      </c>
      <c r="G506" s="24"/>
      <c r="H506" s="22">
        <v>24</v>
      </c>
      <c r="I506" s="203">
        <v>11.6</v>
      </c>
      <c r="J506" s="196">
        <v>0.4</v>
      </c>
      <c r="K506" s="214">
        <v>142.1</v>
      </c>
      <c r="L506" s="139" t="s">
        <v>8659</v>
      </c>
      <c r="M506" s="139" t="s">
        <v>8597</v>
      </c>
      <c r="N506" s="139" t="s">
        <v>7757</v>
      </c>
      <c r="O506" s="139" t="s">
        <v>8596</v>
      </c>
      <c r="P506" s="139" t="s">
        <v>8601</v>
      </c>
      <c r="Q506" s="66" t="s">
        <v>7857</v>
      </c>
    </row>
    <row r="507" spans="1:17" hidden="1" outlineLevel="1">
      <c r="A507" s="317" t="s">
        <v>3716</v>
      </c>
      <c r="B507" s="21" t="s">
        <v>106</v>
      </c>
      <c r="C507" s="20" t="s">
        <v>3717</v>
      </c>
      <c r="D507" s="20" t="s">
        <v>7863</v>
      </c>
      <c r="E507" s="21" t="s">
        <v>5788</v>
      </c>
      <c r="F507" s="19">
        <v>6.75</v>
      </c>
      <c r="G507" s="20"/>
      <c r="H507" s="21">
        <v>24</v>
      </c>
      <c r="I507" s="204">
        <v>39.200000000000003</v>
      </c>
      <c r="J507" s="122">
        <v>0.4</v>
      </c>
      <c r="K507" s="215">
        <v>222.5</v>
      </c>
      <c r="L507" s="138" t="s">
        <v>8659</v>
      </c>
      <c r="M507" s="138" t="s">
        <v>8597</v>
      </c>
      <c r="N507" s="138" t="s">
        <v>7757</v>
      </c>
      <c r="O507" s="138" t="s">
        <v>8596</v>
      </c>
      <c r="P507" s="138" t="s">
        <v>8601</v>
      </c>
      <c r="Q507" s="66" t="s">
        <v>7857</v>
      </c>
    </row>
    <row r="508" spans="1:17" hidden="1" outlineLevel="1">
      <c r="A508" s="316" t="s">
        <v>3718</v>
      </c>
      <c r="B508" s="22" t="s">
        <v>106</v>
      </c>
      <c r="C508" s="24" t="s">
        <v>3719</v>
      </c>
      <c r="D508" s="24" t="s">
        <v>7863</v>
      </c>
      <c r="E508" s="22" t="s">
        <v>5781</v>
      </c>
      <c r="F508" s="23">
        <v>5.25</v>
      </c>
      <c r="G508" s="24"/>
      <c r="H508" s="22">
        <v>24</v>
      </c>
      <c r="I508" s="203">
        <v>20.399999999999999</v>
      </c>
      <c r="J508" s="196">
        <v>0.4</v>
      </c>
      <c r="K508" s="214">
        <v>160.4</v>
      </c>
      <c r="L508" s="139" t="s">
        <v>8659</v>
      </c>
      <c r="M508" s="139" t="s">
        <v>8597</v>
      </c>
      <c r="N508" s="139" t="s">
        <v>7757</v>
      </c>
      <c r="O508" s="139" t="s">
        <v>8596</v>
      </c>
      <c r="P508" s="139" t="s">
        <v>8601</v>
      </c>
      <c r="Q508" s="66" t="s">
        <v>7857</v>
      </c>
    </row>
    <row r="509" spans="1:17" hidden="1" outlineLevel="1">
      <c r="A509" s="317" t="s">
        <v>3720</v>
      </c>
      <c r="B509" s="21" t="s">
        <v>106</v>
      </c>
      <c r="C509" s="20" t="s">
        <v>3721</v>
      </c>
      <c r="D509" s="20" t="s">
        <v>7863</v>
      </c>
      <c r="E509" s="21" t="s">
        <v>5784</v>
      </c>
      <c r="F509" s="19">
        <v>7</v>
      </c>
      <c r="G509" s="20"/>
      <c r="H509" s="21">
        <v>24</v>
      </c>
      <c r="I509" s="204">
        <v>28.4</v>
      </c>
      <c r="J509" s="122">
        <v>0.4</v>
      </c>
      <c r="K509" s="215">
        <v>201.9</v>
      </c>
      <c r="L509" s="138" t="s">
        <v>8659</v>
      </c>
      <c r="M509" s="138" t="s">
        <v>8597</v>
      </c>
      <c r="N509" s="138" t="s">
        <v>7757</v>
      </c>
      <c r="O509" s="138" t="s">
        <v>8596</v>
      </c>
      <c r="P509" s="138" t="s">
        <v>8601</v>
      </c>
      <c r="Q509" s="66" t="s">
        <v>7857</v>
      </c>
    </row>
    <row r="510" spans="1:17" hidden="1" outlineLevel="1">
      <c r="A510" s="316" t="s">
        <v>3722</v>
      </c>
      <c r="B510" s="22" t="s">
        <v>106</v>
      </c>
      <c r="C510" s="24" t="s">
        <v>3723</v>
      </c>
      <c r="D510" s="24" t="s">
        <v>7863</v>
      </c>
      <c r="E510" s="22" t="s">
        <v>5789</v>
      </c>
      <c r="F510" s="23">
        <v>6.5</v>
      </c>
      <c r="G510" s="24"/>
      <c r="H510" s="22">
        <v>24</v>
      </c>
      <c r="I510" s="203">
        <v>36.799999999999997</v>
      </c>
      <c r="J510" s="196">
        <v>0.4</v>
      </c>
      <c r="K510" s="214">
        <v>219.2</v>
      </c>
      <c r="L510" s="139" t="s">
        <v>8659</v>
      </c>
      <c r="M510" s="139" t="s">
        <v>8597</v>
      </c>
      <c r="N510" s="139" t="s">
        <v>7757</v>
      </c>
      <c r="O510" s="139" t="s">
        <v>8596</v>
      </c>
      <c r="P510" s="139" t="s">
        <v>8601</v>
      </c>
      <c r="Q510" s="66" t="s">
        <v>7857</v>
      </c>
    </row>
    <row r="511" spans="1:17" hidden="1" outlineLevel="1">
      <c r="A511" s="317" t="s">
        <v>3724</v>
      </c>
      <c r="B511" s="21" t="s">
        <v>106</v>
      </c>
      <c r="C511" s="20" t="s">
        <v>3725</v>
      </c>
      <c r="D511" s="20" t="s">
        <v>7863</v>
      </c>
      <c r="E511" s="21" t="s">
        <v>5794</v>
      </c>
      <c r="F511" s="19">
        <v>7.75</v>
      </c>
      <c r="G511" s="20"/>
      <c r="H511" s="21">
        <v>12</v>
      </c>
      <c r="I511" s="204">
        <v>56.5</v>
      </c>
      <c r="J511" s="122">
        <v>0.4</v>
      </c>
      <c r="K511" s="215">
        <v>292</v>
      </c>
      <c r="L511" s="138" t="s">
        <v>8659</v>
      </c>
      <c r="M511" s="138" t="s">
        <v>8597</v>
      </c>
      <c r="N511" s="138" t="s">
        <v>7757</v>
      </c>
      <c r="O511" s="138" t="s">
        <v>8596</v>
      </c>
      <c r="P511" s="138" t="s">
        <v>8601</v>
      </c>
      <c r="Q511" s="66" t="s">
        <v>7857</v>
      </c>
    </row>
    <row r="512" spans="1:17" hidden="1" outlineLevel="1">
      <c r="A512" s="316" t="s">
        <v>3726</v>
      </c>
      <c r="B512" s="22" t="s">
        <v>106</v>
      </c>
      <c r="C512" s="24" t="s">
        <v>3727</v>
      </c>
      <c r="D512" s="24" t="s">
        <v>7863</v>
      </c>
      <c r="E512" s="22" t="s">
        <v>5782</v>
      </c>
      <c r="F512" s="23">
        <v>5.75</v>
      </c>
      <c r="G512" s="24"/>
      <c r="H512" s="22">
        <v>24</v>
      </c>
      <c r="I512" s="203">
        <v>25.3</v>
      </c>
      <c r="J512" s="196">
        <v>0.6</v>
      </c>
      <c r="K512" s="214">
        <v>181.6</v>
      </c>
      <c r="L512" s="139" t="s">
        <v>8659</v>
      </c>
      <c r="M512" s="139" t="s">
        <v>8597</v>
      </c>
      <c r="N512" s="139" t="s">
        <v>7757</v>
      </c>
      <c r="O512" s="139" t="s">
        <v>8596</v>
      </c>
      <c r="P512" s="139" t="s">
        <v>8601</v>
      </c>
      <c r="Q512" s="66" t="s">
        <v>7857</v>
      </c>
    </row>
    <row r="513" spans="1:17" s="294" customFormat="1" ht="31.5" collapsed="1">
      <c r="A513" s="185" t="s">
        <v>3728</v>
      </c>
      <c r="B513" s="186"/>
      <c r="C513" s="187"/>
      <c r="D513" s="187"/>
      <c r="E513" s="186"/>
      <c r="F513" s="186"/>
      <c r="G513" s="187"/>
      <c r="H513" s="186"/>
      <c r="I513" s="201"/>
      <c r="J513" s="194"/>
      <c r="K513" s="191"/>
      <c r="L513" s="189"/>
      <c r="M513" s="188"/>
      <c r="N513" s="188"/>
      <c r="O513" s="188"/>
      <c r="P513" s="189"/>
      <c r="Q513" s="189"/>
    </row>
    <row r="514" spans="1:17" s="292" customFormat="1" ht="38.25">
      <c r="A514" s="162" t="s">
        <v>2</v>
      </c>
      <c r="B514" s="6" t="s">
        <v>8768</v>
      </c>
      <c r="C514" s="11" t="s">
        <v>2813</v>
      </c>
      <c r="D514" s="11" t="s">
        <v>7859</v>
      </c>
      <c r="E514" s="6" t="s">
        <v>8769</v>
      </c>
      <c r="F514" s="7" t="s">
        <v>8811</v>
      </c>
      <c r="G514" s="11" t="s">
        <v>8767</v>
      </c>
      <c r="H514" s="6" t="s">
        <v>8766</v>
      </c>
      <c r="I514" s="202" t="s">
        <v>8777</v>
      </c>
      <c r="J514" s="195" t="s">
        <v>8770</v>
      </c>
      <c r="K514" s="192" t="s">
        <v>8810</v>
      </c>
      <c r="L514" s="6" t="s">
        <v>8594</v>
      </c>
      <c r="M514" s="6" t="s">
        <v>8764</v>
      </c>
      <c r="N514" s="6" t="s">
        <v>8595</v>
      </c>
      <c r="O514" s="6" t="s">
        <v>8765</v>
      </c>
      <c r="P514" s="6" t="s">
        <v>8763</v>
      </c>
      <c r="Q514" s="226" t="s">
        <v>8771</v>
      </c>
    </row>
    <row r="515" spans="1:17">
      <c r="A515" s="316" t="s">
        <v>3729</v>
      </c>
      <c r="B515" s="22" t="s">
        <v>2814</v>
      </c>
      <c r="C515" s="24" t="s">
        <v>2814</v>
      </c>
      <c r="D515" s="24" t="s">
        <v>7863</v>
      </c>
      <c r="E515" s="22" t="s">
        <v>5779</v>
      </c>
      <c r="F515" s="23" t="s">
        <v>2814</v>
      </c>
      <c r="G515" s="24"/>
      <c r="H515" s="22" t="s">
        <v>2814</v>
      </c>
      <c r="I515" s="203" t="s">
        <v>2814</v>
      </c>
      <c r="J515" s="196" t="s">
        <v>2814</v>
      </c>
      <c r="K515" s="214"/>
      <c r="L515" s="22" t="s">
        <v>3728</v>
      </c>
      <c r="M515" s="139" t="s">
        <v>8597</v>
      </c>
      <c r="N515" s="139" t="s">
        <v>7757</v>
      </c>
      <c r="O515" s="139" t="s">
        <v>8596</v>
      </c>
      <c r="P515" s="139" t="s">
        <v>8601</v>
      </c>
      <c r="Q515" s="139" t="s">
        <v>7857</v>
      </c>
    </row>
    <row r="516" spans="1:17">
      <c r="A516" s="317" t="s">
        <v>3730</v>
      </c>
      <c r="B516" s="21" t="s">
        <v>5</v>
      </c>
      <c r="C516" s="20" t="s">
        <v>3731</v>
      </c>
      <c r="D516" s="20" t="s">
        <v>7863</v>
      </c>
      <c r="E516" s="21" t="s">
        <v>5780</v>
      </c>
      <c r="F516" s="19">
        <v>4.25</v>
      </c>
      <c r="G516" s="20">
        <v>1</v>
      </c>
      <c r="H516" s="21">
        <v>24</v>
      </c>
      <c r="I516" s="204">
        <v>10.3</v>
      </c>
      <c r="J516" s="122">
        <v>0.3</v>
      </c>
      <c r="K516" s="215">
        <v>69.3</v>
      </c>
      <c r="L516" s="21" t="s">
        <v>3728</v>
      </c>
      <c r="M516" s="138" t="s">
        <v>8597</v>
      </c>
      <c r="N516" s="138" t="s">
        <v>7757</v>
      </c>
      <c r="O516" s="138" t="s">
        <v>8596</v>
      </c>
      <c r="P516" s="138" t="s">
        <v>8601</v>
      </c>
      <c r="Q516" s="138" t="s">
        <v>7857</v>
      </c>
    </row>
    <row r="517" spans="1:17">
      <c r="A517" s="316" t="s">
        <v>3732</v>
      </c>
      <c r="B517" s="22" t="s">
        <v>5</v>
      </c>
      <c r="C517" s="24" t="s">
        <v>3733</v>
      </c>
      <c r="D517" s="24" t="s">
        <v>7863</v>
      </c>
      <c r="E517" s="22" t="s">
        <v>5781</v>
      </c>
      <c r="F517" s="23">
        <v>5.25</v>
      </c>
      <c r="G517" s="24">
        <v>1</v>
      </c>
      <c r="H517" s="22">
        <v>24</v>
      </c>
      <c r="I517" s="203">
        <v>17.399999999999999</v>
      </c>
      <c r="J517" s="196">
        <v>0.3</v>
      </c>
      <c r="K517" s="214">
        <v>69.3</v>
      </c>
      <c r="L517" s="22" t="s">
        <v>3728</v>
      </c>
      <c r="M517" s="139" t="s">
        <v>8597</v>
      </c>
      <c r="N517" s="139" t="s">
        <v>7757</v>
      </c>
      <c r="O517" s="139" t="s">
        <v>8596</v>
      </c>
      <c r="P517" s="139" t="s">
        <v>8601</v>
      </c>
      <c r="Q517" s="139" t="s">
        <v>7857</v>
      </c>
    </row>
    <row r="518" spans="1:17">
      <c r="A518" s="317" t="s">
        <v>3734</v>
      </c>
      <c r="B518" s="21" t="s">
        <v>5</v>
      </c>
      <c r="C518" s="20" t="s">
        <v>3735</v>
      </c>
      <c r="D518" s="20" t="s">
        <v>7863</v>
      </c>
      <c r="E518" s="21" t="s">
        <v>5782</v>
      </c>
      <c r="F518" s="19">
        <v>5.75</v>
      </c>
      <c r="G518" s="20">
        <v>1</v>
      </c>
      <c r="H518" s="21">
        <v>24</v>
      </c>
      <c r="I518" s="204">
        <v>21.3</v>
      </c>
      <c r="J518" s="122">
        <v>0.5</v>
      </c>
      <c r="K518" s="215">
        <v>78.2</v>
      </c>
      <c r="L518" s="21" t="s">
        <v>3728</v>
      </c>
      <c r="M518" s="138" t="s">
        <v>8597</v>
      </c>
      <c r="N518" s="138" t="s">
        <v>7757</v>
      </c>
      <c r="O518" s="138" t="s">
        <v>8596</v>
      </c>
      <c r="P518" s="138" t="s">
        <v>8601</v>
      </c>
      <c r="Q518" s="138" t="s">
        <v>7857</v>
      </c>
    </row>
    <row r="519" spans="1:17">
      <c r="A519" s="316" t="s">
        <v>3736</v>
      </c>
      <c r="B519" s="22" t="s">
        <v>5</v>
      </c>
      <c r="C519" s="24" t="s">
        <v>3737</v>
      </c>
      <c r="D519" s="24" t="s">
        <v>7863</v>
      </c>
      <c r="E519" s="22" t="s">
        <v>5783</v>
      </c>
      <c r="F519" s="23">
        <v>5.625</v>
      </c>
      <c r="G519" s="24">
        <v>1</v>
      </c>
      <c r="H519" s="22">
        <v>24</v>
      </c>
      <c r="I519" s="203">
        <v>15</v>
      </c>
      <c r="J519" s="196">
        <v>0.3</v>
      </c>
      <c r="K519" s="214">
        <v>98.5</v>
      </c>
      <c r="L519" s="22" t="s">
        <v>3728</v>
      </c>
      <c r="M519" s="139" t="s">
        <v>8597</v>
      </c>
      <c r="N519" s="139" t="s">
        <v>7757</v>
      </c>
      <c r="O519" s="139" t="s">
        <v>8596</v>
      </c>
      <c r="P519" s="139" t="s">
        <v>8601</v>
      </c>
      <c r="Q519" s="139" t="s">
        <v>7857</v>
      </c>
    </row>
    <row r="520" spans="1:17">
      <c r="A520" s="317" t="s">
        <v>3738</v>
      </c>
      <c r="B520" s="21" t="s">
        <v>5</v>
      </c>
      <c r="C520" s="20" t="s">
        <v>3739</v>
      </c>
      <c r="D520" s="20" t="s">
        <v>7863</v>
      </c>
      <c r="E520" s="21" t="s">
        <v>5784</v>
      </c>
      <c r="F520" s="19">
        <v>7.25</v>
      </c>
      <c r="G520" s="20">
        <v>1</v>
      </c>
      <c r="H520" s="21">
        <v>24</v>
      </c>
      <c r="I520" s="204">
        <v>21.2</v>
      </c>
      <c r="J520" s="122">
        <v>0.5</v>
      </c>
      <c r="K520" s="215">
        <v>98.5</v>
      </c>
      <c r="L520" s="21" t="s">
        <v>3728</v>
      </c>
      <c r="M520" s="138" t="s">
        <v>8597</v>
      </c>
      <c r="N520" s="138" t="s">
        <v>7757</v>
      </c>
      <c r="O520" s="138" t="s">
        <v>8596</v>
      </c>
      <c r="P520" s="138" t="s">
        <v>8601</v>
      </c>
      <c r="Q520" s="138" t="s">
        <v>7857</v>
      </c>
    </row>
    <row r="521" spans="1:17">
      <c r="A521" s="316" t="s">
        <v>3740</v>
      </c>
      <c r="B521" s="22" t="s">
        <v>5</v>
      </c>
      <c r="C521" s="24" t="s">
        <v>3741</v>
      </c>
      <c r="D521" s="24" t="s">
        <v>7863</v>
      </c>
      <c r="E521" s="22" t="s">
        <v>5796</v>
      </c>
      <c r="F521" s="23">
        <v>7</v>
      </c>
      <c r="G521" s="24">
        <v>1</v>
      </c>
      <c r="H521" s="22">
        <v>24</v>
      </c>
      <c r="I521" s="203">
        <v>28.4</v>
      </c>
      <c r="J521" s="196">
        <v>0.4</v>
      </c>
      <c r="K521" s="214">
        <v>111.8</v>
      </c>
      <c r="L521" s="22" t="s">
        <v>3728</v>
      </c>
      <c r="M521" s="139" t="s">
        <v>8597</v>
      </c>
      <c r="N521" s="139" t="s">
        <v>7757</v>
      </c>
      <c r="O521" s="139" t="s">
        <v>8596</v>
      </c>
      <c r="P521" s="139" t="s">
        <v>8601</v>
      </c>
      <c r="Q521" s="139" t="s">
        <v>7857</v>
      </c>
    </row>
    <row r="522" spans="1:17">
      <c r="A522" s="317" t="s">
        <v>3742</v>
      </c>
      <c r="B522" s="21" t="s">
        <v>5</v>
      </c>
      <c r="C522" s="20" t="s">
        <v>3743</v>
      </c>
      <c r="D522" s="20" t="s">
        <v>7863</v>
      </c>
      <c r="E522" s="21" t="s">
        <v>5787</v>
      </c>
      <c r="F522" s="19">
        <v>6.75</v>
      </c>
      <c r="G522" s="20">
        <v>1</v>
      </c>
      <c r="H522" s="21">
        <v>12</v>
      </c>
      <c r="I522" s="204">
        <v>28</v>
      </c>
      <c r="J522" s="122">
        <v>0.4</v>
      </c>
      <c r="K522" s="215">
        <v>111.8</v>
      </c>
      <c r="L522" s="21" t="s">
        <v>3728</v>
      </c>
      <c r="M522" s="138" t="s">
        <v>8597</v>
      </c>
      <c r="N522" s="138" t="s">
        <v>7757</v>
      </c>
      <c r="O522" s="138" t="s">
        <v>8596</v>
      </c>
      <c r="P522" s="138" t="s">
        <v>8601</v>
      </c>
      <c r="Q522" s="138" t="s">
        <v>7857</v>
      </c>
    </row>
    <row r="523" spans="1:17">
      <c r="A523" s="316" t="s">
        <v>3744</v>
      </c>
      <c r="B523" s="22" t="s">
        <v>5</v>
      </c>
      <c r="C523" s="24" t="s">
        <v>3745</v>
      </c>
      <c r="D523" s="24" t="s">
        <v>7863</v>
      </c>
      <c r="E523" s="22" t="s">
        <v>5788</v>
      </c>
      <c r="F523" s="23">
        <v>6.75</v>
      </c>
      <c r="G523" s="24">
        <v>1</v>
      </c>
      <c r="H523" s="22">
        <v>24</v>
      </c>
      <c r="I523" s="203">
        <v>30.8</v>
      </c>
      <c r="J523" s="196">
        <v>0.6</v>
      </c>
      <c r="K523" s="214">
        <v>111.8</v>
      </c>
      <c r="L523" s="22" t="s">
        <v>3728</v>
      </c>
      <c r="M523" s="139" t="s">
        <v>8597</v>
      </c>
      <c r="N523" s="139" t="s">
        <v>7757</v>
      </c>
      <c r="O523" s="139" t="s">
        <v>8596</v>
      </c>
      <c r="P523" s="139" t="s">
        <v>8601</v>
      </c>
      <c r="Q523" s="139" t="s">
        <v>7857</v>
      </c>
    </row>
    <row r="524" spans="1:17">
      <c r="A524" s="317" t="s">
        <v>3746</v>
      </c>
      <c r="B524" s="21" t="s">
        <v>5</v>
      </c>
      <c r="C524" s="20" t="s">
        <v>3747</v>
      </c>
      <c r="D524" s="20" t="s">
        <v>7863</v>
      </c>
      <c r="E524" s="21" t="s">
        <v>5789</v>
      </c>
      <c r="F524" s="19">
        <v>6.625</v>
      </c>
      <c r="G524" s="20">
        <v>1</v>
      </c>
      <c r="H524" s="21">
        <v>24</v>
      </c>
      <c r="I524" s="204">
        <v>32</v>
      </c>
      <c r="J524" s="122">
        <v>0.5</v>
      </c>
      <c r="K524" s="215">
        <v>111.8</v>
      </c>
      <c r="L524" s="21" t="s">
        <v>3728</v>
      </c>
      <c r="M524" s="138" t="s">
        <v>8597</v>
      </c>
      <c r="N524" s="138" t="s">
        <v>7757</v>
      </c>
      <c r="O524" s="138" t="s">
        <v>8596</v>
      </c>
      <c r="P524" s="138" t="s">
        <v>8601</v>
      </c>
      <c r="Q524" s="138" t="s">
        <v>7857</v>
      </c>
    </row>
    <row r="525" spans="1:17">
      <c r="A525" s="316" t="s">
        <v>3748</v>
      </c>
      <c r="B525" s="22" t="s">
        <v>5</v>
      </c>
      <c r="C525" s="24" t="s">
        <v>3749</v>
      </c>
      <c r="D525" s="24" t="s">
        <v>7863</v>
      </c>
      <c r="E525" s="22" t="s">
        <v>5790</v>
      </c>
      <c r="F525" s="23">
        <v>8.25</v>
      </c>
      <c r="G525" s="24">
        <v>1</v>
      </c>
      <c r="H525" s="22">
        <v>12</v>
      </c>
      <c r="I525" s="203">
        <v>29.5</v>
      </c>
      <c r="J525" s="196">
        <v>0.3</v>
      </c>
      <c r="K525" s="214">
        <v>120.9</v>
      </c>
      <c r="L525" s="22" t="s">
        <v>3728</v>
      </c>
      <c r="M525" s="139" t="s">
        <v>8597</v>
      </c>
      <c r="N525" s="139" t="s">
        <v>7757</v>
      </c>
      <c r="O525" s="139" t="s">
        <v>8596</v>
      </c>
      <c r="P525" s="139" t="s">
        <v>8601</v>
      </c>
      <c r="Q525" s="139" t="s">
        <v>7857</v>
      </c>
    </row>
    <row r="526" spans="1:17">
      <c r="A526" s="317" t="s">
        <v>3750</v>
      </c>
      <c r="B526" s="21" t="s">
        <v>5</v>
      </c>
      <c r="C526" s="20" t="s">
        <v>3751</v>
      </c>
      <c r="D526" s="20" t="s">
        <v>7863</v>
      </c>
      <c r="E526" s="21" t="s">
        <v>5791</v>
      </c>
      <c r="F526" s="19">
        <v>6.5</v>
      </c>
      <c r="G526" s="20">
        <v>1</v>
      </c>
      <c r="H526" s="21">
        <v>12</v>
      </c>
      <c r="I526" s="204">
        <v>10.9</v>
      </c>
      <c r="J526" s="122">
        <v>0.3</v>
      </c>
      <c r="K526" s="215">
        <v>120.9</v>
      </c>
      <c r="L526" s="21" t="s">
        <v>3728</v>
      </c>
      <c r="M526" s="138" t="s">
        <v>8597</v>
      </c>
      <c r="N526" s="138" t="s">
        <v>7757</v>
      </c>
      <c r="O526" s="138" t="s">
        <v>8596</v>
      </c>
      <c r="P526" s="138" t="s">
        <v>8601</v>
      </c>
      <c r="Q526" s="138" t="s">
        <v>7857</v>
      </c>
    </row>
    <row r="527" spans="1:17">
      <c r="A527" s="316" t="s">
        <v>3752</v>
      </c>
      <c r="B527" s="22" t="s">
        <v>5</v>
      </c>
      <c r="C527" s="24" t="s">
        <v>3753</v>
      </c>
      <c r="D527" s="24" t="s">
        <v>7863</v>
      </c>
      <c r="E527" s="22" t="s">
        <v>5785</v>
      </c>
      <c r="F527" s="23">
        <v>6.75</v>
      </c>
      <c r="G527" s="24">
        <v>1</v>
      </c>
      <c r="H527" s="22">
        <v>24</v>
      </c>
      <c r="I527" s="203">
        <v>26</v>
      </c>
      <c r="J527" s="196">
        <v>0.3</v>
      </c>
      <c r="K527" s="214">
        <v>124.1</v>
      </c>
      <c r="L527" s="22" t="s">
        <v>3728</v>
      </c>
      <c r="M527" s="139" t="s">
        <v>8597</v>
      </c>
      <c r="N527" s="139" t="s">
        <v>7757</v>
      </c>
      <c r="O527" s="139" t="s">
        <v>8596</v>
      </c>
      <c r="P527" s="139" t="s">
        <v>8601</v>
      </c>
      <c r="Q527" s="139" t="s">
        <v>7857</v>
      </c>
    </row>
    <row r="528" spans="1:17">
      <c r="A528" s="317" t="s">
        <v>3754</v>
      </c>
      <c r="B528" s="21" t="s">
        <v>5</v>
      </c>
      <c r="C528" s="20" t="s">
        <v>3755</v>
      </c>
      <c r="D528" s="20" t="s">
        <v>7863</v>
      </c>
      <c r="E528" s="21" t="s">
        <v>5792</v>
      </c>
      <c r="F528" s="19">
        <v>7.75</v>
      </c>
      <c r="G528" s="20">
        <v>1</v>
      </c>
      <c r="H528" s="21">
        <v>24</v>
      </c>
      <c r="I528" s="204">
        <v>37.4</v>
      </c>
      <c r="J528" s="122">
        <v>0.5</v>
      </c>
      <c r="K528" s="215">
        <v>145.30000000000001</v>
      </c>
      <c r="L528" s="21" t="s">
        <v>3728</v>
      </c>
      <c r="M528" s="138" t="s">
        <v>8597</v>
      </c>
      <c r="N528" s="138" t="s">
        <v>7757</v>
      </c>
      <c r="O528" s="138" t="s">
        <v>8596</v>
      </c>
      <c r="P528" s="138" t="s">
        <v>8601</v>
      </c>
      <c r="Q528" s="138" t="s">
        <v>7857</v>
      </c>
    </row>
    <row r="529" spans="1:17">
      <c r="A529" s="316" t="s">
        <v>3756</v>
      </c>
      <c r="B529" s="22" t="s">
        <v>5</v>
      </c>
      <c r="C529" s="24" t="s">
        <v>3757</v>
      </c>
      <c r="D529" s="24" t="s">
        <v>7863</v>
      </c>
      <c r="E529" s="22" t="s">
        <v>5793</v>
      </c>
      <c r="F529" s="23">
        <v>7.5</v>
      </c>
      <c r="G529" s="24">
        <v>1</v>
      </c>
      <c r="H529" s="22">
        <v>12</v>
      </c>
      <c r="I529" s="203">
        <v>15.4</v>
      </c>
      <c r="J529" s="196">
        <v>0.2</v>
      </c>
      <c r="K529" s="214">
        <v>145.30000000000001</v>
      </c>
      <c r="L529" s="22" t="s">
        <v>3728</v>
      </c>
      <c r="M529" s="139" t="s">
        <v>8597</v>
      </c>
      <c r="N529" s="139" t="s">
        <v>7757</v>
      </c>
      <c r="O529" s="139" t="s">
        <v>8596</v>
      </c>
      <c r="P529" s="139" t="s">
        <v>8601</v>
      </c>
      <c r="Q529" s="139" t="s">
        <v>7857</v>
      </c>
    </row>
    <row r="530" spans="1:17">
      <c r="A530" s="317" t="s">
        <v>3758</v>
      </c>
      <c r="B530" s="21" t="s">
        <v>5</v>
      </c>
      <c r="C530" s="20" t="s">
        <v>3759</v>
      </c>
      <c r="D530" s="20" t="s">
        <v>7863</v>
      </c>
      <c r="E530" s="21" t="s">
        <v>5794</v>
      </c>
      <c r="F530" s="19">
        <v>7.75</v>
      </c>
      <c r="G530" s="20">
        <v>1</v>
      </c>
      <c r="H530" s="21">
        <v>12</v>
      </c>
      <c r="I530" s="204">
        <v>45.5</v>
      </c>
      <c r="J530" s="122">
        <v>0.4</v>
      </c>
      <c r="K530" s="215">
        <v>145.30000000000001</v>
      </c>
      <c r="L530" s="21" t="s">
        <v>3728</v>
      </c>
      <c r="M530" s="138" t="s">
        <v>8597</v>
      </c>
      <c r="N530" s="138" t="s">
        <v>7757</v>
      </c>
      <c r="O530" s="138" t="s">
        <v>8596</v>
      </c>
      <c r="P530" s="138" t="s">
        <v>8601</v>
      </c>
      <c r="Q530" s="138" t="s">
        <v>7857</v>
      </c>
    </row>
    <row r="531" spans="1:17">
      <c r="A531" s="316" t="s">
        <v>3760</v>
      </c>
      <c r="B531" s="22" t="s">
        <v>5</v>
      </c>
      <c r="C531" s="24" t="s">
        <v>3761</v>
      </c>
      <c r="D531" s="24" t="s">
        <v>7863</v>
      </c>
      <c r="E531" s="22" t="s">
        <v>5795</v>
      </c>
      <c r="F531" s="23">
        <v>9.5</v>
      </c>
      <c r="G531" s="24">
        <v>1</v>
      </c>
      <c r="H531" s="22">
        <v>12</v>
      </c>
      <c r="I531" s="203">
        <v>44.5</v>
      </c>
      <c r="J531" s="196">
        <v>0.4</v>
      </c>
      <c r="K531" s="214">
        <v>167.9</v>
      </c>
      <c r="L531" s="22" t="s">
        <v>3728</v>
      </c>
      <c r="M531" s="139" t="s">
        <v>8597</v>
      </c>
      <c r="N531" s="139" t="s">
        <v>7757</v>
      </c>
      <c r="O531" s="139" t="s">
        <v>8596</v>
      </c>
      <c r="P531" s="139" t="s">
        <v>8601</v>
      </c>
      <c r="Q531" s="139" t="s">
        <v>7857</v>
      </c>
    </row>
    <row r="532" spans="1:17">
      <c r="A532" s="317" t="s">
        <v>3762</v>
      </c>
      <c r="B532" s="21" t="s">
        <v>5</v>
      </c>
      <c r="C532" s="20" t="s">
        <v>3763</v>
      </c>
      <c r="D532" s="20" t="s">
        <v>7863</v>
      </c>
      <c r="E532" s="21" t="s">
        <v>5804</v>
      </c>
      <c r="F532" s="19">
        <v>9.375</v>
      </c>
      <c r="G532" s="20">
        <v>1</v>
      </c>
      <c r="H532" s="21">
        <v>12</v>
      </c>
      <c r="I532" s="204">
        <v>38</v>
      </c>
      <c r="J532" s="122">
        <v>0.4</v>
      </c>
      <c r="K532" s="215">
        <v>209.6</v>
      </c>
      <c r="L532" s="21" t="s">
        <v>3728</v>
      </c>
      <c r="M532" s="138" t="s">
        <v>8597</v>
      </c>
      <c r="N532" s="138" t="s">
        <v>7757</v>
      </c>
      <c r="O532" s="138" t="s">
        <v>8596</v>
      </c>
      <c r="P532" s="138" t="s">
        <v>8601</v>
      </c>
      <c r="Q532" s="138" t="s">
        <v>7857</v>
      </c>
    </row>
    <row r="533" spans="1:17" hidden="1" outlineLevel="1">
      <c r="A533" s="316" t="s">
        <v>3764</v>
      </c>
      <c r="B533" s="22" t="s">
        <v>106</v>
      </c>
      <c r="C533" s="24" t="s">
        <v>3765</v>
      </c>
      <c r="D533" s="24" t="s">
        <v>7863</v>
      </c>
      <c r="E533" s="22" t="s">
        <v>5785</v>
      </c>
      <c r="F533" s="23">
        <v>6.75</v>
      </c>
      <c r="G533" s="24"/>
      <c r="H533" s="22">
        <v>24</v>
      </c>
      <c r="I533" s="203">
        <v>26</v>
      </c>
      <c r="J533" s="196">
        <v>0.4</v>
      </c>
      <c r="K533" s="214">
        <v>193.3</v>
      </c>
      <c r="L533" s="139" t="s">
        <v>8660</v>
      </c>
      <c r="M533" s="139" t="s">
        <v>8597</v>
      </c>
      <c r="N533" s="139" t="s">
        <v>7757</v>
      </c>
      <c r="O533" s="139" t="s">
        <v>8596</v>
      </c>
      <c r="P533" s="139" t="s">
        <v>8601</v>
      </c>
      <c r="Q533" s="66" t="s">
        <v>7857</v>
      </c>
    </row>
    <row r="534" spans="1:17" hidden="1" outlineLevel="1">
      <c r="A534" s="317" t="s">
        <v>3766</v>
      </c>
      <c r="B534" s="21" t="s">
        <v>106</v>
      </c>
      <c r="C534" s="20" t="s">
        <v>3767</v>
      </c>
      <c r="D534" s="20" t="s">
        <v>7863</v>
      </c>
      <c r="E534" s="21" t="s">
        <v>5792</v>
      </c>
      <c r="F534" s="19">
        <v>7.75</v>
      </c>
      <c r="G534" s="20"/>
      <c r="H534" s="21">
        <v>24</v>
      </c>
      <c r="I534" s="204">
        <v>37.4</v>
      </c>
      <c r="J534" s="122">
        <v>0.4</v>
      </c>
      <c r="K534" s="215">
        <v>311.5</v>
      </c>
      <c r="L534" s="138" t="s">
        <v>8660</v>
      </c>
      <c r="M534" s="138" t="s">
        <v>8597</v>
      </c>
      <c r="N534" s="138" t="s">
        <v>7757</v>
      </c>
      <c r="O534" s="138" t="s">
        <v>8596</v>
      </c>
      <c r="P534" s="138" t="s">
        <v>8601</v>
      </c>
      <c r="Q534" s="66" t="s">
        <v>7857</v>
      </c>
    </row>
    <row r="535" spans="1:17" hidden="1" outlineLevel="1">
      <c r="A535" s="316" t="s">
        <v>3768</v>
      </c>
      <c r="B535" s="22" t="s">
        <v>106</v>
      </c>
      <c r="C535" s="24" t="s">
        <v>3769</v>
      </c>
      <c r="D535" s="24" t="s">
        <v>7863</v>
      </c>
      <c r="E535" s="22" t="s">
        <v>5796</v>
      </c>
      <c r="F535" s="23">
        <v>7</v>
      </c>
      <c r="G535" s="24"/>
      <c r="H535" s="22">
        <v>24</v>
      </c>
      <c r="I535" s="203">
        <v>28.4</v>
      </c>
      <c r="J535" s="196">
        <v>0.4</v>
      </c>
      <c r="K535" s="214">
        <v>193.3</v>
      </c>
      <c r="L535" s="139" t="s">
        <v>8660</v>
      </c>
      <c r="M535" s="139" t="s">
        <v>8597</v>
      </c>
      <c r="N535" s="139" t="s">
        <v>7757</v>
      </c>
      <c r="O535" s="139" t="s">
        <v>8596</v>
      </c>
      <c r="P535" s="139" t="s">
        <v>8601</v>
      </c>
      <c r="Q535" s="66" t="s">
        <v>7857</v>
      </c>
    </row>
    <row r="536" spans="1:17" hidden="1" outlineLevel="1">
      <c r="A536" s="317" t="s">
        <v>3770</v>
      </c>
      <c r="B536" s="21" t="s">
        <v>106</v>
      </c>
      <c r="C536" s="20" t="s">
        <v>3771</v>
      </c>
      <c r="D536" s="20" t="s">
        <v>7863</v>
      </c>
      <c r="E536" s="21" t="s">
        <v>5783</v>
      </c>
      <c r="F536" s="19">
        <v>5.625</v>
      </c>
      <c r="G536" s="20"/>
      <c r="H536" s="21">
        <v>24</v>
      </c>
      <c r="I536" s="204">
        <v>15</v>
      </c>
      <c r="J536" s="122">
        <v>0.4</v>
      </c>
      <c r="K536" s="215">
        <v>131.80000000000001</v>
      </c>
      <c r="L536" s="138" t="s">
        <v>8660</v>
      </c>
      <c r="M536" s="138" t="s">
        <v>8597</v>
      </c>
      <c r="N536" s="138" t="s">
        <v>7757</v>
      </c>
      <c r="O536" s="138" t="s">
        <v>8596</v>
      </c>
      <c r="P536" s="138" t="s">
        <v>8601</v>
      </c>
      <c r="Q536" s="66" t="s">
        <v>7857</v>
      </c>
    </row>
    <row r="537" spans="1:17" hidden="1" outlineLevel="1">
      <c r="A537" s="316" t="s">
        <v>3772</v>
      </c>
      <c r="B537" s="22" t="s">
        <v>106</v>
      </c>
      <c r="C537" s="24" t="s">
        <v>3773</v>
      </c>
      <c r="D537" s="24" t="s">
        <v>7863</v>
      </c>
      <c r="E537" s="22" t="s">
        <v>5787</v>
      </c>
      <c r="F537" s="23">
        <v>6.75</v>
      </c>
      <c r="G537" s="24"/>
      <c r="H537" s="22">
        <v>24</v>
      </c>
      <c r="I537" s="203">
        <v>28</v>
      </c>
      <c r="J537" s="196">
        <v>0.4</v>
      </c>
      <c r="K537" s="214">
        <v>193.3</v>
      </c>
      <c r="L537" s="139" t="s">
        <v>8660</v>
      </c>
      <c r="M537" s="139" t="s">
        <v>8597</v>
      </c>
      <c r="N537" s="139" t="s">
        <v>7757</v>
      </c>
      <c r="O537" s="139" t="s">
        <v>8596</v>
      </c>
      <c r="P537" s="139" t="s">
        <v>8601</v>
      </c>
      <c r="Q537" s="66" t="s">
        <v>7857</v>
      </c>
    </row>
    <row r="538" spans="1:17" hidden="1" outlineLevel="1">
      <c r="A538" s="317" t="s">
        <v>3774</v>
      </c>
      <c r="B538" s="21" t="s">
        <v>106</v>
      </c>
      <c r="C538" s="20" t="s">
        <v>3775</v>
      </c>
      <c r="D538" s="20" t="s">
        <v>7863</v>
      </c>
      <c r="E538" s="21" t="s">
        <v>5790</v>
      </c>
      <c r="F538" s="19">
        <v>8.25</v>
      </c>
      <c r="G538" s="20"/>
      <c r="H538" s="21">
        <v>12</v>
      </c>
      <c r="I538" s="204">
        <v>29.5</v>
      </c>
      <c r="J538" s="122">
        <v>0.4</v>
      </c>
      <c r="K538" s="215">
        <v>222.3</v>
      </c>
      <c r="L538" s="138" t="s">
        <v>8660</v>
      </c>
      <c r="M538" s="138" t="s">
        <v>8597</v>
      </c>
      <c r="N538" s="138" t="s">
        <v>7757</v>
      </c>
      <c r="O538" s="138" t="s">
        <v>8596</v>
      </c>
      <c r="P538" s="138" t="s">
        <v>8601</v>
      </c>
      <c r="Q538" s="66" t="s">
        <v>7857</v>
      </c>
    </row>
    <row r="539" spans="1:17" hidden="1" outlineLevel="1">
      <c r="A539" s="316" t="s">
        <v>3776</v>
      </c>
      <c r="B539" s="22" t="s">
        <v>106</v>
      </c>
      <c r="C539" s="24" t="s">
        <v>3777</v>
      </c>
      <c r="D539" s="24" t="s">
        <v>7863</v>
      </c>
      <c r="E539" s="22" t="s">
        <v>5793</v>
      </c>
      <c r="F539" s="23">
        <v>7.5</v>
      </c>
      <c r="G539" s="24"/>
      <c r="H539" s="22">
        <v>24</v>
      </c>
      <c r="I539" s="203">
        <v>15.4</v>
      </c>
      <c r="J539" s="196">
        <v>0.4</v>
      </c>
      <c r="K539" s="214">
        <v>218.8</v>
      </c>
      <c r="L539" s="139" t="s">
        <v>8660</v>
      </c>
      <c r="M539" s="139" t="s">
        <v>8597</v>
      </c>
      <c r="N539" s="139" t="s">
        <v>7757</v>
      </c>
      <c r="O539" s="139" t="s">
        <v>8596</v>
      </c>
      <c r="P539" s="139" t="s">
        <v>8601</v>
      </c>
      <c r="Q539" s="66" t="s">
        <v>7857</v>
      </c>
    </row>
    <row r="540" spans="1:17" hidden="1" outlineLevel="1">
      <c r="A540" s="317" t="s">
        <v>3778</v>
      </c>
      <c r="B540" s="21" t="s">
        <v>106</v>
      </c>
      <c r="C540" s="20" t="s">
        <v>3779</v>
      </c>
      <c r="D540" s="20" t="s">
        <v>7863</v>
      </c>
      <c r="E540" s="21" t="s">
        <v>5795</v>
      </c>
      <c r="F540" s="19">
        <v>9.5</v>
      </c>
      <c r="G540" s="20"/>
      <c r="H540" s="21">
        <v>12</v>
      </c>
      <c r="I540" s="204">
        <v>44.5</v>
      </c>
      <c r="J540" s="122">
        <v>0.4</v>
      </c>
      <c r="K540" s="215">
        <v>336.2</v>
      </c>
      <c r="L540" s="138" t="s">
        <v>8660</v>
      </c>
      <c r="M540" s="138" t="s">
        <v>8597</v>
      </c>
      <c r="N540" s="138" t="s">
        <v>7757</v>
      </c>
      <c r="O540" s="138" t="s">
        <v>8596</v>
      </c>
      <c r="P540" s="138" t="s">
        <v>8601</v>
      </c>
      <c r="Q540" s="66" t="s">
        <v>7857</v>
      </c>
    </row>
    <row r="541" spans="1:17" hidden="1" outlineLevel="1">
      <c r="A541" s="316" t="s">
        <v>3780</v>
      </c>
      <c r="B541" s="22" t="s">
        <v>106</v>
      </c>
      <c r="C541" s="24" t="s">
        <v>3781</v>
      </c>
      <c r="D541" s="24" t="s">
        <v>7863</v>
      </c>
      <c r="E541" s="22" t="s">
        <v>5791</v>
      </c>
      <c r="F541" s="23">
        <v>6.5</v>
      </c>
      <c r="G541" s="24"/>
      <c r="H541" s="22">
        <v>24</v>
      </c>
      <c r="I541" s="203">
        <v>10.9</v>
      </c>
      <c r="J541" s="196">
        <v>0.4</v>
      </c>
      <c r="K541" s="214">
        <v>190.2</v>
      </c>
      <c r="L541" s="139" t="s">
        <v>8660</v>
      </c>
      <c r="M541" s="139" t="s">
        <v>8597</v>
      </c>
      <c r="N541" s="139" t="s">
        <v>7757</v>
      </c>
      <c r="O541" s="139" t="s">
        <v>8596</v>
      </c>
      <c r="P541" s="139" t="s">
        <v>8601</v>
      </c>
      <c r="Q541" s="66" t="s">
        <v>7857</v>
      </c>
    </row>
    <row r="542" spans="1:17" hidden="1" outlineLevel="1">
      <c r="A542" s="317" t="s">
        <v>3782</v>
      </c>
      <c r="B542" s="21" t="s">
        <v>106</v>
      </c>
      <c r="C542" s="20" t="s">
        <v>3783</v>
      </c>
      <c r="D542" s="20" t="s">
        <v>7863</v>
      </c>
      <c r="E542" s="21" t="s">
        <v>5804</v>
      </c>
      <c r="F542" s="19">
        <v>9.375</v>
      </c>
      <c r="G542" s="20"/>
      <c r="H542" s="21">
        <v>12</v>
      </c>
      <c r="I542" s="204">
        <v>38</v>
      </c>
      <c r="J542" s="122">
        <v>0.4</v>
      </c>
      <c r="K542" s="215">
        <v>230.9</v>
      </c>
      <c r="L542" s="138" t="s">
        <v>8660</v>
      </c>
      <c r="M542" s="138" t="s">
        <v>8597</v>
      </c>
      <c r="N542" s="138" t="s">
        <v>7757</v>
      </c>
      <c r="O542" s="138" t="s">
        <v>8596</v>
      </c>
      <c r="P542" s="138" t="s">
        <v>8601</v>
      </c>
      <c r="Q542" s="66" t="s">
        <v>7857</v>
      </c>
    </row>
    <row r="543" spans="1:17" hidden="1" outlineLevel="1">
      <c r="A543" s="316" t="s">
        <v>3784</v>
      </c>
      <c r="B543" s="22" t="s">
        <v>106</v>
      </c>
      <c r="C543" s="24" t="s">
        <v>3785</v>
      </c>
      <c r="D543" s="24" t="s">
        <v>7863</v>
      </c>
      <c r="E543" s="22" t="s">
        <v>5780</v>
      </c>
      <c r="F543" s="23">
        <v>4.25</v>
      </c>
      <c r="G543" s="24"/>
      <c r="H543" s="22">
        <v>24</v>
      </c>
      <c r="I543" s="203">
        <v>10.3</v>
      </c>
      <c r="J543" s="196">
        <v>0.4</v>
      </c>
      <c r="K543" s="214">
        <v>136.4</v>
      </c>
      <c r="L543" s="139" t="s">
        <v>8660</v>
      </c>
      <c r="M543" s="139" t="s">
        <v>8597</v>
      </c>
      <c r="N543" s="139" t="s">
        <v>7757</v>
      </c>
      <c r="O543" s="139" t="s">
        <v>8596</v>
      </c>
      <c r="P543" s="139" t="s">
        <v>8601</v>
      </c>
      <c r="Q543" s="66" t="s">
        <v>7857</v>
      </c>
    </row>
    <row r="544" spans="1:17" hidden="1" outlineLevel="1">
      <c r="A544" s="317" t="s">
        <v>3786</v>
      </c>
      <c r="B544" s="21" t="s">
        <v>106</v>
      </c>
      <c r="C544" s="20" t="s">
        <v>3787</v>
      </c>
      <c r="D544" s="20" t="s">
        <v>7863</v>
      </c>
      <c r="E544" s="21" t="s">
        <v>5788</v>
      </c>
      <c r="F544" s="19">
        <v>6.75</v>
      </c>
      <c r="G544" s="20"/>
      <c r="H544" s="21">
        <v>24</v>
      </c>
      <c r="I544" s="204">
        <v>30.8</v>
      </c>
      <c r="J544" s="122">
        <v>0.4</v>
      </c>
      <c r="K544" s="215">
        <v>203.2</v>
      </c>
      <c r="L544" s="138" t="s">
        <v>8660</v>
      </c>
      <c r="M544" s="138" t="s">
        <v>8597</v>
      </c>
      <c r="N544" s="138" t="s">
        <v>7757</v>
      </c>
      <c r="O544" s="138" t="s">
        <v>8596</v>
      </c>
      <c r="P544" s="138" t="s">
        <v>8601</v>
      </c>
      <c r="Q544" s="66" t="s">
        <v>7857</v>
      </c>
    </row>
    <row r="545" spans="1:17" hidden="1" outlineLevel="1">
      <c r="A545" s="316" t="s">
        <v>3788</v>
      </c>
      <c r="B545" s="22" t="s">
        <v>106</v>
      </c>
      <c r="C545" s="24" t="s">
        <v>3789</v>
      </c>
      <c r="D545" s="24" t="s">
        <v>7863</v>
      </c>
      <c r="E545" s="22" t="s">
        <v>5781</v>
      </c>
      <c r="F545" s="23">
        <v>5.25</v>
      </c>
      <c r="G545" s="24"/>
      <c r="H545" s="22">
        <v>24</v>
      </c>
      <c r="I545" s="203">
        <v>17.399999999999999</v>
      </c>
      <c r="J545" s="196">
        <v>0.7</v>
      </c>
      <c r="K545" s="214">
        <v>147.69999999999999</v>
      </c>
      <c r="L545" s="139" t="s">
        <v>8660</v>
      </c>
      <c r="M545" s="139" t="s">
        <v>8597</v>
      </c>
      <c r="N545" s="139" t="s">
        <v>7757</v>
      </c>
      <c r="O545" s="139" t="s">
        <v>8596</v>
      </c>
      <c r="P545" s="139" t="s">
        <v>8601</v>
      </c>
      <c r="Q545" s="66" t="s">
        <v>7857</v>
      </c>
    </row>
    <row r="546" spans="1:17" hidden="1" outlineLevel="1">
      <c r="A546" s="317" t="s">
        <v>3790</v>
      </c>
      <c r="B546" s="21" t="s">
        <v>106</v>
      </c>
      <c r="C546" s="20" t="s">
        <v>3791</v>
      </c>
      <c r="D546" s="20" t="s">
        <v>7863</v>
      </c>
      <c r="E546" s="21" t="s">
        <v>5784</v>
      </c>
      <c r="F546" s="19">
        <v>7.25</v>
      </c>
      <c r="G546" s="20"/>
      <c r="H546" s="21">
        <v>24</v>
      </c>
      <c r="I546" s="204">
        <v>21.2</v>
      </c>
      <c r="J546" s="122">
        <v>0.4</v>
      </c>
      <c r="K546" s="215">
        <v>180.3</v>
      </c>
      <c r="L546" s="138" t="s">
        <v>8660</v>
      </c>
      <c r="M546" s="138" t="s">
        <v>8597</v>
      </c>
      <c r="N546" s="138" t="s">
        <v>7757</v>
      </c>
      <c r="O546" s="138" t="s">
        <v>8596</v>
      </c>
      <c r="P546" s="138" t="s">
        <v>8601</v>
      </c>
      <c r="Q546" s="66" t="s">
        <v>7857</v>
      </c>
    </row>
    <row r="547" spans="1:17" hidden="1" outlineLevel="1">
      <c r="A547" s="316" t="s">
        <v>3792</v>
      </c>
      <c r="B547" s="22" t="s">
        <v>106</v>
      </c>
      <c r="C547" s="24" t="s">
        <v>3793</v>
      </c>
      <c r="D547" s="24" t="s">
        <v>7863</v>
      </c>
      <c r="E547" s="22" t="s">
        <v>5789</v>
      </c>
      <c r="F547" s="23">
        <v>6.625</v>
      </c>
      <c r="G547" s="24"/>
      <c r="H547" s="22">
        <v>24</v>
      </c>
      <c r="I547" s="203">
        <v>32</v>
      </c>
      <c r="J547" s="196">
        <v>0.4</v>
      </c>
      <c r="K547" s="214">
        <v>219.2</v>
      </c>
      <c r="L547" s="139" t="s">
        <v>8660</v>
      </c>
      <c r="M547" s="139" t="s">
        <v>8597</v>
      </c>
      <c r="N547" s="139" t="s">
        <v>7757</v>
      </c>
      <c r="O547" s="139" t="s">
        <v>8596</v>
      </c>
      <c r="P547" s="139" t="s">
        <v>8601</v>
      </c>
      <c r="Q547" s="66" t="s">
        <v>7857</v>
      </c>
    </row>
    <row r="548" spans="1:17" hidden="1" outlineLevel="1">
      <c r="A548" s="317" t="s">
        <v>3794</v>
      </c>
      <c r="B548" s="21" t="s">
        <v>106</v>
      </c>
      <c r="C548" s="20" t="s">
        <v>3795</v>
      </c>
      <c r="D548" s="20" t="s">
        <v>7863</v>
      </c>
      <c r="E548" s="21" t="s">
        <v>5794</v>
      </c>
      <c r="F548" s="19">
        <v>7.75</v>
      </c>
      <c r="G548" s="20"/>
      <c r="H548" s="21">
        <v>24</v>
      </c>
      <c r="I548" s="204">
        <v>45.5</v>
      </c>
      <c r="J548" s="122">
        <v>0.4</v>
      </c>
      <c r="K548" s="215">
        <v>268.7</v>
      </c>
      <c r="L548" s="138" t="s">
        <v>8660</v>
      </c>
      <c r="M548" s="138" t="s">
        <v>8597</v>
      </c>
      <c r="N548" s="138" t="s">
        <v>7757</v>
      </c>
      <c r="O548" s="138" t="s">
        <v>8596</v>
      </c>
      <c r="P548" s="138" t="s">
        <v>8601</v>
      </c>
      <c r="Q548" s="66" t="s">
        <v>7857</v>
      </c>
    </row>
    <row r="549" spans="1:17" hidden="1" outlineLevel="1">
      <c r="A549" s="316" t="s">
        <v>3796</v>
      </c>
      <c r="B549" s="22" t="s">
        <v>106</v>
      </c>
      <c r="C549" s="24" t="s">
        <v>3797</v>
      </c>
      <c r="D549" s="24" t="s">
        <v>7863</v>
      </c>
      <c r="E549" s="22" t="s">
        <v>5782</v>
      </c>
      <c r="F549" s="23">
        <v>5.75</v>
      </c>
      <c r="G549" s="24"/>
      <c r="H549" s="22">
        <v>24</v>
      </c>
      <c r="I549" s="203">
        <v>21.3</v>
      </c>
      <c r="J549" s="196">
        <v>0.4</v>
      </c>
      <c r="K549" s="214">
        <v>160.4</v>
      </c>
      <c r="L549" s="139" t="s">
        <v>8660</v>
      </c>
      <c r="M549" s="139" t="s">
        <v>8597</v>
      </c>
      <c r="N549" s="139" t="s">
        <v>7757</v>
      </c>
      <c r="O549" s="139" t="s">
        <v>8596</v>
      </c>
      <c r="P549" s="139" t="s">
        <v>8601</v>
      </c>
      <c r="Q549" s="66" t="s">
        <v>7857</v>
      </c>
    </row>
    <row r="550" spans="1:17" ht="61.5" collapsed="1">
      <c r="A550" s="361" t="s">
        <v>8670</v>
      </c>
      <c r="B550" s="362"/>
      <c r="C550" s="362"/>
      <c r="D550" s="362"/>
      <c r="E550" s="362"/>
      <c r="F550" s="362"/>
      <c r="G550" s="362"/>
      <c r="H550" s="362"/>
      <c r="I550" s="362"/>
      <c r="J550" s="362"/>
      <c r="K550" s="362"/>
      <c r="L550" s="362"/>
      <c r="M550" s="362"/>
      <c r="N550" s="362"/>
      <c r="O550" s="362"/>
      <c r="P550" s="362"/>
      <c r="Q550" s="363"/>
    </row>
    <row r="551" spans="1:17" ht="17.25">
      <c r="A551" s="364" t="s">
        <v>9170</v>
      </c>
      <c r="B551" s="365"/>
      <c r="C551" s="365"/>
      <c r="D551" s="365"/>
      <c r="E551" s="365"/>
      <c r="F551" s="365"/>
      <c r="G551" s="365"/>
      <c r="H551" s="365"/>
      <c r="I551" s="365"/>
      <c r="J551" s="365"/>
      <c r="K551" s="365"/>
      <c r="L551" s="365"/>
      <c r="M551" s="365"/>
      <c r="N551" s="365"/>
      <c r="O551" s="365"/>
      <c r="P551" s="365"/>
      <c r="Q551" s="366"/>
    </row>
    <row r="552" spans="1:17" s="294" customFormat="1" ht="31.5" customHeight="1" collapsed="1">
      <c r="A552" s="185" t="s">
        <v>3987</v>
      </c>
      <c r="B552" s="186"/>
      <c r="C552" s="187"/>
      <c r="D552" s="187"/>
      <c r="E552" s="186"/>
      <c r="F552" s="360" t="s">
        <v>9169</v>
      </c>
      <c r="G552" s="360"/>
      <c r="H552" s="360"/>
      <c r="I552" s="360"/>
      <c r="J552" s="360"/>
      <c r="K552" s="360"/>
      <c r="L552" s="360"/>
      <c r="M552" s="360"/>
      <c r="N552" s="360"/>
      <c r="O552" s="360"/>
      <c r="P552" s="360"/>
      <c r="Q552" s="360"/>
    </row>
    <row r="553" spans="1:17" s="292" customFormat="1" ht="38.25">
      <c r="A553" s="162" t="s">
        <v>2</v>
      </c>
      <c r="B553" s="6" t="s">
        <v>8768</v>
      </c>
      <c r="C553" s="11" t="s">
        <v>2813</v>
      </c>
      <c r="D553" s="11" t="s">
        <v>7859</v>
      </c>
      <c r="E553" s="6" t="s">
        <v>8769</v>
      </c>
      <c r="F553" s="7" t="s">
        <v>8811</v>
      </c>
      <c r="G553" s="11" t="s">
        <v>8767</v>
      </c>
      <c r="H553" s="6" t="s">
        <v>8766</v>
      </c>
      <c r="I553" s="202" t="s">
        <v>8777</v>
      </c>
      <c r="J553" s="195" t="s">
        <v>8770</v>
      </c>
      <c r="K553" s="192" t="s">
        <v>8810</v>
      </c>
      <c r="L553" s="6" t="s">
        <v>8594</v>
      </c>
      <c r="M553" s="6" t="s">
        <v>8764</v>
      </c>
      <c r="N553" s="6" t="s">
        <v>8595</v>
      </c>
      <c r="O553" s="6" t="s">
        <v>8765</v>
      </c>
      <c r="P553" s="6" t="s">
        <v>8763</v>
      </c>
      <c r="Q553" s="226" t="s">
        <v>8771</v>
      </c>
    </row>
    <row r="554" spans="1:17">
      <c r="A554" s="316" t="s">
        <v>3988</v>
      </c>
      <c r="B554" s="22" t="s">
        <v>2814</v>
      </c>
      <c r="C554" s="24" t="s">
        <v>2814</v>
      </c>
      <c r="D554" s="24" t="s">
        <v>7857</v>
      </c>
      <c r="E554" s="22" t="s">
        <v>5779</v>
      </c>
      <c r="F554" s="23" t="s">
        <v>2814</v>
      </c>
      <c r="G554" s="24"/>
      <c r="H554" s="22" t="s">
        <v>2814</v>
      </c>
      <c r="I554" s="203" t="s">
        <v>2814</v>
      </c>
      <c r="J554" s="196" t="s">
        <v>2814</v>
      </c>
      <c r="K554" s="214"/>
      <c r="L554" s="139" t="s">
        <v>8600</v>
      </c>
      <c r="M554" s="139" t="s">
        <v>8597</v>
      </c>
      <c r="N554" s="139" t="s">
        <v>7760</v>
      </c>
      <c r="O554" s="96" t="s">
        <v>8596</v>
      </c>
      <c r="P554" s="96" t="s">
        <v>8599</v>
      </c>
      <c r="Q554" s="139" t="s">
        <v>7857</v>
      </c>
    </row>
    <row r="555" spans="1:17">
      <c r="A555" s="317" t="s">
        <v>3989</v>
      </c>
      <c r="B555" s="21" t="s">
        <v>106</v>
      </c>
      <c r="C555" s="20" t="s">
        <v>3990</v>
      </c>
      <c r="D555" s="20" t="s">
        <v>7857</v>
      </c>
      <c r="E555" s="21" t="s">
        <v>5839</v>
      </c>
      <c r="F555" s="19">
        <v>4.5</v>
      </c>
      <c r="G555" s="20">
        <v>3</v>
      </c>
      <c r="H555" s="21">
        <v>24</v>
      </c>
      <c r="I555" s="204">
        <v>7.8</v>
      </c>
      <c r="J555" s="122">
        <v>0.4</v>
      </c>
      <c r="K555" s="215">
        <v>161.30000000000001</v>
      </c>
      <c r="L555" s="138" t="s">
        <v>8600</v>
      </c>
      <c r="M555" s="138" t="s">
        <v>8597</v>
      </c>
      <c r="N555" s="138" t="s">
        <v>7760</v>
      </c>
      <c r="O555" s="21" t="s">
        <v>8596</v>
      </c>
      <c r="P555" s="21" t="s">
        <v>8599</v>
      </c>
      <c r="Q555" s="138" t="s">
        <v>7857</v>
      </c>
    </row>
    <row r="556" spans="1:17">
      <c r="A556" s="316" t="s">
        <v>3991</v>
      </c>
      <c r="B556" s="22" t="s">
        <v>106</v>
      </c>
      <c r="C556" s="24" t="s">
        <v>3992</v>
      </c>
      <c r="D556" s="24" t="s">
        <v>7857</v>
      </c>
      <c r="E556" s="22" t="s">
        <v>5783</v>
      </c>
      <c r="F556" s="23">
        <v>6.125</v>
      </c>
      <c r="G556" s="24">
        <v>3</v>
      </c>
      <c r="H556" s="22">
        <v>24</v>
      </c>
      <c r="I556" s="203">
        <v>20.399999999999999</v>
      </c>
      <c r="J556" s="196">
        <v>0.4</v>
      </c>
      <c r="K556" s="214">
        <v>184</v>
      </c>
      <c r="L556" s="139" t="s">
        <v>8600</v>
      </c>
      <c r="M556" s="139" t="s">
        <v>8597</v>
      </c>
      <c r="N556" s="139" t="s">
        <v>7760</v>
      </c>
      <c r="O556" s="22" t="s">
        <v>8596</v>
      </c>
      <c r="P556" s="22" t="s">
        <v>8599</v>
      </c>
      <c r="Q556" s="139" t="s">
        <v>7857</v>
      </c>
    </row>
    <row r="557" spans="1:17">
      <c r="A557" s="317" t="s">
        <v>3993</v>
      </c>
      <c r="B557" s="21" t="s">
        <v>106</v>
      </c>
      <c r="C557" s="20" t="s">
        <v>3994</v>
      </c>
      <c r="D557" s="20" t="s">
        <v>7857</v>
      </c>
      <c r="E557" s="21" t="s">
        <v>5837</v>
      </c>
      <c r="F557" s="19">
        <v>6.125</v>
      </c>
      <c r="G557" s="20">
        <v>3</v>
      </c>
      <c r="H557" s="21">
        <v>24</v>
      </c>
      <c r="I557" s="204">
        <v>25.3</v>
      </c>
      <c r="J557" s="122">
        <v>0.4</v>
      </c>
      <c r="K557" s="215">
        <v>201</v>
      </c>
      <c r="L557" s="138" t="s">
        <v>8600</v>
      </c>
      <c r="M557" s="138" t="s">
        <v>8597</v>
      </c>
      <c r="N557" s="138" t="s">
        <v>7760</v>
      </c>
      <c r="O557" s="21" t="s">
        <v>8596</v>
      </c>
      <c r="P557" s="21" t="s">
        <v>8599</v>
      </c>
      <c r="Q557" s="138" t="s">
        <v>7857</v>
      </c>
    </row>
    <row r="558" spans="1:17">
      <c r="A558" s="316" t="s">
        <v>3995</v>
      </c>
      <c r="B558" s="22" t="s">
        <v>106</v>
      </c>
      <c r="C558" s="24" t="s">
        <v>3996</v>
      </c>
      <c r="D558" s="24" t="s">
        <v>7857</v>
      </c>
      <c r="E558" s="22" t="s">
        <v>5784</v>
      </c>
      <c r="F558" s="23">
        <v>7.5</v>
      </c>
      <c r="G558" s="24">
        <v>3</v>
      </c>
      <c r="H558" s="22">
        <v>24</v>
      </c>
      <c r="I558" s="203">
        <v>23</v>
      </c>
      <c r="J558" s="196">
        <v>0.4</v>
      </c>
      <c r="K558" s="214">
        <v>207.1</v>
      </c>
      <c r="L558" s="139" t="s">
        <v>8600</v>
      </c>
      <c r="M558" s="139" t="s">
        <v>8597</v>
      </c>
      <c r="N558" s="139" t="s">
        <v>7760</v>
      </c>
      <c r="O558" s="22" t="s">
        <v>8596</v>
      </c>
      <c r="P558" s="22" t="s">
        <v>8599</v>
      </c>
      <c r="Q558" s="139" t="s">
        <v>7857</v>
      </c>
    </row>
    <row r="559" spans="1:17">
      <c r="A559" s="317" t="s">
        <v>3997</v>
      </c>
      <c r="B559" s="21" t="s">
        <v>106</v>
      </c>
      <c r="C559" s="20" t="s">
        <v>3998</v>
      </c>
      <c r="D559" s="20" t="s">
        <v>7857</v>
      </c>
      <c r="E559" s="21" t="s">
        <v>5789</v>
      </c>
      <c r="F559" s="19">
        <v>7.125</v>
      </c>
      <c r="G559" s="20">
        <v>3</v>
      </c>
      <c r="H559" s="21">
        <v>24</v>
      </c>
      <c r="I559" s="204">
        <v>38.9</v>
      </c>
      <c r="J559" s="122">
        <v>0.4</v>
      </c>
      <c r="K559" s="215">
        <v>305.10000000000002</v>
      </c>
      <c r="L559" s="138" t="s">
        <v>8600</v>
      </c>
      <c r="M559" s="138" t="s">
        <v>8597</v>
      </c>
      <c r="N559" s="138" t="s">
        <v>7760</v>
      </c>
      <c r="O559" s="21" t="s">
        <v>8596</v>
      </c>
      <c r="P559" s="21" t="s">
        <v>8599</v>
      </c>
      <c r="Q559" s="138" t="s">
        <v>7857</v>
      </c>
    </row>
    <row r="560" spans="1:17">
      <c r="A560" s="316" t="s">
        <v>3999</v>
      </c>
      <c r="B560" s="22" t="s">
        <v>106</v>
      </c>
      <c r="C560" s="24" t="s">
        <v>4000</v>
      </c>
      <c r="D560" s="24" t="s">
        <v>7857</v>
      </c>
      <c r="E560" s="22" t="s">
        <v>5843</v>
      </c>
      <c r="F560" s="23">
        <v>6.75</v>
      </c>
      <c r="G560" s="24">
        <v>3</v>
      </c>
      <c r="H560" s="22">
        <v>24</v>
      </c>
      <c r="I560" s="203">
        <v>27.6</v>
      </c>
      <c r="J560" s="196">
        <v>0.4</v>
      </c>
      <c r="K560" s="214">
        <v>253.1</v>
      </c>
      <c r="L560" s="139" t="s">
        <v>8600</v>
      </c>
      <c r="M560" s="139" t="s">
        <v>8597</v>
      </c>
      <c r="N560" s="139" t="s">
        <v>7760</v>
      </c>
      <c r="O560" s="22" t="s">
        <v>8596</v>
      </c>
      <c r="P560" s="22" t="s">
        <v>8599</v>
      </c>
      <c r="Q560" s="139" t="s">
        <v>7857</v>
      </c>
    </row>
    <row r="561" spans="1:17">
      <c r="A561" s="317" t="s">
        <v>4001</v>
      </c>
      <c r="B561" s="21" t="s">
        <v>106</v>
      </c>
      <c r="C561" s="20" t="s">
        <v>4002</v>
      </c>
      <c r="D561" s="20" t="s">
        <v>7857</v>
      </c>
      <c r="E561" s="21" t="s">
        <v>5853</v>
      </c>
      <c r="F561" s="19">
        <v>6</v>
      </c>
      <c r="G561" s="20">
        <v>3</v>
      </c>
      <c r="H561" s="21">
        <v>24</v>
      </c>
      <c r="I561" s="204">
        <v>21.3</v>
      </c>
      <c r="J561" s="122">
        <v>0.4</v>
      </c>
      <c r="K561" s="215">
        <v>257.7</v>
      </c>
      <c r="L561" s="138" t="s">
        <v>8600</v>
      </c>
      <c r="M561" s="138" t="s">
        <v>8597</v>
      </c>
      <c r="N561" s="138" t="s">
        <v>7760</v>
      </c>
      <c r="O561" s="21" t="s">
        <v>8596</v>
      </c>
      <c r="P561" s="21" t="s">
        <v>8599</v>
      </c>
      <c r="Q561" s="138" t="s">
        <v>7857</v>
      </c>
    </row>
    <row r="562" spans="1:17">
      <c r="A562" s="316" t="s">
        <v>4003</v>
      </c>
      <c r="B562" s="22" t="s">
        <v>106</v>
      </c>
      <c r="C562" s="24" t="s">
        <v>4004</v>
      </c>
      <c r="D562" s="24" t="s">
        <v>7857</v>
      </c>
      <c r="E562" s="22" t="s">
        <v>5852</v>
      </c>
      <c r="F562" s="23">
        <v>7.5</v>
      </c>
      <c r="G562" s="24">
        <v>3</v>
      </c>
      <c r="H562" s="22">
        <v>24</v>
      </c>
      <c r="I562" s="203">
        <v>40.9</v>
      </c>
      <c r="J562" s="196">
        <v>0.4</v>
      </c>
      <c r="K562" s="214">
        <v>305.10000000000002</v>
      </c>
      <c r="L562" s="139" t="s">
        <v>8600</v>
      </c>
      <c r="M562" s="139" t="s">
        <v>8597</v>
      </c>
      <c r="N562" s="139" t="s">
        <v>7760</v>
      </c>
      <c r="O562" s="22" t="s">
        <v>8596</v>
      </c>
      <c r="P562" s="22" t="s">
        <v>8599</v>
      </c>
      <c r="Q562" s="139" t="s">
        <v>7857</v>
      </c>
    </row>
    <row r="563" spans="1:17">
      <c r="A563" s="317" t="s">
        <v>4005</v>
      </c>
      <c r="B563" s="21" t="s">
        <v>106</v>
      </c>
      <c r="C563" s="20" t="s">
        <v>4006</v>
      </c>
      <c r="D563" s="20" t="s">
        <v>7857</v>
      </c>
      <c r="E563" s="21" t="s">
        <v>5865</v>
      </c>
      <c r="F563" s="19">
        <v>7.5</v>
      </c>
      <c r="G563" s="20">
        <v>3</v>
      </c>
      <c r="H563" s="21">
        <v>24</v>
      </c>
      <c r="I563" s="204">
        <v>45.2</v>
      </c>
      <c r="J563" s="122">
        <v>0.6</v>
      </c>
      <c r="K563" s="215">
        <v>305.10000000000002</v>
      </c>
      <c r="L563" s="138" t="s">
        <v>8600</v>
      </c>
      <c r="M563" s="138" t="s">
        <v>8597</v>
      </c>
      <c r="N563" s="138" t="s">
        <v>7760</v>
      </c>
      <c r="O563" s="21" t="s">
        <v>8596</v>
      </c>
      <c r="P563" s="21" t="s">
        <v>8599</v>
      </c>
      <c r="Q563" s="138" t="s">
        <v>7857</v>
      </c>
    </row>
    <row r="564" spans="1:17">
      <c r="A564" s="316" t="s">
        <v>4007</v>
      </c>
      <c r="B564" s="22" t="s">
        <v>106</v>
      </c>
      <c r="C564" s="24" t="s">
        <v>4008</v>
      </c>
      <c r="D564" s="24" t="s">
        <v>7857</v>
      </c>
      <c r="E564" s="22" t="s">
        <v>5794</v>
      </c>
      <c r="F564" s="23">
        <v>8</v>
      </c>
      <c r="G564" s="24">
        <v>3</v>
      </c>
      <c r="H564" s="22">
        <v>24</v>
      </c>
      <c r="I564" s="203">
        <v>49.2</v>
      </c>
      <c r="J564" s="196">
        <v>0.4</v>
      </c>
      <c r="K564" s="214">
        <v>326.5</v>
      </c>
      <c r="L564" s="139" t="s">
        <v>8600</v>
      </c>
      <c r="M564" s="139" t="s">
        <v>8597</v>
      </c>
      <c r="N564" s="139" t="s">
        <v>7760</v>
      </c>
      <c r="O564" s="22" t="s">
        <v>8596</v>
      </c>
      <c r="P564" s="22" t="s">
        <v>8599</v>
      </c>
      <c r="Q564" s="139" t="s">
        <v>7857</v>
      </c>
    </row>
    <row r="565" spans="1:17">
      <c r="A565" s="317" t="s">
        <v>4009</v>
      </c>
      <c r="B565" s="21" t="s">
        <v>106</v>
      </c>
      <c r="C565" s="20" t="s">
        <v>4010</v>
      </c>
      <c r="D565" s="20" t="s">
        <v>7857</v>
      </c>
      <c r="E565" s="21" t="s">
        <v>5844</v>
      </c>
      <c r="F565" s="19">
        <v>8</v>
      </c>
      <c r="G565" s="20">
        <v>3</v>
      </c>
      <c r="H565" s="21">
        <v>24</v>
      </c>
      <c r="I565" s="204">
        <v>46</v>
      </c>
      <c r="J565" s="122">
        <v>0.4</v>
      </c>
      <c r="K565" s="215">
        <v>334.7</v>
      </c>
      <c r="L565" s="138" t="s">
        <v>8600</v>
      </c>
      <c r="M565" s="138" t="s">
        <v>8597</v>
      </c>
      <c r="N565" s="138" t="s">
        <v>7760</v>
      </c>
      <c r="O565" s="21" t="s">
        <v>8596</v>
      </c>
      <c r="P565" s="21" t="s">
        <v>8599</v>
      </c>
      <c r="Q565" s="138" t="s">
        <v>7857</v>
      </c>
    </row>
    <row r="566" spans="1:17">
      <c r="A566" s="316" t="s">
        <v>4011</v>
      </c>
      <c r="B566" s="22" t="s">
        <v>106</v>
      </c>
      <c r="C566" s="24" t="s">
        <v>4012</v>
      </c>
      <c r="D566" s="24" t="s">
        <v>7857</v>
      </c>
      <c r="E566" s="22" t="s">
        <v>5866</v>
      </c>
      <c r="F566" s="23">
        <v>7.125</v>
      </c>
      <c r="G566" s="24">
        <v>3</v>
      </c>
      <c r="H566" s="22">
        <v>24</v>
      </c>
      <c r="I566" s="203">
        <v>50.1</v>
      </c>
      <c r="J566" s="196">
        <v>0.4</v>
      </c>
      <c r="K566" s="214">
        <v>372.9</v>
      </c>
      <c r="L566" s="139" t="s">
        <v>8600</v>
      </c>
      <c r="M566" s="139" t="s">
        <v>8597</v>
      </c>
      <c r="N566" s="139" t="s">
        <v>7760</v>
      </c>
      <c r="O566" s="22" t="s">
        <v>8596</v>
      </c>
      <c r="P566" s="22" t="s">
        <v>8599</v>
      </c>
      <c r="Q566" s="139" t="s">
        <v>7857</v>
      </c>
    </row>
    <row r="567" spans="1:17">
      <c r="A567" s="317" t="s">
        <v>4013</v>
      </c>
      <c r="B567" s="21" t="s">
        <v>106</v>
      </c>
      <c r="C567" s="20" t="s">
        <v>4014</v>
      </c>
      <c r="D567" s="20" t="s">
        <v>7857</v>
      </c>
      <c r="E567" s="21" t="s">
        <v>5803</v>
      </c>
      <c r="F567" s="19">
        <v>9.625</v>
      </c>
      <c r="G567" s="20">
        <v>3</v>
      </c>
      <c r="H567" s="21">
        <v>12</v>
      </c>
      <c r="I567" s="204">
        <v>41.9</v>
      </c>
      <c r="J567" s="122">
        <v>0.3</v>
      </c>
      <c r="K567" s="215">
        <v>445.1</v>
      </c>
      <c r="L567" s="138" t="s">
        <v>8600</v>
      </c>
      <c r="M567" s="138" t="s">
        <v>8597</v>
      </c>
      <c r="N567" s="138" t="s">
        <v>7760</v>
      </c>
      <c r="O567" s="21" t="s">
        <v>8596</v>
      </c>
      <c r="P567" s="21" t="s">
        <v>8599</v>
      </c>
      <c r="Q567" s="138" t="s">
        <v>7857</v>
      </c>
    </row>
    <row r="568" spans="1:17" s="294" customFormat="1" ht="31.5" collapsed="1">
      <c r="A568" s="185" t="s">
        <v>4149</v>
      </c>
      <c r="B568" s="186"/>
      <c r="C568" s="187"/>
      <c r="D568" s="187"/>
      <c r="E568" s="186"/>
      <c r="F568" s="186"/>
      <c r="G568" s="187"/>
      <c r="H568" s="186"/>
      <c r="I568" s="201"/>
      <c r="J568" s="194"/>
      <c r="K568" s="191"/>
      <c r="L568" s="189"/>
      <c r="M568" s="188"/>
      <c r="N568" s="188"/>
      <c r="O568" s="188"/>
      <c r="P568" s="189"/>
      <c r="Q568" s="189"/>
    </row>
    <row r="569" spans="1:17" s="292" customFormat="1" ht="38.25">
      <c r="A569" s="162" t="s">
        <v>2</v>
      </c>
      <c r="B569" s="6" t="s">
        <v>8768</v>
      </c>
      <c r="C569" s="11" t="s">
        <v>2813</v>
      </c>
      <c r="D569" s="11" t="s">
        <v>7859</v>
      </c>
      <c r="E569" s="6" t="s">
        <v>8769</v>
      </c>
      <c r="F569" s="7" t="s">
        <v>8811</v>
      </c>
      <c r="G569" s="11" t="s">
        <v>8767</v>
      </c>
      <c r="H569" s="6" t="s">
        <v>8766</v>
      </c>
      <c r="I569" s="202" t="s">
        <v>8777</v>
      </c>
      <c r="J569" s="195" t="s">
        <v>8770</v>
      </c>
      <c r="K569" s="192" t="s">
        <v>8810</v>
      </c>
      <c r="L569" s="6" t="s">
        <v>8594</v>
      </c>
      <c r="M569" s="6" t="s">
        <v>8764</v>
      </c>
      <c r="N569" s="6" t="s">
        <v>8595</v>
      </c>
      <c r="O569" s="6" t="s">
        <v>8765</v>
      </c>
      <c r="P569" s="6" t="s">
        <v>8763</v>
      </c>
      <c r="Q569" s="226" t="s">
        <v>8771</v>
      </c>
    </row>
    <row r="570" spans="1:17">
      <c r="A570" s="316" t="s">
        <v>4150</v>
      </c>
      <c r="B570" s="22" t="s">
        <v>2814</v>
      </c>
      <c r="C570" s="24" t="s">
        <v>2814</v>
      </c>
      <c r="D570" s="24" t="s">
        <v>7857</v>
      </c>
      <c r="E570" s="22" t="s">
        <v>5779</v>
      </c>
      <c r="F570" s="23" t="s">
        <v>2814</v>
      </c>
      <c r="G570" s="24"/>
      <c r="H570" s="22" t="s">
        <v>2814</v>
      </c>
      <c r="I570" s="203" t="s">
        <v>2814</v>
      </c>
      <c r="J570" s="196" t="s">
        <v>2814</v>
      </c>
      <c r="K570" s="214"/>
      <c r="L570" s="139" t="s">
        <v>8602</v>
      </c>
      <c r="M570" s="139" t="s">
        <v>8597</v>
      </c>
      <c r="N570" s="139" t="s">
        <v>7760</v>
      </c>
      <c r="O570" s="96" t="s">
        <v>8596</v>
      </c>
      <c r="P570" s="96" t="s">
        <v>8599</v>
      </c>
      <c r="Q570" s="139" t="s">
        <v>7857</v>
      </c>
    </row>
    <row r="571" spans="1:17">
      <c r="A571" s="317" t="s">
        <v>4151</v>
      </c>
      <c r="B571" s="21" t="s">
        <v>106</v>
      </c>
      <c r="C571" s="20" t="s">
        <v>4152</v>
      </c>
      <c r="D571" s="20" t="s">
        <v>7857</v>
      </c>
      <c r="E571" s="21" t="s">
        <v>5839</v>
      </c>
      <c r="F571" s="19">
        <v>4.375</v>
      </c>
      <c r="G571" s="20">
        <v>3</v>
      </c>
      <c r="H571" s="21">
        <v>24</v>
      </c>
      <c r="I571" s="204">
        <v>8.1</v>
      </c>
      <c r="J571" s="122">
        <v>0.4</v>
      </c>
      <c r="K571" s="215">
        <v>146</v>
      </c>
      <c r="L571" s="138" t="s">
        <v>8602</v>
      </c>
      <c r="M571" s="138" t="s">
        <v>8597</v>
      </c>
      <c r="N571" s="138" t="s">
        <v>7760</v>
      </c>
      <c r="O571" s="21" t="s">
        <v>8596</v>
      </c>
      <c r="P571" s="21" t="s">
        <v>8599</v>
      </c>
      <c r="Q571" s="138" t="s">
        <v>7857</v>
      </c>
    </row>
    <row r="572" spans="1:17">
      <c r="A572" s="316" t="s">
        <v>4153</v>
      </c>
      <c r="B572" s="22" t="s">
        <v>106</v>
      </c>
      <c r="C572" s="24" t="s">
        <v>4154</v>
      </c>
      <c r="D572" s="24" t="s">
        <v>7857</v>
      </c>
      <c r="E572" s="22" t="s">
        <v>5783</v>
      </c>
      <c r="F572" s="23">
        <v>6</v>
      </c>
      <c r="G572" s="24">
        <v>3</v>
      </c>
      <c r="H572" s="22">
        <v>24</v>
      </c>
      <c r="I572" s="203">
        <v>14.4</v>
      </c>
      <c r="J572" s="196">
        <v>0.4</v>
      </c>
      <c r="K572" s="214">
        <v>176.2</v>
      </c>
      <c r="L572" s="139" t="s">
        <v>8602</v>
      </c>
      <c r="M572" s="139" t="s">
        <v>8597</v>
      </c>
      <c r="N572" s="139" t="s">
        <v>7760</v>
      </c>
      <c r="O572" s="22" t="s">
        <v>8596</v>
      </c>
      <c r="P572" s="22" t="s">
        <v>8599</v>
      </c>
      <c r="Q572" s="139" t="s">
        <v>7857</v>
      </c>
    </row>
    <row r="573" spans="1:17">
      <c r="A573" s="317" t="s">
        <v>4155</v>
      </c>
      <c r="B573" s="21" t="s">
        <v>106</v>
      </c>
      <c r="C573" s="20" t="s">
        <v>4156</v>
      </c>
      <c r="D573" s="20" t="s">
        <v>7857</v>
      </c>
      <c r="E573" s="21" t="s">
        <v>5837</v>
      </c>
      <c r="F573" s="19">
        <v>6</v>
      </c>
      <c r="G573" s="20">
        <v>3</v>
      </c>
      <c r="H573" s="21">
        <v>24</v>
      </c>
      <c r="I573" s="204">
        <v>22.2</v>
      </c>
      <c r="J573" s="122">
        <v>0.7</v>
      </c>
      <c r="K573" s="215">
        <v>193.9</v>
      </c>
      <c r="L573" s="138" t="s">
        <v>8602</v>
      </c>
      <c r="M573" s="138" t="s">
        <v>8597</v>
      </c>
      <c r="N573" s="138" t="s">
        <v>7760</v>
      </c>
      <c r="O573" s="21" t="s">
        <v>8596</v>
      </c>
      <c r="P573" s="21" t="s">
        <v>8599</v>
      </c>
      <c r="Q573" s="138" t="s">
        <v>7857</v>
      </c>
    </row>
    <row r="574" spans="1:17">
      <c r="A574" s="316" t="s">
        <v>4157</v>
      </c>
      <c r="B574" s="22" t="s">
        <v>106</v>
      </c>
      <c r="C574" s="24" t="s">
        <v>4158</v>
      </c>
      <c r="D574" s="24" t="s">
        <v>7857</v>
      </c>
      <c r="E574" s="22" t="s">
        <v>5874</v>
      </c>
      <c r="F574" s="23">
        <v>6</v>
      </c>
      <c r="G574" s="24">
        <v>3</v>
      </c>
      <c r="H574" s="22">
        <v>24</v>
      </c>
      <c r="I574" s="203">
        <v>20.2</v>
      </c>
      <c r="J574" s="196">
        <v>0.4</v>
      </c>
      <c r="K574" s="214">
        <v>243.2</v>
      </c>
      <c r="L574" s="139" t="s">
        <v>8602</v>
      </c>
      <c r="M574" s="139" t="s">
        <v>8597</v>
      </c>
      <c r="N574" s="139" t="s">
        <v>7760</v>
      </c>
      <c r="O574" s="22" t="s">
        <v>8596</v>
      </c>
      <c r="P574" s="22" t="s">
        <v>8599</v>
      </c>
      <c r="Q574" s="139" t="s">
        <v>7857</v>
      </c>
    </row>
    <row r="575" spans="1:17">
      <c r="A575" s="317" t="s">
        <v>4159</v>
      </c>
      <c r="B575" s="21" t="s">
        <v>106</v>
      </c>
      <c r="C575" s="20" t="s">
        <v>4160</v>
      </c>
      <c r="D575" s="20" t="s">
        <v>7857</v>
      </c>
      <c r="E575" s="21" t="s">
        <v>5843</v>
      </c>
      <c r="F575" s="19">
        <v>6.5</v>
      </c>
      <c r="G575" s="20">
        <v>3</v>
      </c>
      <c r="H575" s="21">
        <v>24</v>
      </c>
      <c r="I575" s="204">
        <v>22.5</v>
      </c>
      <c r="J575" s="122">
        <v>0.4</v>
      </c>
      <c r="K575" s="215">
        <v>243.4</v>
      </c>
      <c r="L575" s="138" t="s">
        <v>8602</v>
      </c>
      <c r="M575" s="138" t="s">
        <v>8597</v>
      </c>
      <c r="N575" s="138" t="s">
        <v>7760</v>
      </c>
      <c r="O575" s="21" t="s">
        <v>8596</v>
      </c>
      <c r="P575" s="21" t="s">
        <v>8599</v>
      </c>
      <c r="Q575" s="138" t="s">
        <v>7857</v>
      </c>
    </row>
    <row r="576" spans="1:17">
      <c r="A576" s="316" t="s">
        <v>4161</v>
      </c>
      <c r="B576" s="22" t="s">
        <v>106</v>
      </c>
      <c r="C576" s="24" t="s">
        <v>4162</v>
      </c>
      <c r="D576" s="24" t="s">
        <v>7857</v>
      </c>
      <c r="E576" s="22" t="s">
        <v>5853</v>
      </c>
      <c r="F576" s="23">
        <v>5.75</v>
      </c>
      <c r="G576" s="24">
        <v>3</v>
      </c>
      <c r="H576" s="22">
        <v>24</v>
      </c>
      <c r="I576" s="203">
        <v>22.5</v>
      </c>
      <c r="J576" s="196">
        <v>0.4</v>
      </c>
      <c r="K576" s="214">
        <v>243.4</v>
      </c>
      <c r="L576" s="139" t="s">
        <v>8602</v>
      </c>
      <c r="M576" s="139" t="s">
        <v>8597</v>
      </c>
      <c r="N576" s="139" t="s">
        <v>7760</v>
      </c>
      <c r="O576" s="22" t="s">
        <v>8596</v>
      </c>
      <c r="P576" s="22" t="s">
        <v>8599</v>
      </c>
      <c r="Q576" s="139" t="s">
        <v>7857</v>
      </c>
    </row>
    <row r="577" spans="1:17">
      <c r="A577" s="317" t="s">
        <v>4163</v>
      </c>
      <c r="B577" s="21" t="s">
        <v>106</v>
      </c>
      <c r="C577" s="20" t="s">
        <v>4164</v>
      </c>
      <c r="D577" s="20" t="s">
        <v>7857</v>
      </c>
      <c r="E577" s="21" t="s">
        <v>5852</v>
      </c>
      <c r="F577" s="19">
        <v>7.25</v>
      </c>
      <c r="G577" s="20">
        <v>3</v>
      </c>
      <c r="H577" s="21">
        <v>24</v>
      </c>
      <c r="I577" s="204">
        <v>32.299999999999997</v>
      </c>
      <c r="J577" s="122">
        <v>0.6</v>
      </c>
      <c r="K577" s="215">
        <v>255.4</v>
      </c>
      <c r="L577" s="138" t="s">
        <v>8602</v>
      </c>
      <c r="M577" s="138" t="s">
        <v>8597</v>
      </c>
      <c r="N577" s="138" t="s">
        <v>7760</v>
      </c>
      <c r="O577" s="21" t="s">
        <v>8596</v>
      </c>
      <c r="P577" s="21" t="s">
        <v>8599</v>
      </c>
      <c r="Q577" s="138" t="s">
        <v>7857</v>
      </c>
    </row>
    <row r="578" spans="1:17">
      <c r="A578" s="316" t="s">
        <v>4165</v>
      </c>
      <c r="B578" s="22" t="s">
        <v>106</v>
      </c>
      <c r="C578" s="24" t="s">
        <v>4166</v>
      </c>
      <c r="D578" s="24" t="s">
        <v>7857</v>
      </c>
      <c r="E578" s="22" t="s">
        <v>5788</v>
      </c>
      <c r="F578" s="23">
        <v>6.75</v>
      </c>
      <c r="G578" s="24">
        <v>3</v>
      </c>
      <c r="H578" s="22">
        <v>24</v>
      </c>
      <c r="I578" s="203">
        <v>25.6</v>
      </c>
      <c r="J578" s="196">
        <v>0.4</v>
      </c>
      <c r="K578" s="214">
        <v>255.4</v>
      </c>
      <c r="L578" s="139" t="s">
        <v>8602</v>
      </c>
      <c r="M578" s="139" t="s">
        <v>8597</v>
      </c>
      <c r="N578" s="139" t="s">
        <v>7760</v>
      </c>
      <c r="O578" s="22" t="s">
        <v>8596</v>
      </c>
      <c r="P578" s="22" t="s">
        <v>8599</v>
      </c>
      <c r="Q578" s="139" t="s">
        <v>7857</v>
      </c>
    </row>
    <row r="579" spans="1:17">
      <c r="A579" s="317" t="s">
        <v>4167</v>
      </c>
      <c r="B579" s="21" t="s">
        <v>106</v>
      </c>
      <c r="C579" s="20" t="s">
        <v>4168</v>
      </c>
      <c r="D579" s="20" t="s">
        <v>7857</v>
      </c>
      <c r="E579" s="21" t="s">
        <v>5794</v>
      </c>
      <c r="F579" s="19">
        <v>8.5</v>
      </c>
      <c r="G579" s="20">
        <v>3</v>
      </c>
      <c r="H579" s="21">
        <v>12</v>
      </c>
      <c r="I579" s="204">
        <v>21.6</v>
      </c>
      <c r="J579" s="122">
        <v>0.4</v>
      </c>
      <c r="K579" s="215">
        <v>295.8</v>
      </c>
      <c r="L579" s="138" t="s">
        <v>8602</v>
      </c>
      <c r="M579" s="138" t="s">
        <v>8597</v>
      </c>
      <c r="N579" s="138" t="s">
        <v>7760</v>
      </c>
      <c r="O579" s="21" t="s">
        <v>8596</v>
      </c>
      <c r="P579" s="21" t="s">
        <v>8599</v>
      </c>
      <c r="Q579" s="138" t="s">
        <v>7857</v>
      </c>
    </row>
    <row r="580" spans="1:17">
      <c r="A580" s="316" t="s">
        <v>4169</v>
      </c>
      <c r="B580" s="22" t="s">
        <v>106</v>
      </c>
      <c r="C580" s="24" t="s">
        <v>4170</v>
      </c>
      <c r="D580" s="24" t="s">
        <v>7857</v>
      </c>
      <c r="E580" s="22" t="s">
        <v>5891</v>
      </c>
      <c r="F580" s="23">
        <v>8.25</v>
      </c>
      <c r="G580" s="24">
        <v>3</v>
      </c>
      <c r="H580" s="22">
        <v>12</v>
      </c>
      <c r="I580" s="203">
        <v>19.899999999999999</v>
      </c>
      <c r="J580" s="196">
        <v>0.4</v>
      </c>
      <c r="K580" s="214">
        <v>313.39999999999998</v>
      </c>
      <c r="L580" s="139" t="s">
        <v>8602</v>
      </c>
      <c r="M580" s="139" t="s">
        <v>8597</v>
      </c>
      <c r="N580" s="139" t="s">
        <v>7760</v>
      </c>
      <c r="O580" s="22" t="s">
        <v>8596</v>
      </c>
      <c r="P580" s="22" t="s">
        <v>8599</v>
      </c>
      <c r="Q580" s="139" t="s">
        <v>7857</v>
      </c>
    </row>
    <row r="581" spans="1:17">
      <c r="A581" s="317" t="s">
        <v>4171</v>
      </c>
      <c r="B581" s="21" t="s">
        <v>106</v>
      </c>
      <c r="C581" s="20" t="s">
        <v>4172</v>
      </c>
      <c r="D581" s="20" t="s">
        <v>7857</v>
      </c>
      <c r="E581" s="21" t="s">
        <v>5866</v>
      </c>
      <c r="F581" s="19">
        <v>7.125</v>
      </c>
      <c r="G581" s="20">
        <v>3</v>
      </c>
      <c r="H581" s="21">
        <v>24</v>
      </c>
      <c r="I581" s="204">
        <v>47.8</v>
      </c>
      <c r="J581" s="122">
        <v>0.4</v>
      </c>
      <c r="K581" s="215">
        <v>348.2</v>
      </c>
      <c r="L581" s="138" t="s">
        <v>8602</v>
      </c>
      <c r="M581" s="138" t="s">
        <v>8597</v>
      </c>
      <c r="N581" s="138" t="s">
        <v>7760</v>
      </c>
      <c r="O581" s="21" t="s">
        <v>8596</v>
      </c>
      <c r="P581" s="21" t="s">
        <v>8599</v>
      </c>
      <c r="Q581" s="138" t="s">
        <v>7857</v>
      </c>
    </row>
    <row r="582" spans="1:17">
      <c r="A582" s="316" t="s">
        <v>4173</v>
      </c>
      <c r="B582" s="22" t="s">
        <v>106</v>
      </c>
      <c r="C582" s="24" t="s">
        <v>4174</v>
      </c>
      <c r="D582" s="24" t="s">
        <v>7857</v>
      </c>
      <c r="E582" s="22" t="s">
        <v>5892</v>
      </c>
      <c r="F582" s="23">
        <v>9.125</v>
      </c>
      <c r="G582" s="24">
        <v>3</v>
      </c>
      <c r="H582" s="22">
        <v>12</v>
      </c>
      <c r="I582" s="203">
        <v>40.6</v>
      </c>
      <c r="J582" s="196">
        <v>0.4</v>
      </c>
      <c r="K582" s="214">
        <v>416.7</v>
      </c>
      <c r="L582" s="139" t="s">
        <v>8602</v>
      </c>
      <c r="M582" s="139" t="s">
        <v>8597</v>
      </c>
      <c r="N582" s="139" t="s">
        <v>7760</v>
      </c>
      <c r="O582" s="22" t="s">
        <v>8596</v>
      </c>
      <c r="P582" s="22" t="s">
        <v>8599</v>
      </c>
      <c r="Q582" s="139" t="s">
        <v>7857</v>
      </c>
    </row>
    <row r="583" spans="1:17">
      <c r="A583" s="317" t="s">
        <v>8220</v>
      </c>
      <c r="B583" s="21" t="s">
        <v>106</v>
      </c>
      <c r="C583" s="20" t="s">
        <v>4175</v>
      </c>
      <c r="D583" s="20" t="s">
        <v>7857</v>
      </c>
      <c r="E583" s="21" t="s">
        <v>5804</v>
      </c>
      <c r="F583" s="19">
        <v>9</v>
      </c>
      <c r="G583" s="20">
        <v>3</v>
      </c>
      <c r="H583" s="21">
        <v>12</v>
      </c>
      <c r="I583" s="204">
        <v>21.6</v>
      </c>
      <c r="J583" s="122">
        <v>0.4</v>
      </c>
      <c r="K583" s="215">
        <v>487.1</v>
      </c>
      <c r="L583" s="138" t="s">
        <v>8602</v>
      </c>
      <c r="M583" s="138" t="s">
        <v>8597</v>
      </c>
      <c r="N583" s="138" t="s">
        <v>7760</v>
      </c>
      <c r="O583" s="21" t="s">
        <v>8596</v>
      </c>
      <c r="P583" s="21" t="s">
        <v>8599</v>
      </c>
      <c r="Q583" s="138" t="s">
        <v>7857</v>
      </c>
    </row>
    <row r="584" spans="1:17" s="294" customFormat="1" ht="31.5" collapsed="1">
      <c r="A584" s="185" t="s">
        <v>4188</v>
      </c>
      <c r="B584" s="186"/>
      <c r="C584" s="187"/>
      <c r="D584" s="187"/>
      <c r="E584" s="186"/>
      <c r="F584" s="186"/>
      <c r="G584" s="187"/>
      <c r="H584" s="186"/>
      <c r="I584" s="201"/>
      <c r="J584" s="194"/>
      <c r="K584" s="191"/>
      <c r="L584" s="189"/>
      <c r="M584" s="188"/>
      <c r="N584" s="188"/>
      <c r="O584" s="188"/>
      <c r="P584" s="189"/>
      <c r="Q584" s="189"/>
    </row>
    <row r="585" spans="1:17" s="292" customFormat="1" ht="38.25">
      <c r="A585" s="162" t="s">
        <v>2</v>
      </c>
      <c r="B585" s="6" t="s">
        <v>8768</v>
      </c>
      <c r="C585" s="11" t="s">
        <v>2813</v>
      </c>
      <c r="D585" s="11" t="s">
        <v>7859</v>
      </c>
      <c r="E585" s="6" t="s">
        <v>8769</v>
      </c>
      <c r="F585" s="7" t="s">
        <v>8811</v>
      </c>
      <c r="G585" s="11" t="s">
        <v>8767</v>
      </c>
      <c r="H585" s="6" t="s">
        <v>8766</v>
      </c>
      <c r="I585" s="202" t="s">
        <v>8777</v>
      </c>
      <c r="J585" s="195" t="s">
        <v>8770</v>
      </c>
      <c r="K585" s="192" t="s">
        <v>8810</v>
      </c>
      <c r="L585" s="6" t="s">
        <v>8594</v>
      </c>
      <c r="M585" s="6" t="s">
        <v>8764</v>
      </c>
      <c r="N585" s="6" t="s">
        <v>8595</v>
      </c>
      <c r="O585" s="6" t="s">
        <v>8765</v>
      </c>
      <c r="P585" s="6" t="s">
        <v>8763</v>
      </c>
      <c r="Q585" s="226" t="s">
        <v>8771</v>
      </c>
    </row>
    <row r="586" spans="1:17">
      <c r="A586" s="316" t="s">
        <v>4189</v>
      </c>
      <c r="B586" s="22" t="s">
        <v>2814</v>
      </c>
      <c r="C586" s="24" t="s">
        <v>2814</v>
      </c>
      <c r="D586" s="24" t="s">
        <v>7857</v>
      </c>
      <c r="E586" s="22" t="s">
        <v>5779</v>
      </c>
      <c r="F586" s="23" t="s">
        <v>2814</v>
      </c>
      <c r="G586" s="24"/>
      <c r="H586" s="22" t="s">
        <v>2814</v>
      </c>
      <c r="I586" s="203" t="s">
        <v>2814</v>
      </c>
      <c r="J586" s="196" t="s">
        <v>2814</v>
      </c>
      <c r="K586" s="214"/>
      <c r="L586" s="139" t="s">
        <v>8603</v>
      </c>
      <c r="M586" s="139" t="s">
        <v>8597</v>
      </c>
      <c r="N586" s="139" t="s">
        <v>7760</v>
      </c>
      <c r="O586" s="96" t="s">
        <v>8596</v>
      </c>
      <c r="P586" s="96" t="s">
        <v>8599</v>
      </c>
      <c r="Q586" s="139" t="s">
        <v>7857</v>
      </c>
    </row>
    <row r="587" spans="1:17">
      <c r="A587" s="317" t="s">
        <v>4190</v>
      </c>
      <c r="B587" s="21" t="s">
        <v>106</v>
      </c>
      <c r="C587" s="20" t="s">
        <v>4191</v>
      </c>
      <c r="D587" s="20" t="s">
        <v>7857</v>
      </c>
      <c r="E587" s="21" t="s">
        <v>5839</v>
      </c>
      <c r="F587" s="19">
        <v>4.25</v>
      </c>
      <c r="G587" s="20">
        <v>3</v>
      </c>
      <c r="H587" s="21">
        <v>24</v>
      </c>
      <c r="I587" s="204">
        <v>8.8000000000000007</v>
      </c>
      <c r="J587" s="122">
        <v>0.4</v>
      </c>
      <c r="K587" s="215">
        <v>113.5</v>
      </c>
      <c r="L587" s="138" t="s">
        <v>8603</v>
      </c>
      <c r="M587" s="138" t="s">
        <v>8597</v>
      </c>
      <c r="N587" s="138" t="s">
        <v>7760</v>
      </c>
      <c r="O587" s="21" t="s">
        <v>8596</v>
      </c>
      <c r="P587" s="21" t="s">
        <v>8599</v>
      </c>
      <c r="Q587" s="138" t="s">
        <v>7857</v>
      </c>
    </row>
    <row r="588" spans="1:17">
      <c r="A588" s="316" t="s">
        <v>4192</v>
      </c>
      <c r="B588" s="22" t="s">
        <v>106</v>
      </c>
      <c r="C588" s="24" t="s">
        <v>4193</v>
      </c>
      <c r="D588" s="24" t="s">
        <v>7857</v>
      </c>
      <c r="E588" s="22" t="s">
        <v>5783</v>
      </c>
      <c r="F588" s="23">
        <v>6</v>
      </c>
      <c r="G588" s="24">
        <v>3</v>
      </c>
      <c r="H588" s="22">
        <v>24</v>
      </c>
      <c r="I588" s="203">
        <v>14.4</v>
      </c>
      <c r="J588" s="196">
        <v>0.6</v>
      </c>
      <c r="K588" s="214">
        <v>166.2</v>
      </c>
      <c r="L588" s="139" t="s">
        <v>8603</v>
      </c>
      <c r="M588" s="139" t="s">
        <v>8597</v>
      </c>
      <c r="N588" s="139" t="s">
        <v>7760</v>
      </c>
      <c r="O588" s="22" t="s">
        <v>8596</v>
      </c>
      <c r="P588" s="22" t="s">
        <v>8599</v>
      </c>
      <c r="Q588" s="139" t="s">
        <v>7857</v>
      </c>
    </row>
    <row r="589" spans="1:17">
      <c r="A589" s="317" t="s">
        <v>4194</v>
      </c>
      <c r="B589" s="21" t="s">
        <v>106</v>
      </c>
      <c r="C589" s="20" t="s">
        <v>4195</v>
      </c>
      <c r="D589" s="20" t="s">
        <v>7857</v>
      </c>
      <c r="E589" s="21" t="s">
        <v>5784</v>
      </c>
      <c r="F589" s="19">
        <v>7.25</v>
      </c>
      <c r="G589" s="20">
        <v>3</v>
      </c>
      <c r="H589" s="21">
        <v>24</v>
      </c>
      <c r="I589" s="204">
        <v>17.3</v>
      </c>
      <c r="J589" s="122">
        <v>0.4</v>
      </c>
      <c r="K589" s="215">
        <v>186</v>
      </c>
      <c r="L589" s="138" t="s">
        <v>8603</v>
      </c>
      <c r="M589" s="138" t="s">
        <v>8597</v>
      </c>
      <c r="N589" s="138" t="s">
        <v>7760</v>
      </c>
      <c r="O589" s="21" t="s">
        <v>8596</v>
      </c>
      <c r="P589" s="21" t="s">
        <v>8599</v>
      </c>
      <c r="Q589" s="138" t="s">
        <v>7857</v>
      </c>
    </row>
    <row r="590" spans="1:17">
      <c r="A590" s="316" t="s">
        <v>4196</v>
      </c>
      <c r="B590" s="22" t="s">
        <v>106</v>
      </c>
      <c r="C590" s="24" t="s">
        <v>4197</v>
      </c>
      <c r="D590" s="24" t="s">
        <v>7857</v>
      </c>
      <c r="E590" s="22" t="s">
        <v>5837</v>
      </c>
      <c r="F590" s="23">
        <v>6</v>
      </c>
      <c r="G590" s="24">
        <v>3</v>
      </c>
      <c r="H590" s="22">
        <v>24</v>
      </c>
      <c r="I590" s="203">
        <v>22.8</v>
      </c>
      <c r="J590" s="196">
        <v>0.4</v>
      </c>
      <c r="K590" s="214">
        <v>211.1</v>
      </c>
      <c r="L590" s="139" t="s">
        <v>8603</v>
      </c>
      <c r="M590" s="139" t="s">
        <v>8597</v>
      </c>
      <c r="N590" s="139" t="s">
        <v>7760</v>
      </c>
      <c r="O590" s="22" t="s">
        <v>8596</v>
      </c>
      <c r="P590" s="22" t="s">
        <v>8599</v>
      </c>
      <c r="Q590" s="139" t="s">
        <v>7857</v>
      </c>
    </row>
    <row r="591" spans="1:17">
      <c r="A591" s="317" t="s">
        <v>4198</v>
      </c>
      <c r="B591" s="21" t="s">
        <v>106</v>
      </c>
      <c r="C591" s="20" t="s">
        <v>4199</v>
      </c>
      <c r="D591" s="20" t="s">
        <v>7857</v>
      </c>
      <c r="E591" s="21" t="s">
        <v>5843</v>
      </c>
      <c r="F591" s="19">
        <v>6.625</v>
      </c>
      <c r="G591" s="20">
        <v>3</v>
      </c>
      <c r="H591" s="21">
        <v>24</v>
      </c>
      <c r="I591" s="204">
        <v>26.6</v>
      </c>
      <c r="J591" s="122">
        <v>0.9</v>
      </c>
      <c r="K591" s="215">
        <v>217.6</v>
      </c>
      <c r="L591" s="138" t="s">
        <v>8603</v>
      </c>
      <c r="M591" s="138" t="s">
        <v>8597</v>
      </c>
      <c r="N591" s="138" t="s">
        <v>7760</v>
      </c>
      <c r="O591" s="21" t="s">
        <v>8596</v>
      </c>
      <c r="P591" s="21" t="s">
        <v>8599</v>
      </c>
      <c r="Q591" s="138" t="s">
        <v>7857</v>
      </c>
    </row>
    <row r="592" spans="1:17">
      <c r="A592" s="316" t="s">
        <v>4200</v>
      </c>
      <c r="B592" s="22" t="s">
        <v>106</v>
      </c>
      <c r="C592" s="24" t="s">
        <v>4201</v>
      </c>
      <c r="D592" s="24" t="s">
        <v>7857</v>
      </c>
      <c r="E592" s="22" t="s">
        <v>5874</v>
      </c>
      <c r="F592" s="23">
        <v>6.125</v>
      </c>
      <c r="G592" s="24">
        <v>3</v>
      </c>
      <c r="H592" s="22">
        <v>24</v>
      </c>
      <c r="I592" s="203">
        <v>18.5</v>
      </c>
      <c r="J592" s="196">
        <v>0.6</v>
      </c>
      <c r="K592" s="214">
        <v>217.6</v>
      </c>
      <c r="L592" s="139" t="s">
        <v>8603</v>
      </c>
      <c r="M592" s="139" t="s">
        <v>8597</v>
      </c>
      <c r="N592" s="139" t="s">
        <v>7760</v>
      </c>
      <c r="O592" s="22" t="s">
        <v>8596</v>
      </c>
      <c r="P592" s="22" t="s">
        <v>8599</v>
      </c>
      <c r="Q592" s="139" t="s">
        <v>7857</v>
      </c>
    </row>
    <row r="593" spans="1:17">
      <c r="A593" s="317" t="s">
        <v>4202</v>
      </c>
      <c r="B593" s="21" t="s">
        <v>106</v>
      </c>
      <c r="C593" s="20" t="s">
        <v>4203</v>
      </c>
      <c r="D593" s="20" t="s">
        <v>7857</v>
      </c>
      <c r="E593" s="21" t="s">
        <v>5788</v>
      </c>
      <c r="F593" s="19">
        <v>7.25</v>
      </c>
      <c r="G593" s="20">
        <v>3</v>
      </c>
      <c r="H593" s="21">
        <v>24</v>
      </c>
      <c r="I593" s="204">
        <v>36.4</v>
      </c>
      <c r="J593" s="122">
        <v>0.9</v>
      </c>
      <c r="K593" s="215">
        <v>230.8</v>
      </c>
      <c r="L593" s="138" t="s">
        <v>8603</v>
      </c>
      <c r="M593" s="138" t="s">
        <v>8597</v>
      </c>
      <c r="N593" s="138" t="s">
        <v>7760</v>
      </c>
      <c r="O593" s="21" t="s">
        <v>8596</v>
      </c>
      <c r="P593" s="21" t="s">
        <v>8599</v>
      </c>
      <c r="Q593" s="138" t="s">
        <v>7857</v>
      </c>
    </row>
    <row r="594" spans="1:17">
      <c r="A594" s="316" t="s">
        <v>4204</v>
      </c>
      <c r="B594" s="22" t="s">
        <v>106</v>
      </c>
      <c r="C594" s="24" t="s">
        <v>4205</v>
      </c>
      <c r="D594" s="24" t="s">
        <v>7857</v>
      </c>
      <c r="E594" s="22" t="s">
        <v>5852</v>
      </c>
      <c r="F594" s="23">
        <v>7.25</v>
      </c>
      <c r="G594" s="24">
        <v>3</v>
      </c>
      <c r="H594" s="22">
        <v>24</v>
      </c>
      <c r="I594" s="203">
        <v>28.1</v>
      </c>
      <c r="J594" s="196">
        <v>0.7</v>
      </c>
      <c r="K594" s="214">
        <v>241.2</v>
      </c>
      <c r="L594" s="139" t="s">
        <v>8603</v>
      </c>
      <c r="M594" s="139" t="s">
        <v>8597</v>
      </c>
      <c r="N594" s="139" t="s">
        <v>7760</v>
      </c>
      <c r="O594" s="22" t="s">
        <v>8596</v>
      </c>
      <c r="P594" s="22" t="s">
        <v>8599</v>
      </c>
      <c r="Q594" s="139" t="s">
        <v>7857</v>
      </c>
    </row>
    <row r="595" spans="1:17">
      <c r="A595" s="317" t="s">
        <v>4206</v>
      </c>
      <c r="B595" s="21" t="s">
        <v>106</v>
      </c>
      <c r="C595" s="20" t="s">
        <v>4207</v>
      </c>
      <c r="D595" s="20" t="s">
        <v>7857</v>
      </c>
      <c r="E595" s="21" t="s">
        <v>5853</v>
      </c>
      <c r="F595" s="19">
        <v>5.75</v>
      </c>
      <c r="G595" s="20">
        <v>3</v>
      </c>
      <c r="H595" s="21">
        <v>24</v>
      </c>
      <c r="I595" s="204">
        <v>24.1</v>
      </c>
      <c r="J595" s="122">
        <v>0.4</v>
      </c>
      <c r="K595" s="215">
        <v>245.8</v>
      </c>
      <c r="L595" s="138" t="s">
        <v>8603</v>
      </c>
      <c r="M595" s="138" t="s">
        <v>8597</v>
      </c>
      <c r="N595" s="138" t="s">
        <v>7760</v>
      </c>
      <c r="O595" s="21" t="s">
        <v>8596</v>
      </c>
      <c r="P595" s="21" t="s">
        <v>8599</v>
      </c>
      <c r="Q595" s="138" t="s">
        <v>7857</v>
      </c>
    </row>
    <row r="596" spans="1:17">
      <c r="A596" s="316" t="s">
        <v>4208</v>
      </c>
      <c r="B596" s="22" t="s">
        <v>106</v>
      </c>
      <c r="C596" s="24" t="s">
        <v>4209</v>
      </c>
      <c r="D596" s="24" t="s">
        <v>7857</v>
      </c>
      <c r="E596" s="22" t="s">
        <v>5844</v>
      </c>
      <c r="F596" s="23">
        <v>8.5</v>
      </c>
      <c r="G596" s="24">
        <v>3</v>
      </c>
      <c r="H596" s="22">
        <v>24</v>
      </c>
      <c r="I596" s="203">
        <v>42.4</v>
      </c>
      <c r="J596" s="196">
        <v>0.8</v>
      </c>
      <c r="K596" s="214">
        <v>271.7</v>
      </c>
      <c r="L596" s="139" t="s">
        <v>8603</v>
      </c>
      <c r="M596" s="139" t="s">
        <v>8597</v>
      </c>
      <c r="N596" s="139" t="s">
        <v>7760</v>
      </c>
      <c r="O596" s="22" t="s">
        <v>8596</v>
      </c>
      <c r="P596" s="22" t="s">
        <v>8599</v>
      </c>
      <c r="Q596" s="139" t="s">
        <v>7857</v>
      </c>
    </row>
    <row r="597" spans="1:17">
      <c r="A597" s="317" t="s">
        <v>4210</v>
      </c>
      <c r="B597" s="21" t="s">
        <v>106</v>
      </c>
      <c r="C597" s="20" t="s">
        <v>4211</v>
      </c>
      <c r="D597" s="20" t="s">
        <v>7857</v>
      </c>
      <c r="E597" s="21" t="s">
        <v>5894</v>
      </c>
      <c r="F597" s="19">
        <v>8.5</v>
      </c>
      <c r="G597" s="20">
        <v>3</v>
      </c>
      <c r="H597" s="21">
        <v>12</v>
      </c>
      <c r="I597" s="204">
        <v>43.2</v>
      </c>
      <c r="J597" s="122">
        <v>0.4</v>
      </c>
      <c r="K597" s="215">
        <v>277.2</v>
      </c>
      <c r="L597" s="138" t="s">
        <v>8603</v>
      </c>
      <c r="M597" s="138" t="s">
        <v>8597</v>
      </c>
      <c r="N597" s="138" t="s">
        <v>7760</v>
      </c>
      <c r="O597" s="21" t="s">
        <v>8596</v>
      </c>
      <c r="P597" s="21" t="s">
        <v>8599</v>
      </c>
      <c r="Q597" s="138" t="s">
        <v>7857</v>
      </c>
    </row>
    <row r="598" spans="1:17">
      <c r="A598" s="316" t="s">
        <v>4212</v>
      </c>
      <c r="B598" s="22" t="s">
        <v>106</v>
      </c>
      <c r="C598" s="24" t="s">
        <v>4213</v>
      </c>
      <c r="D598" s="24" t="s">
        <v>7857</v>
      </c>
      <c r="E598" s="22" t="s">
        <v>5794</v>
      </c>
      <c r="F598" s="23">
        <v>8.125</v>
      </c>
      <c r="G598" s="24">
        <v>3</v>
      </c>
      <c r="H598" s="22">
        <v>12</v>
      </c>
      <c r="I598" s="203">
        <v>25.9</v>
      </c>
      <c r="J598" s="196">
        <v>0.4</v>
      </c>
      <c r="K598" s="214">
        <v>286.89999999999998</v>
      </c>
      <c r="L598" s="139" t="s">
        <v>8603</v>
      </c>
      <c r="M598" s="139" t="s">
        <v>8597</v>
      </c>
      <c r="N598" s="139" t="s">
        <v>7760</v>
      </c>
      <c r="O598" s="22" t="s">
        <v>8596</v>
      </c>
      <c r="P598" s="22" t="s">
        <v>8599</v>
      </c>
      <c r="Q598" s="139" t="s">
        <v>7857</v>
      </c>
    </row>
    <row r="599" spans="1:17">
      <c r="A599" s="317" t="s">
        <v>4214</v>
      </c>
      <c r="B599" s="21" t="s">
        <v>106</v>
      </c>
      <c r="C599" s="20" t="s">
        <v>4215</v>
      </c>
      <c r="D599" s="20" t="s">
        <v>7857</v>
      </c>
      <c r="E599" s="21" t="s">
        <v>5883</v>
      </c>
      <c r="F599" s="19">
        <v>7</v>
      </c>
      <c r="G599" s="20">
        <v>3</v>
      </c>
      <c r="H599" s="21">
        <v>12</v>
      </c>
      <c r="I599" s="204">
        <v>30</v>
      </c>
      <c r="J599" s="122">
        <v>0.4</v>
      </c>
      <c r="K599" s="215">
        <v>332.8</v>
      </c>
      <c r="L599" s="138" t="s">
        <v>8603</v>
      </c>
      <c r="M599" s="138" t="s">
        <v>8597</v>
      </c>
      <c r="N599" s="138" t="s">
        <v>7760</v>
      </c>
      <c r="O599" s="21" t="s">
        <v>8596</v>
      </c>
      <c r="P599" s="21" t="s">
        <v>8599</v>
      </c>
      <c r="Q599" s="138" t="s">
        <v>7857</v>
      </c>
    </row>
    <row r="600" spans="1:17">
      <c r="A600" s="316" t="s">
        <v>4216</v>
      </c>
      <c r="B600" s="22" t="s">
        <v>106</v>
      </c>
      <c r="C600" s="24" t="s">
        <v>4217</v>
      </c>
      <c r="D600" s="24" t="s">
        <v>7857</v>
      </c>
      <c r="E600" s="22" t="s">
        <v>5790</v>
      </c>
      <c r="F600" s="23">
        <v>8</v>
      </c>
      <c r="G600" s="24">
        <v>3</v>
      </c>
      <c r="H600" s="22">
        <v>24</v>
      </c>
      <c r="I600" s="203">
        <v>54.8</v>
      </c>
      <c r="J600" s="196">
        <v>0.4</v>
      </c>
      <c r="K600" s="214">
        <v>356.2</v>
      </c>
      <c r="L600" s="139" t="s">
        <v>8603</v>
      </c>
      <c r="M600" s="139" t="s">
        <v>8597</v>
      </c>
      <c r="N600" s="139" t="s">
        <v>7760</v>
      </c>
      <c r="O600" s="22" t="s">
        <v>8596</v>
      </c>
      <c r="P600" s="22" t="s">
        <v>8599</v>
      </c>
      <c r="Q600" s="139" t="s">
        <v>7857</v>
      </c>
    </row>
    <row r="601" spans="1:17">
      <c r="A601" s="317" t="s">
        <v>4218</v>
      </c>
      <c r="B601" s="21" t="s">
        <v>106</v>
      </c>
      <c r="C601" s="20" t="s">
        <v>4219</v>
      </c>
      <c r="D601" s="20" t="s">
        <v>7857</v>
      </c>
      <c r="E601" s="21" t="s">
        <v>5895</v>
      </c>
      <c r="F601" s="19">
        <v>9.5</v>
      </c>
      <c r="G601" s="20">
        <v>3</v>
      </c>
      <c r="H601" s="21">
        <v>12</v>
      </c>
      <c r="I601" s="204">
        <v>42.4</v>
      </c>
      <c r="J601" s="122">
        <v>0.4</v>
      </c>
      <c r="K601" s="215">
        <v>402.5</v>
      </c>
      <c r="L601" s="138" t="s">
        <v>8603</v>
      </c>
      <c r="M601" s="138" t="s">
        <v>8597</v>
      </c>
      <c r="N601" s="138" t="s">
        <v>7760</v>
      </c>
      <c r="O601" s="21" t="s">
        <v>8596</v>
      </c>
      <c r="P601" s="21" t="s">
        <v>8599</v>
      </c>
      <c r="Q601" s="138" t="s">
        <v>7857</v>
      </c>
    </row>
    <row r="602" spans="1:17">
      <c r="A602" s="316" t="s">
        <v>4220</v>
      </c>
      <c r="B602" s="22" t="s">
        <v>106</v>
      </c>
      <c r="C602" s="24" t="s">
        <v>4221</v>
      </c>
      <c r="D602" s="24" t="s">
        <v>7857</v>
      </c>
      <c r="E602" s="22" t="s">
        <v>5804</v>
      </c>
      <c r="F602" s="23">
        <v>9.5</v>
      </c>
      <c r="G602" s="24">
        <v>3</v>
      </c>
      <c r="H602" s="22">
        <v>12</v>
      </c>
      <c r="I602" s="203">
        <v>39</v>
      </c>
      <c r="J602" s="196">
        <v>0.4</v>
      </c>
      <c r="K602" s="214">
        <v>419.2</v>
      </c>
      <c r="L602" s="139" t="s">
        <v>8603</v>
      </c>
      <c r="M602" s="139" t="s">
        <v>8597</v>
      </c>
      <c r="N602" s="139" t="s">
        <v>7760</v>
      </c>
      <c r="O602" s="22" t="s">
        <v>8596</v>
      </c>
      <c r="P602" s="22" t="s">
        <v>8599</v>
      </c>
      <c r="Q602" s="139" t="s">
        <v>7857</v>
      </c>
    </row>
    <row r="603" spans="1:17" s="294" customFormat="1" ht="31.5" collapsed="1">
      <c r="A603" s="185" t="s">
        <v>4708</v>
      </c>
      <c r="B603" s="186"/>
      <c r="C603" s="187"/>
      <c r="D603" s="187"/>
      <c r="E603" s="186"/>
      <c r="F603" s="186"/>
      <c r="G603" s="187"/>
      <c r="H603" s="186"/>
      <c r="I603" s="201"/>
      <c r="J603" s="194"/>
      <c r="K603" s="191"/>
      <c r="L603" s="189"/>
      <c r="M603" s="188"/>
      <c r="N603" s="188"/>
      <c r="O603" s="188"/>
      <c r="P603" s="189"/>
      <c r="Q603" s="189"/>
    </row>
    <row r="604" spans="1:17" s="292" customFormat="1" ht="38.25">
      <c r="A604" s="162" t="s">
        <v>2</v>
      </c>
      <c r="B604" s="6" t="s">
        <v>8768</v>
      </c>
      <c r="C604" s="11" t="s">
        <v>2813</v>
      </c>
      <c r="D604" s="11" t="s">
        <v>7859</v>
      </c>
      <c r="E604" s="6" t="s">
        <v>8769</v>
      </c>
      <c r="F604" s="7" t="s">
        <v>8811</v>
      </c>
      <c r="G604" s="11" t="s">
        <v>8767</v>
      </c>
      <c r="H604" s="6" t="s">
        <v>8766</v>
      </c>
      <c r="I604" s="202" t="s">
        <v>8777</v>
      </c>
      <c r="J604" s="195" t="s">
        <v>8770</v>
      </c>
      <c r="K604" s="192" t="s">
        <v>8810</v>
      </c>
      <c r="L604" s="6" t="s">
        <v>8594</v>
      </c>
      <c r="M604" s="6" t="s">
        <v>8764</v>
      </c>
      <c r="N604" s="6" t="s">
        <v>8595</v>
      </c>
      <c r="O604" s="6" t="s">
        <v>8765</v>
      </c>
      <c r="P604" s="6" t="s">
        <v>8763</v>
      </c>
      <c r="Q604" s="226" t="s">
        <v>8771</v>
      </c>
    </row>
    <row r="605" spans="1:17">
      <c r="A605" s="316" t="s">
        <v>4709</v>
      </c>
      <c r="B605" s="22" t="s">
        <v>2814</v>
      </c>
      <c r="C605" s="24" t="s">
        <v>2814</v>
      </c>
      <c r="D605" s="24" t="s">
        <v>7857</v>
      </c>
      <c r="E605" s="22" t="s">
        <v>5779</v>
      </c>
      <c r="F605" s="23" t="s">
        <v>2814</v>
      </c>
      <c r="G605" s="24"/>
      <c r="H605" s="22" t="s">
        <v>2814</v>
      </c>
      <c r="I605" s="203" t="s">
        <v>2814</v>
      </c>
      <c r="J605" s="196" t="s">
        <v>2814</v>
      </c>
      <c r="K605" s="214"/>
      <c r="L605" s="139" t="s">
        <v>8604</v>
      </c>
      <c r="M605" s="139" t="s">
        <v>8597</v>
      </c>
      <c r="N605" s="139" t="s">
        <v>7760</v>
      </c>
      <c r="O605" s="96" t="s">
        <v>8596</v>
      </c>
      <c r="P605" s="96" t="s">
        <v>8599</v>
      </c>
      <c r="Q605" s="139" t="s">
        <v>7857</v>
      </c>
    </row>
    <row r="606" spans="1:17">
      <c r="A606" s="317" t="s">
        <v>4710</v>
      </c>
      <c r="B606" s="21" t="s">
        <v>106</v>
      </c>
      <c r="C606" s="20" t="s">
        <v>4711</v>
      </c>
      <c r="D606" s="20" t="s">
        <v>7857</v>
      </c>
      <c r="E606" s="21" t="s">
        <v>5839</v>
      </c>
      <c r="F606" s="19">
        <v>4.25</v>
      </c>
      <c r="G606" s="20">
        <v>3</v>
      </c>
      <c r="H606" s="21">
        <v>24</v>
      </c>
      <c r="I606" s="204">
        <v>8.8000000000000007</v>
      </c>
      <c r="J606" s="122">
        <v>0.4</v>
      </c>
      <c r="K606" s="215">
        <v>113.5</v>
      </c>
      <c r="L606" s="138" t="s">
        <v>8604</v>
      </c>
      <c r="M606" s="138" t="s">
        <v>8597</v>
      </c>
      <c r="N606" s="138" t="s">
        <v>7760</v>
      </c>
      <c r="O606" s="21" t="s">
        <v>8596</v>
      </c>
      <c r="P606" s="21" t="s">
        <v>8599</v>
      </c>
      <c r="Q606" s="138" t="s">
        <v>7857</v>
      </c>
    </row>
    <row r="607" spans="1:17">
      <c r="A607" s="316" t="s">
        <v>4712</v>
      </c>
      <c r="B607" s="22" t="s">
        <v>106</v>
      </c>
      <c r="C607" s="24" t="s">
        <v>4713</v>
      </c>
      <c r="D607" s="24" t="s">
        <v>7857</v>
      </c>
      <c r="E607" s="22" t="s">
        <v>5783</v>
      </c>
      <c r="F607" s="23">
        <v>6</v>
      </c>
      <c r="G607" s="24">
        <v>3</v>
      </c>
      <c r="H607" s="22">
        <v>24</v>
      </c>
      <c r="I607" s="203">
        <v>24.8</v>
      </c>
      <c r="J607" s="196">
        <v>0.48599999999999999</v>
      </c>
      <c r="K607" s="214">
        <v>166.2</v>
      </c>
      <c r="L607" s="139" t="s">
        <v>8604</v>
      </c>
      <c r="M607" s="139" t="s">
        <v>8597</v>
      </c>
      <c r="N607" s="139" t="s">
        <v>7760</v>
      </c>
      <c r="O607" s="22" t="s">
        <v>8596</v>
      </c>
      <c r="P607" s="22" t="s">
        <v>8599</v>
      </c>
      <c r="Q607" s="139" t="s">
        <v>7857</v>
      </c>
    </row>
    <row r="608" spans="1:17">
      <c r="A608" s="317" t="s">
        <v>4714</v>
      </c>
      <c r="B608" s="21" t="s">
        <v>106</v>
      </c>
      <c r="C608" s="20" t="s">
        <v>4715</v>
      </c>
      <c r="D608" s="20" t="s">
        <v>7857</v>
      </c>
      <c r="E608" s="21" t="s">
        <v>5784</v>
      </c>
      <c r="F608" s="19">
        <v>7.25</v>
      </c>
      <c r="G608" s="20">
        <v>3</v>
      </c>
      <c r="H608" s="21">
        <v>24</v>
      </c>
      <c r="I608" s="204">
        <v>18</v>
      </c>
      <c r="J608" s="122">
        <v>0.4</v>
      </c>
      <c r="K608" s="215">
        <v>186</v>
      </c>
      <c r="L608" s="138" t="s">
        <v>8604</v>
      </c>
      <c r="M608" s="138" t="s">
        <v>8597</v>
      </c>
      <c r="N608" s="138" t="s">
        <v>7760</v>
      </c>
      <c r="O608" s="21" t="s">
        <v>8596</v>
      </c>
      <c r="P608" s="21" t="s">
        <v>8599</v>
      </c>
      <c r="Q608" s="138" t="s">
        <v>7857</v>
      </c>
    </row>
    <row r="609" spans="1:17">
      <c r="A609" s="316" t="s">
        <v>4716</v>
      </c>
      <c r="B609" s="22" t="s">
        <v>106</v>
      </c>
      <c r="C609" s="24" t="s">
        <v>4717</v>
      </c>
      <c r="D609" s="24" t="s">
        <v>7857</v>
      </c>
      <c r="E609" s="22" t="s">
        <v>5837</v>
      </c>
      <c r="F609" s="23">
        <v>6</v>
      </c>
      <c r="G609" s="24">
        <v>3</v>
      </c>
      <c r="H609" s="22">
        <v>24</v>
      </c>
      <c r="I609" s="203">
        <v>21.6</v>
      </c>
      <c r="J609" s="196">
        <v>0.4</v>
      </c>
      <c r="K609" s="214">
        <v>196.5</v>
      </c>
      <c r="L609" s="139" t="s">
        <v>8604</v>
      </c>
      <c r="M609" s="139" t="s">
        <v>8597</v>
      </c>
      <c r="N609" s="139" t="s">
        <v>7760</v>
      </c>
      <c r="O609" s="22" t="s">
        <v>8596</v>
      </c>
      <c r="P609" s="22" t="s">
        <v>8599</v>
      </c>
      <c r="Q609" s="139" t="s">
        <v>7857</v>
      </c>
    </row>
    <row r="610" spans="1:17">
      <c r="A610" s="317" t="s">
        <v>4718</v>
      </c>
      <c r="B610" s="21" t="s">
        <v>106</v>
      </c>
      <c r="C610" s="20" t="s">
        <v>4719</v>
      </c>
      <c r="D610" s="20" t="s">
        <v>7857</v>
      </c>
      <c r="E610" s="21" t="s">
        <v>5843</v>
      </c>
      <c r="F610" s="19">
        <v>6.5</v>
      </c>
      <c r="G610" s="20">
        <v>3</v>
      </c>
      <c r="H610" s="21">
        <v>24</v>
      </c>
      <c r="I610" s="204">
        <v>23.6</v>
      </c>
      <c r="J610" s="122">
        <v>0.4</v>
      </c>
      <c r="K610" s="215">
        <v>217.6</v>
      </c>
      <c r="L610" s="138" t="s">
        <v>8604</v>
      </c>
      <c r="M610" s="138" t="s">
        <v>8597</v>
      </c>
      <c r="N610" s="138" t="s">
        <v>7760</v>
      </c>
      <c r="O610" s="21" t="s">
        <v>8596</v>
      </c>
      <c r="P610" s="21" t="s">
        <v>8599</v>
      </c>
      <c r="Q610" s="138" t="s">
        <v>7857</v>
      </c>
    </row>
    <row r="611" spans="1:17">
      <c r="A611" s="316" t="s">
        <v>4720</v>
      </c>
      <c r="B611" s="22" t="s">
        <v>106</v>
      </c>
      <c r="C611" s="24" t="s">
        <v>4721</v>
      </c>
      <c r="D611" s="24" t="s">
        <v>7857</v>
      </c>
      <c r="E611" s="22" t="s">
        <v>5874</v>
      </c>
      <c r="F611" s="23">
        <v>6.125</v>
      </c>
      <c r="G611" s="24">
        <v>3</v>
      </c>
      <c r="H611" s="22">
        <v>24</v>
      </c>
      <c r="I611" s="203">
        <v>19.2</v>
      </c>
      <c r="J611" s="196">
        <v>0.4</v>
      </c>
      <c r="K611" s="214">
        <v>217.6</v>
      </c>
      <c r="L611" s="139" t="s">
        <v>8604</v>
      </c>
      <c r="M611" s="139" t="s">
        <v>8597</v>
      </c>
      <c r="N611" s="139" t="s">
        <v>7760</v>
      </c>
      <c r="O611" s="22" t="s">
        <v>8596</v>
      </c>
      <c r="P611" s="22" t="s">
        <v>8599</v>
      </c>
      <c r="Q611" s="139" t="s">
        <v>7857</v>
      </c>
    </row>
    <row r="612" spans="1:17">
      <c r="A612" s="317" t="s">
        <v>4722</v>
      </c>
      <c r="B612" s="21" t="s">
        <v>106</v>
      </c>
      <c r="C612" s="20" t="s">
        <v>4723</v>
      </c>
      <c r="D612" s="20" t="s">
        <v>7857</v>
      </c>
      <c r="E612" s="21" t="s">
        <v>5853</v>
      </c>
      <c r="F612" s="19">
        <v>5.75</v>
      </c>
      <c r="G612" s="20">
        <v>3</v>
      </c>
      <c r="H612" s="21">
        <v>24</v>
      </c>
      <c r="I612" s="204">
        <v>22.4</v>
      </c>
      <c r="J612" s="122">
        <v>0.4</v>
      </c>
      <c r="K612" s="215">
        <v>217.6</v>
      </c>
      <c r="L612" s="138" t="s">
        <v>8604</v>
      </c>
      <c r="M612" s="138" t="s">
        <v>8597</v>
      </c>
      <c r="N612" s="138" t="s">
        <v>7760</v>
      </c>
      <c r="O612" s="21" t="s">
        <v>8596</v>
      </c>
      <c r="P612" s="21" t="s">
        <v>8599</v>
      </c>
      <c r="Q612" s="138" t="s">
        <v>7857</v>
      </c>
    </row>
    <row r="613" spans="1:17">
      <c r="A613" s="316" t="s">
        <v>4724</v>
      </c>
      <c r="B613" s="22" t="s">
        <v>106</v>
      </c>
      <c r="C613" s="24" t="s">
        <v>4725</v>
      </c>
      <c r="D613" s="24" t="s">
        <v>7857</v>
      </c>
      <c r="E613" s="22" t="s">
        <v>5852</v>
      </c>
      <c r="F613" s="23">
        <v>7.25</v>
      </c>
      <c r="G613" s="24">
        <v>3</v>
      </c>
      <c r="H613" s="22">
        <v>24</v>
      </c>
      <c r="I613" s="203">
        <v>31.7</v>
      </c>
      <c r="J613" s="196">
        <v>0.4</v>
      </c>
      <c r="K613" s="214">
        <v>230.8</v>
      </c>
      <c r="L613" s="139" t="s">
        <v>8604</v>
      </c>
      <c r="M613" s="139" t="s">
        <v>8597</v>
      </c>
      <c r="N613" s="139" t="s">
        <v>7760</v>
      </c>
      <c r="O613" s="22" t="s">
        <v>8596</v>
      </c>
      <c r="P613" s="22" t="s">
        <v>8599</v>
      </c>
      <c r="Q613" s="139" t="s">
        <v>7857</v>
      </c>
    </row>
    <row r="614" spans="1:17">
      <c r="A614" s="317" t="s">
        <v>4726</v>
      </c>
      <c r="B614" s="21" t="s">
        <v>106</v>
      </c>
      <c r="C614" s="20" t="s">
        <v>4727</v>
      </c>
      <c r="D614" s="20" t="s">
        <v>7857</v>
      </c>
      <c r="E614" s="21" t="s">
        <v>5788</v>
      </c>
      <c r="F614" s="19">
        <v>7.25</v>
      </c>
      <c r="G614" s="20">
        <v>3</v>
      </c>
      <c r="H614" s="21">
        <v>24</v>
      </c>
      <c r="I614" s="204">
        <v>28.5</v>
      </c>
      <c r="J614" s="122">
        <v>0.4</v>
      </c>
      <c r="K614" s="215">
        <v>230.8</v>
      </c>
      <c r="L614" s="138" t="s">
        <v>8604</v>
      </c>
      <c r="M614" s="138" t="s">
        <v>8597</v>
      </c>
      <c r="N614" s="138" t="s">
        <v>7760</v>
      </c>
      <c r="O614" s="21" t="s">
        <v>8596</v>
      </c>
      <c r="P614" s="21" t="s">
        <v>8599</v>
      </c>
      <c r="Q614" s="138" t="s">
        <v>7857</v>
      </c>
    </row>
    <row r="615" spans="1:17">
      <c r="A615" s="316" t="s">
        <v>4728</v>
      </c>
      <c r="B615" s="22" t="s">
        <v>106</v>
      </c>
      <c r="C615" s="24" t="s">
        <v>4729</v>
      </c>
      <c r="D615" s="24" t="s">
        <v>7857</v>
      </c>
      <c r="E615" s="22" t="s">
        <v>5844</v>
      </c>
      <c r="F615" s="23">
        <v>8</v>
      </c>
      <c r="G615" s="24">
        <v>3</v>
      </c>
      <c r="H615" s="22">
        <v>24</v>
      </c>
      <c r="I615" s="203">
        <v>44.9</v>
      </c>
      <c r="J615" s="196">
        <v>0.4</v>
      </c>
      <c r="K615" s="214">
        <v>271.7</v>
      </c>
      <c r="L615" s="139" t="s">
        <v>8604</v>
      </c>
      <c r="M615" s="139" t="s">
        <v>8597</v>
      </c>
      <c r="N615" s="139" t="s">
        <v>7760</v>
      </c>
      <c r="O615" s="22" t="s">
        <v>8596</v>
      </c>
      <c r="P615" s="22" t="s">
        <v>8599</v>
      </c>
      <c r="Q615" s="139" t="s">
        <v>7857</v>
      </c>
    </row>
    <row r="616" spans="1:17">
      <c r="A616" s="317" t="s">
        <v>4730</v>
      </c>
      <c r="B616" s="21" t="s">
        <v>106</v>
      </c>
      <c r="C616" s="20" t="s">
        <v>4731</v>
      </c>
      <c r="D616" s="20" t="s">
        <v>7857</v>
      </c>
      <c r="E616" s="21" t="s">
        <v>5932</v>
      </c>
      <c r="F616" s="19">
        <v>8.375</v>
      </c>
      <c r="G616" s="20">
        <v>3</v>
      </c>
      <c r="H616" s="21">
        <v>12</v>
      </c>
      <c r="I616" s="204">
        <v>31.9</v>
      </c>
      <c r="J616" s="122">
        <v>0.3</v>
      </c>
      <c r="K616" s="215">
        <v>277.2</v>
      </c>
      <c r="L616" s="138" t="s">
        <v>8604</v>
      </c>
      <c r="M616" s="138" t="s">
        <v>8597</v>
      </c>
      <c r="N616" s="138" t="s">
        <v>7760</v>
      </c>
      <c r="O616" s="21" t="s">
        <v>8596</v>
      </c>
      <c r="P616" s="21" t="s">
        <v>8599</v>
      </c>
      <c r="Q616" s="138" t="s">
        <v>7857</v>
      </c>
    </row>
    <row r="617" spans="1:17">
      <c r="A617" s="316" t="s">
        <v>4732</v>
      </c>
      <c r="B617" s="22" t="s">
        <v>106</v>
      </c>
      <c r="C617" s="24" t="s">
        <v>4733</v>
      </c>
      <c r="D617" s="24" t="s">
        <v>7857</v>
      </c>
      <c r="E617" s="22" t="s">
        <v>5789</v>
      </c>
      <c r="F617" s="23">
        <v>6.75</v>
      </c>
      <c r="G617" s="24">
        <v>3</v>
      </c>
      <c r="H617" s="22">
        <v>24</v>
      </c>
      <c r="I617" s="203">
        <v>33.200000000000003</v>
      </c>
      <c r="J617" s="196">
        <v>0.4</v>
      </c>
      <c r="K617" s="214">
        <v>286.89999999999998</v>
      </c>
      <c r="L617" s="139" t="s">
        <v>8604</v>
      </c>
      <c r="M617" s="139" t="s">
        <v>8597</v>
      </c>
      <c r="N617" s="139" t="s">
        <v>7760</v>
      </c>
      <c r="O617" s="22" t="s">
        <v>8596</v>
      </c>
      <c r="P617" s="22" t="s">
        <v>8599</v>
      </c>
      <c r="Q617" s="139" t="s">
        <v>7857</v>
      </c>
    </row>
    <row r="618" spans="1:17">
      <c r="A618" s="317" t="s">
        <v>4734</v>
      </c>
      <c r="B618" s="21" t="s">
        <v>106</v>
      </c>
      <c r="C618" s="20" t="s">
        <v>4735</v>
      </c>
      <c r="D618" s="20" t="s">
        <v>7857</v>
      </c>
      <c r="E618" s="21" t="s">
        <v>5794</v>
      </c>
      <c r="F618" s="19">
        <v>8.125</v>
      </c>
      <c r="G618" s="20">
        <v>3</v>
      </c>
      <c r="H618" s="21">
        <v>24</v>
      </c>
      <c r="I618" s="204">
        <v>42</v>
      </c>
      <c r="J618" s="122">
        <v>0.4</v>
      </c>
      <c r="K618" s="215">
        <v>286.89999999999998</v>
      </c>
      <c r="L618" s="138" t="s">
        <v>8604</v>
      </c>
      <c r="M618" s="138" t="s">
        <v>8597</v>
      </c>
      <c r="N618" s="138" t="s">
        <v>7760</v>
      </c>
      <c r="O618" s="21" t="s">
        <v>8596</v>
      </c>
      <c r="P618" s="21" t="s">
        <v>8599</v>
      </c>
      <c r="Q618" s="138" t="s">
        <v>7857</v>
      </c>
    </row>
    <row r="619" spans="1:17">
      <c r="A619" s="316" t="s">
        <v>4736</v>
      </c>
      <c r="B619" s="22" t="s">
        <v>106</v>
      </c>
      <c r="C619" s="24" t="s">
        <v>4737</v>
      </c>
      <c r="D619" s="24" t="s">
        <v>7857</v>
      </c>
      <c r="E619" s="22" t="s">
        <v>5895</v>
      </c>
      <c r="F619" s="23">
        <v>8.625</v>
      </c>
      <c r="G619" s="24">
        <v>3</v>
      </c>
      <c r="H619" s="22">
        <v>12</v>
      </c>
      <c r="I619" s="203">
        <v>35.4</v>
      </c>
      <c r="J619" s="196">
        <v>0.4</v>
      </c>
      <c r="K619" s="214">
        <v>288.8</v>
      </c>
      <c r="L619" s="139" t="s">
        <v>8604</v>
      </c>
      <c r="M619" s="139" t="s">
        <v>8597</v>
      </c>
      <c r="N619" s="139" t="s">
        <v>7760</v>
      </c>
      <c r="O619" s="22" t="s">
        <v>8596</v>
      </c>
      <c r="P619" s="139" t="s">
        <v>8599</v>
      </c>
      <c r="Q619" s="139" t="s">
        <v>7857</v>
      </c>
    </row>
    <row r="620" spans="1:17" s="294" customFormat="1" ht="31.5" collapsed="1">
      <c r="A620" s="185" t="s">
        <v>4874</v>
      </c>
      <c r="B620" s="186"/>
      <c r="C620" s="187"/>
      <c r="D620" s="187"/>
      <c r="E620" s="186"/>
      <c r="F620" s="186"/>
      <c r="G620" s="187"/>
      <c r="H620" s="186"/>
      <c r="I620" s="201"/>
      <c r="J620" s="194"/>
      <c r="K620" s="191"/>
      <c r="L620" s="189"/>
      <c r="M620" s="188"/>
      <c r="N620" s="188"/>
      <c r="O620" s="188"/>
      <c r="P620" s="189"/>
      <c r="Q620" s="189"/>
    </row>
    <row r="621" spans="1:17" s="292" customFormat="1" ht="38.25">
      <c r="A621" s="162" t="s">
        <v>2</v>
      </c>
      <c r="B621" s="6" t="s">
        <v>8768</v>
      </c>
      <c r="C621" s="11" t="s">
        <v>2813</v>
      </c>
      <c r="D621" s="11" t="s">
        <v>7859</v>
      </c>
      <c r="E621" s="6" t="s">
        <v>8769</v>
      </c>
      <c r="F621" s="7" t="s">
        <v>8811</v>
      </c>
      <c r="G621" s="11" t="s">
        <v>8767</v>
      </c>
      <c r="H621" s="6" t="s">
        <v>8766</v>
      </c>
      <c r="I621" s="202" t="s">
        <v>8777</v>
      </c>
      <c r="J621" s="195" t="s">
        <v>8770</v>
      </c>
      <c r="K621" s="192" t="s">
        <v>8810</v>
      </c>
      <c r="L621" s="6" t="s">
        <v>8594</v>
      </c>
      <c r="M621" s="6" t="s">
        <v>8764</v>
      </c>
      <c r="N621" s="6" t="s">
        <v>8595</v>
      </c>
      <c r="O621" s="6" t="s">
        <v>8765</v>
      </c>
      <c r="P621" s="6" t="s">
        <v>8763</v>
      </c>
      <c r="Q621" s="226" t="s">
        <v>8771</v>
      </c>
    </row>
    <row r="622" spans="1:17">
      <c r="A622" s="316" t="s">
        <v>4875</v>
      </c>
      <c r="B622" s="22" t="s">
        <v>2814</v>
      </c>
      <c r="C622" s="24" t="s">
        <v>2814</v>
      </c>
      <c r="D622" s="24" t="s">
        <v>7857</v>
      </c>
      <c r="E622" s="22" t="s">
        <v>5779</v>
      </c>
      <c r="F622" s="23" t="s">
        <v>2814</v>
      </c>
      <c r="G622" s="24"/>
      <c r="H622" s="22" t="s">
        <v>2814</v>
      </c>
      <c r="I622" s="203" t="s">
        <v>2814</v>
      </c>
      <c r="J622" s="196" t="s">
        <v>2814</v>
      </c>
      <c r="K622" s="214"/>
      <c r="L622" s="139" t="s">
        <v>8605</v>
      </c>
      <c r="M622" s="139" t="s">
        <v>8597</v>
      </c>
      <c r="N622" s="139" t="s">
        <v>7760</v>
      </c>
      <c r="O622" s="96" t="s">
        <v>8596</v>
      </c>
      <c r="P622" s="139" t="s">
        <v>8599</v>
      </c>
      <c r="Q622" s="139" t="s">
        <v>7857</v>
      </c>
    </row>
    <row r="623" spans="1:17">
      <c r="A623" s="317" t="s">
        <v>4876</v>
      </c>
      <c r="B623" s="21" t="s">
        <v>106</v>
      </c>
      <c r="C623" s="20" t="s">
        <v>4877</v>
      </c>
      <c r="D623" s="20" t="s">
        <v>7857</v>
      </c>
      <c r="E623" s="21" t="s">
        <v>5839</v>
      </c>
      <c r="F623" s="19">
        <v>4.5</v>
      </c>
      <c r="G623" s="20">
        <v>3</v>
      </c>
      <c r="H623" s="21">
        <v>24</v>
      </c>
      <c r="I623" s="204">
        <v>9.6999999999999993</v>
      </c>
      <c r="J623" s="122">
        <v>0.4</v>
      </c>
      <c r="K623" s="215">
        <v>113.5</v>
      </c>
      <c r="L623" s="138" t="s">
        <v>8605</v>
      </c>
      <c r="M623" s="138" t="s">
        <v>8597</v>
      </c>
      <c r="N623" s="138" t="s">
        <v>7760</v>
      </c>
      <c r="O623" s="21" t="s">
        <v>8596</v>
      </c>
      <c r="P623" s="138" t="s">
        <v>8599</v>
      </c>
      <c r="Q623" s="138" t="s">
        <v>7857</v>
      </c>
    </row>
    <row r="624" spans="1:17">
      <c r="A624" s="316" t="s">
        <v>4878</v>
      </c>
      <c r="B624" s="22" t="s">
        <v>106</v>
      </c>
      <c r="C624" s="24" t="s">
        <v>4879</v>
      </c>
      <c r="D624" s="24" t="s">
        <v>7857</v>
      </c>
      <c r="E624" s="22" t="s">
        <v>5783</v>
      </c>
      <c r="F624" s="23">
        <v>6</v>
      </c>
      <c r="G624" s="24">
        <v>3</v>
      </c>
      <c r="H624" s="22">
        <v>24</v>
      </c>
      <c r="I624" s="203">
        <v>13.1</v>
      </c>
      <c r="J624" s="196">
        <v>0.8</v>
      </c>
      <c r="K624" s="214">
        <v>166.2</v>
      </c>
      <c r="L624" s="139" t="s">
        <v>8605</v>
      </c>
      <c r="M624" s="139" t="s">
        <v>8597</v>
      </c>
      <c r="N624" s="139" t="s">
        <v>7760</v>
      </c>
      <c r="O624" s="22" t="s">
        <v>8596</v>
      </c>
      <c r="P624" s="139" t="s">
        <v>8599</v>
      </c>
      <c r="Q624" s="139" t="s">
        <v>7857</v>
      </c>
    </row>
    <row r="625" spans="1:17">
      <c r="A625" s="317" t="s">
        <v>4880</v>
      </c>
      <c r="B625" s="21" t="s">
        <v>106</v>
      </c>
      <c r="C625" s="20" t="s">
        <v>4881</v>
      </c>
      <c r="D625" s="20" t="s">
        <v>7857</v>
      </c>
      <c r="E625" s="21" t="s">
        <v>5843</v>
      </c>
      <c r="F625" s="19">
        <v>6.5</v>
      </c>
      <c r="G625" s="20">
        <v>3</v>
      </c>
      <c r="H625" s="21">
        <v>24</v>
      </c>
      <c r="I625" s="204">
        <v>22.2</v>
      </c>
      <c r="J625" s="122">
        <v>0.4</v>
      </c>
      <c r="K625" s="215">
        <v>217.6</v>
      </c>
      <c r="L625" s="138" t="s">
        <v>8605</v>
      </c>
      <c r="M625" s="138" t="s">
        <v>8597</v>
      </c>
      <c r="N625" s="138" t="s">
        <v>7760</v>
      </c>
      <c r="O625" s="21" t="s">
        <v>8596</v>
      </c>
      <c r="P625" s="138" t="s">
        <v>8599</v>
      </c>
      <c r="Q625" s="138" t="s">
        <v>7857</v>
      </c>
    </row>
    <row r="626" spans="1:17">
      <c r="A626" s="316" t="s">
        <v>4882</v>
      </c>
      <c r="B626" s="22" t="s">
        <v>106</v>
      </c>
      <c r="C626" s="24" t="s">
        <v>4883</v>
      </c>
      <c r="D626" s="24" t="s">
        <v>7857</v>
      </c>
      <c r="E626" s="22" t="s">
        <v>5874</v>
      </c>
      <c r="F626" s="23">
        <v>5.5</v>
      </c>
      <c r="G626" s="24">
        <v>3</v>
      </c>
      <c r="H626" s="22">
        <v>24</v>
      </c>
      <c r="I626" s="203">
        <v>15.8</v>
      </c>
      <c r="J626" s="196">
        <v>0.8</v>
      </c>
      <c r="K626" s="214">
        <v>217.6</v>
      </c>
      <c r="L626" s="139" t="s">
        <v>8605</v>
      </c>
      <c r="M626" s="139" t="s">
        <v>8597</v>
      </c>
      <c r="N626" s="139" t="s">
        <v>7760</v>
      </c>
      <c r="O626" s="22" t="s">
        <v>8596</v>
      </c>
      <c r="P626" s="139" t="s">
        <v>8599</v>
      </c>
      <c r="Q626" s="139" t="s">
        <v>7857</v>
      </c>
    </row>
    <row r="627" spans="1:17">
      <c r="A627" s="317" t="s">
        <v>4884</v>
      </c>
      <c r="B627" s="21" t="s">
        <v>106</v>
      </c>
      <c r="C627" s="20" t="s">
        <v>4885</v>
      </c>
      <c r="D627" s="20" t="s">
        <v>7857</v>
      </c>
      <c r="E627" s="21" t="s">
        <v>5853</v>
      </c>
      <c r="F627" s="19">
        <v>5.5</v>
      </c>
      <c r="G627" s="20">
        <v>3</v>
      </c>
      <c r="H627" s="21">
        <v>24</v>
      </c>
      <c r="I627" s="204">
        <v>22</v>
      </c>
      <c r="J627" s="122">
        <v>0.6</v>
      </c>
      <c r="K627" s="215">
        <v>217.6</v>
      </c>
      <c r="L627" s="138" t="s">
        <v>8605</v>
      </c>
      <c r="M627" s="138" t="s">
        <v>8597</v>
      </c>
      <c r="N627" s="138" t="s">
        <v>7760</v>
      </c>
      <c r="O627" s="21" t="s">
        <v>8596</v>
      </c>
      <c r="P627" s="138" t="s">
        <v>8599</v>
      </c>
      <c r="Q627" s="138" t="s">
        <v>7857</v>
      </c>
    </row>
    <row r="628" spans="1:17">
      <c r="A628" s="316" t="s">
        <v>4886</v>
      </c>
      <c r="B628" s="22" t="s">
        <v>106</v>
      </c>
      <c r="C628" s="24" t="s">
        <v>4887</v>
      </c>
      <c r="D628" s="24" t="s">
        <v>7857</v>
      </c>
      <c r="E628" s="22" t="s">
        <v>5837</v>
      </c>
      <c r="F628" s="23">
        <v>5.75</v>
      </c>
      <c r="G628" s="24">
        <v>3</v>
      </c>
      <c r="H628" s="22">
        <v>24</v>
      </c>
      <c r="I628" s="203">
        <v>22.2</v>
      </c>
      <c r="J628" s="196">
        <v>0.4</v>
      </c>
      <c r="K628" s="214">
        <v>222.5</v>
      </c>
      <c r="L628" s="139" t="s">
        <v>8605</v>
      </c>
      <c r="M628" s="139" t="s">
        <v>8597</v>
      </c>
      <c r="N628" s="139" t="s">
        <v>7760</v>
      </c>
      <c r="O628" s="22" t="s">
        <v>8596</v>
      </c>
      <c r="P628" s="139" t="s">
        <v>8599</v>
      </c>
      <c r="Q628" s="139" t="s">
        <v>7857</v>
      </c>
    </row>
    <row r="629" spans="1:17">
      <c r="A629" s="317" t="s">
        <v>4888</v>
      </c>
      <c r="B629" s="21" t="s">
        <v>106</v>
      </c>
      <c r="C629" s="20" t="s">
        <v>4889</v>
      </c>
      <c r="D629" s="20" t="s">
        <v>7857</v>
      </c>
      <c r="E629" s="21" t="s">
        <v>5788</v>
      </c>
      <c r="F629" s="19">
        <v>7</v>
      </c>
      <c r="G629" s="20">
        <v>3</v>
      </c>
      <c r="H629" s="21">
        <v>24</v>
      </c>
      <c r="I629" s="204">
        <v>28.2</v>
      </c>
      <c r="J629" s="122">
        <v>0.4</v>
      </c>
      <c r="K629" s="215">
        <v>230.8</v>
      </c>
      <c r="L629" s="138" t="s">
        <v>8605</v>
      </c>
      <c r="M629" s="138" t="s">
        <v>8597</v>
      </c>
      <c r="N629" s="138" t="s">
        <v>7760</v>
      </c>
      <c r="O629" s="21" t="s">
        <v>8596</v>
      </c>
      <c r="P629" s="138" t="s">
        <v>8599</v>
      </c>
      <c r="Q629" s="138" t="s">
        <v>7857</v>
      </c>
    </row>
    <row r="630" spans="1:17">
      <c r="A630" s="316" t="s">
        <v>4890</v>
      </c>
      <c r="B630" s="22" t="s">
        <v>106</v>
      </c>
      <c r="C630" s="24" t="s">
        <v>4891</v>
      </c>
      <c r="D630" s="24" t="s">
        <v>7857</v>
      </c>
      <c r="E630" s="22" t="s">
        <v>5852</v>
      </c>
      <c r="F630" s="23">
        <v>7.25</v>
      </c>
      <c r="G630" s="24">
        <v>3</v>
      </c>
      <c r="H630" s="22">
        <v>24</v>
      </c>
      <c r="I630" s="203">
        <v>31.7</v>
      </c>
      <c r="J630" s="196">
        <v>0.3</v>
      </c>
      <c r="K630" s="214">
        <v>273.89999999999998</v>
      </c>
      <c r="L630" s="139" t="s">
        <v>8605</v>
      </c>
      <c r="M630" s="139" t="s">
        <v>8597</v>
      </c>
      <c r="N630" s="139" t="s">
        <v>7760</v>
      </c>
      <c r="O630" s="22" t="s">
        <v>8596</v>
      </c>
      <c r="P630" s="139" t="s">
        <v>8599</v>
      </c>
      <c r="Q630" s="139" t="s">
        <v>7857</v>
      </c>
    </row>
    <row r="631" spans="1:17">
      <c r="A631" s="317" t="s">
        <v>4892</v>
      </c>
      <c r="B631" s="21" t="s">
        <v>106</v>
      </c>
      <c r="C631" s="20" t="s">
        <v>4893</v>
      </c>
      <c r="D631" s="20" t="s">
        <v>7857</v>
      </c>
      <c r="E631" s="21" t="s">
        <v>5794</v>
      </c>
      <c r="F631" s="19">
        <v>7.875</v>
      </c>
      <c r="G631" s="20">
        <v>3</v>
      </c>
      <c r="H631" s="21">
        <v>24</v>
      </c>
      <c r="I631" s="204">
        <v>37.200000000000003</v>
      </c>
      <c r="J631" s="122">
        <v>0.4</v>
      </c>
      <c r="K631" s="215">
        <v>286.89999999999998</v>
      </c>
      <c r="L631" s="138" t="s">
        <v>8605</v>
      </c>
      <c r="M631" s="138" t="s">
        <v>8597</v>
      </c>
      <c r="N631" s="138" t="s">
        <v>7760</v>
      </c>
      <c r="O631" s="21" t="s">
        <v>8596</v>
      </c>
      <c r="P631" s="138" t="s">
        <v>8599</v>
      </c>
      <c r="Q631" s="138" t="s">
        <v>7857</v>
      </c>
    </row>
    <row r="632" spans="1:17">
      <c r="A632" s="316" t="s">
        <v>4894</v>
      </c>
      <c r="B632" s="22" t="s">
        <v>106</v>
      </c>
      <c r="C632" s="24" t="s">
        <v>4895</v>
      </c>
      <c r="D632" s="24" t="s">
        <v>7857</v>
      </c>
      <c r="E632" s="22" t="s">
        <v>5803</v>
      </c>
      <c r="F632" s="23">
        <v>9</v>
      </c>
      <c r="G632" s="24">
        <v>3</v>
      </c>
      <c r="H632" s="22">
        <v>12</v>
      </c>
      <c r="I632" s="203">
        <v>42.3</v>
      </c>
      <c r="J632" s="196">
        <v>0.4</v>
      </c>
      <c r="K632" s="214">
        <v>288.8</v>
      </c>
      <c r="L632" s="139" t="s">
        <v>8605</v>
      </c>
      <c r="M632" s="139" t="s">
        <v>8597</v>
      </c>
      <c r="N632" s="139" t="s">
        <v>7760</v>
      </c>
      <c r="O632" s="22" t="s">
        <v>8596</v>
      </c>
      <c r="P632" s="139" t="s">
        <v>8599</v>
      </c>
      <c r="Q632" s="139" t="s">
        <v>7857</v>
      </c>
    </row>
    <row r="633" spans="1:17">
      <c r="A633" s="317" t="s">
        <v>4896</v>
      </c>
      <c r="B633" s="21" t="s">
        <v>106</v>
      </c>
      <c r="C633" s="20" t="s">
        <v>4897</v>
      </c>
      <c r="D633" s="20" t="s">
        <v>7857</v>
      </c>
      <c r="E633" s="21" t="s">
        <v>5883</v>
      </c>
      <c r="F633" s="19">
        <v>7</v>
      </c>
      <c r="G633" s="20">
        <v>3</v>
      </c>
      <c r="H633" s="21">
        <v>24</v>
      </c>
      <c r="I633" s="204">
        <v>53.8</v>
      </c>
      <c r="J633" s="122">
        <v>0.8</v>
      </c>
      <c r="K633" s="215">
        <v>332.8</v>
      </c>
      <c r="L633" s="138" t="s">
        <v>8605</v>
      </c>
      <c r="M633" s="138" t="s">
        <v>8597</v>
      </c>
      <c r="N633" s="138" t="s">
        <v>7760</v>
      </c>
      <c r="O633" s="21" t="s">
        <v>8596</v>
      </c>
      <c r="P633" s="138" t="s">
        <v>8599</v>
      </c>
      <c r="Q633" s="138" t="s">
        <v>7857</v>
      </c>
    </row>
    <row r="634" spans="1:17" s="294" customFormat="1" ht="31.5" collapsed="1">
      <c r="A634" s="185" t="s">
        <v>4923</v>
      </c>
      <c r="B634" s="186"/>
      <c r="C634" s="187"/>
      <c r="D634" s="187"/>
      <c r="E634" s="186"/>
      <c r="F634" s="186"/>
      <c r="G634" s="187"/>
      <c r="H634" s="186"/>
      <c r="I634" s="201"/>
      <c r="J634" s="194"/>
      <c r="K634" s="191"/>
      <c r="L634" s="189"/>
      <c r="M634" s="188"/>
      <c r="N634" s="188"/>
      <c r="O634" s="188"/>
      <c r="P634" s="189"/>
      <c r="Q634" s="189"/>
    </row>
    <row r="635" spans="1:17" s="292" customFormat="1" ht="38.25">
      <c r="A635" s="162" t="s">
        <v>2</v>
      </c>
      <c r="B635" s="6" t="s">
        <v>8768</v>
      </c>
      <c r="C635" s="11" t="s">
        <v>2813</v>
      </c>
      <c r="D635" s="11" t="s">
        <v>7859</v>
      </c>
      <c r="E635" s="6" t="s">
        <v>8769</v>
      </c>
      <c r="F635" s="7" t="s">
        <v>8811</v>
      </c>
      <c r="G635" s="11" t="s">
        <v>8767</v>
      </c>
      <c r="H635" s="6" t="s">
        <v>8766</v>
      </c>
      <c r="I635" s="202" t="s">
        <v>8777</v>
      </c>
      <c r="J635" s="195" t="s">
        <v>8770</v>
      </c>
      <c r="K635" s="192" t="s">
        <v>8810</v>
      </c>
      <c r="L635" s="6" t="s">
        <v>8594</v>
      </c>
      <c r="M635" s="6" t="s">
        <v>8764</v>
      </c>
      <c r="N635" s="6" t="s">
        <v>8595</v>
      </c>
      <c r="O635" s="6" t="s">
        <v>8765</v>
      </c>
      <c r="P635" s="6" t="s">
        <v>8763</v>
      </c>
      <c r="Q635" s="226" t="s">
        <v>8771</v>
      </c>
    </row>
    <row r="636" spans="1:17">
      <c r="A636" s="316" t="s">
        <v>4924</v>
      </c>
      <c r="B636" s="22" t="s">
        <v>2814</v>
      </c>
      <c r="C636" s="24" t="s">
        <v>2814</v>
      </c>
      <c r="D636" s="24" t="s">
        <v>7860</v>
      </c>
      <c r="E636" s="22" t="s">
        <v>5779</v>
      </c>
      <c r="F636" s="23" t="s">
        <v>2814</v>
      </c>
      <c r="G636" s="24"/>
      <c r="H636" s="22" t="s">
        <v>2814</v>
      </c>
      <c r="I636" s="203" t="s">
        <v>2814</v>
      </c>
      <c r="J636" s="196" t="s">
        <v>2814</v>
      </c>
      <c r="K636" s="214"/>
      <c r="L636" s="139" t="s">
        <v>8606</v>
      </c>
      <c r="M636" s="139" t="s">
        <v>8597</v>
      </c>
      <c r="N636" s="139" t="s">
        <v>7760</v>
      </c>
      <c r="O636" s="96" t="s">
        <v>8596</v>
      </c>
      <c r="P636" s="139" t="s">
        <v>8599</v>
      </c>
      <c r="Q636" s="139" t="s">
        <v>7857</v>
      </c>
    </row>
    <row r="637" spans="1:17">
      <c r="A637" s="317" t="s">
        <v>4925</v>
      </c>
      <c r="B637" s="21" t="s">
        <v>106</v>
      </c>
      <c r="C637" s="20" t="s">
        <v>4926</v>
      </c>
      <c r="D637" s="20" t="s">
        <v>7860</v>
      </c>
      <c r="E637" s="21" t="s">
        <v>5839</v>
      </c>
      <c r="F637" s="19">
        <v>4.5</v>
      </c>
      <c r="G637" s="20">
        <v>3</v>
      </c>
      <c r="H637" s="21">
        <v>24</v>
      </c>
      <c r="I637" s="204">
        <v>8.1</v>
      </c>
      <c r="J637" s="122">
        <v>0.4</v>
      </c>
      <c r="K637" s="215">
        <v>161.30000000000001</v>
      </c>
      <c r="L637" s="138" t="s">
        <v>8606</v>
      </c>
      <c r="M637" s="138" t="s">
        <v>8597</v>
      </c>
      <c r="N637" s="138" t="s">
        <v>7760</v>
      </c>
      <c r="O637" s="21" t="s">
        <v>8596</v>
      </c>
      <c r="P637" s="138" t="s">
        <v>8599</v>
      </c>
      <c r="Q637" s="138" t="s">
        <v>7857</v>
      </c>
    </row>
    <row r="638" spans="1:17">
      <c r="A638" s="316" t="s">
        <v>4927</v>
      </c>
      <c r="B638" s="22" t="s">
        <v>106</v>
      </c>
      <c r="C638" s="24" t="s">
        <v>4928</v>
      </c>
      <c r="D638" s="24" t="s">
        <v>7860</v>
      </c>
      <c r="E638" s="22" t="s">
        <v>5837</v>
      </c>
      <c r="F638" s="23">
        <v>6</v>
      </c>
      <c r="G638" s="129">
        <v>3</v>
      </c>
      <c r="H638" s="22">
        <v>24</v>
      </c>
      <c r="I638" s="203">
        <v>21</v>
      </c>
      <c r="J638" s="196">
        <v>0.4</v>
      </c>
      <c r="K638" s="214">
        <v>191.1</v>
      </c>
      <c r="L638" s="139" t="s">
        <v>8606</v>
      </c>
      <c r="M638" s="139" t="s">
        <v>8597</v>
      </c>
      <c r="N638" s="139" t="s">
        <v>7760</v>
      </c>
      <c r="O638" s="96" t="s">
        <v>8596</v>
      </c>
      <c r="P638" s="139" t="s">
        <v>8599</v>
      </c>
      <c r="Q638" s="139" t="s">
        <v>7857</v>
      </c>
    </row>
    <row r="639" spans="1:17">
      <c r="A639" s="317" t="s">
        <v>4929</v>
      </c>
      <c r="B639" s="21" t="s">
        <v>106</v>
      </c>
      <c r="C639" s="20" t="s">
        <v>4930</v>
      </c>
      <c r="D639" s="20" t="s">
        <v>7860</v>
      </c>
      <c r="E639" s="21" t="s">
        <v>5843</v>
      </c>
      <c r="F639" s="19">
        <v>6.75</v>
      </c>
      <c r="G639" s="20">
        <v>3</v>
      </c>
      <c r="H639" s="21">
        <v>24</v>
      </c>
      <c r="I639" s="204">
        <v>26.8</v>
      </c>
      <c r="J639" s="122">
        <v>0.4</v>
      </c>
      <c r="K639" s="215">
        <v>253.1</v>
      </c>
      <c r="L639" s="138" t="s">
        <v>8606</v>
      </c>
      <c r="M639" s="138" t="s">
        <v>8597</v>
      </c>
      <c r="N639" s="138" t="s">
        <v>7760</v>
      </c>
      <c r="O639" s="21" t="s">
        <v>8596</v>
      </c>
      <c r="P639" s="138" t="s">
        <v>8599</v>
      </c>
      <c r="Q639" s="138" t="s">
        <v>7857</v>
      </c>
    </row>
    <row r="640" spans="1:17">
      <c r="A640" s="316" t="s">
        <v>4931</v>
      </c>
      <c r="B640" s="22" t="s">
        <v>106</v>
      </c>
      <c r="C640" s="24" t="s">
        <v>4932</v>
      </c>
      <c r="D640" s="24" t="s">
        <v>7860</v>
      </c>
      <c r="E640" s="22" t="s">
        <v>5853</v>
      </c>
      <c r="F640" s="23">
        <v>6</v>
      </c>
      <c r="G640" s="129">
        <v>3</v>
      </c>
      <c r="H640" s="22">
        <v>24</v>
      </c>
      <c r="I640" s="203">
        <v>23.2</v>
      </c>
      <c r="J640" s="196">
        <v>0.4</v>
      </c>
      <c r="K640" s="214">
        <v>257.7</v>
      </c>
      <c r="L640" s="139" t="s">
        <v>8606</v>
      </c>
      <c r="M640" s="139" t="s">
        <v>8597</v>
      </c>
      <c r="N640" s="139" t="s">
        <v>7760</v>
      </c>
      <c r="O640" s="96" t="s">
        <v>8596</v>
      </c>
      <c r="P640" s="139" t="s">
        <v>8599</v>
      </c>
      <c r="Q640" s="139" t="s">
        <v>7857</v>
      </c>
    </row>
    <row r="641" spans="1:17">
      <c r="A641" s="317" t="s">
        <v>4933</v>
      </c>
      <c r="B641" s="21" t="s">
        <v>106</v>
      </c>
      <c r="C641" s="20" t="s">
        <v>4934</v>
      </c>
      <c r="D641" s="20" t="s">
        <v>7860</v>
      </c>
      <c r="E641" s="21" t="s">
        <v>5788</v>
      </c>
      <c r="F641" s="19">
        <v>6.75</v>
      </c>
      <c r="G641" s="20">
        <v>3</v>
      </c>
      <c r="H641" s="21">
        <v>24</v>
      </c>
      <c r="I641" s="204">
        <v>23.9</v>
      </c>
      <c r="J641" s="122">
        <v>0.4</v>
      </c>
      <c r="K641" s="215">
        <v>266</v>
      </c>
      <c r="L641" s="138" t="s">
        <v>8606</v>
      </c>
      <c r="M641" s="138" t="s">
        <v>8597</v>
      </c>
      <c r="N641" s="138" t="s">
        <v>7760</v>
      </c>
      <c r="O641" s="21" t="s">
        <v>8596</v>
      </c>
      <c r="P641" s="138" t="s">
        <v>8599</v>
      </c>
      <c r="Q641" s="138" t="s">
        <v>7857</v>
      </c>
    </row>
    <row r="642" spans="1:17">
      <c r="A642" s="316" t="s">
        <v>4935</v>
      </c>
      <c r="B642" s="22" t="s">
        <v>106</v>
      </c>
      <c r="C642" s="24" t="s">
        <v>4936</v>
      </c>
      <c r="D642" s="24" t="s">
        <v>7860</v>
      </c>
      <c r="E642" s="22" t="s">
        <v>5852</v>
      </c>
      <c r="F642" s="23">
        <v>7.625</v>
      </c>
      <c r="G642" s="129">
        <v>3</v>
      </c>
      <c r="H642" s="22">
        <v>24</v>
      </c>
      <c r="I642" s="203">
        <v>35.4</v>
      </c>
      <c r="J642" s="196">
        <v>0.4</v>
      </c>
      <c r="K642" s="214">
        <v>305.10000000000002</v>
      </c>
      <c r="L642" s="139" t="s">
        <v>8606</v>
      </c>
      <c r="M642" s="139" t="s">
        <v>8597</v>
      </c>
      <c r="N642" s="139" t="s">
        <v>7760</v>
      </c>
      <c r="O642" s="96" t="s">
        <v>8596</v>
      </c>
      <c r="P642" s="139" t="s">
        <v>8599</v>
      </c>
      <c r="Q642" s="139" t="s">
        <v>7857</v>
      </c>
    </row>
    <row r="643" spans="1:17">
      <c r="A643" s="317" t="s">
        <v>4937</v>
      </c>
      <c r="B643" s="21" t="s">
        <v>106</v>
      </c>
      <c r="C643" s="20" t="s">
        <v>4938</v>
      </c>
      <c r="D643" s="20" t="s">
        <v>7860</v>
      </c>
      <c r="E643" s="21" t="s">
        <v>5937</v>
      </c>
      <c r="F643" s="19">
        <v>6.75</v>
      </c>
      <c r="G643" s="20">
        <v>3</v>
      </c>
      <c r="H643" s="21">
        <v>24</v>
      </c>
      <c r="I643" s="204">
        <v>46.8</v>
      </c>
      <c r="J643" s="122">
        <v>0.4</v>
      </c>
      <c r="K643" s="215">
        <v>372.9</v>
      </c>
      <c r="L643" s="138" t="s">
        <v>8606</v>
      </c>
      <c r="M643" s="138" t="s">
        <v>8597</v>
      </c>
      <c r="N643" s="138" t="s">
        <v>7760</v>
      </c>
      <c r="O643" s="21" t="s">
        <v>8596</v>
      </c>
      <c r="P643" s="138" t="s">
        <v>8599</v>
      </c>
      <c r="Q643" s="138" t="s">
        <v>7857</v>
      </c>
    </row>
    <row r="644" spans="1:17">
      <c r="A644" s="316" t="s">
        <v>4939</v>
      </c>
      <c r="B644" s="22" t="s">
        <v>106</v>
      </c>
      <c r="C644" s="24" t="s">
        <v>4940</v>
      </c>
      <c r="D644" s="24" t="s">
        <v>7860</v>
      </c>
      <c r="E644" s="22" t="s">
        <v>5803</v>
      </c>
      <c r="F644" s="23">
        <v>9.375</v>
      </c>
      <c r="G644" s="129">
        <v>3</v>
      </c>
      <c r="H644" s="22">
        <v>12</v>
      </c>
      <c r="I644" s="203">
        <v>42.8</v>
      </c>
      <c r="J644" s="196">
        <v>0.4</v>
      </c>
      <c r="K644" s="214">
        <v>445.1</v>
      </c>
      <c r="L644" s="139" t="s">
        <v>8606</v>
      </c>
      <c r="M644" s="139" t="s">
        <v>8597</v>
      </c>
      <c r="N644" s="139" t="s">
        <v>7760</v>
      </c>
      <c r="O644" s="96" t="s">
        <v>8596</v>
      </c>
      <c r="P644" s="139" t="s">
        <v>8599</v>
      </c>
      <c r="Q644" s="139" t="s">
        <v>7857</v>
      </c>
    </row>
    <row r="645" spans="1:17" ht="17.25">
      <c r="A645" s="367" t="s">
        <v>9168</v>
      </c>
      <c r="B645" s="365"/>
      <c r="C645" s="365"/>
      <c r="D645" s="365"/>
      <c r="E645" s="365"/>
      <c r="F645" s="365"/>
      <c r="G645" s="365"/>
      <c r="H645" s="365"/>
      <c r="I645" s="365"/>
      <c r="J645" s="365"/>
      <c r="K645" s="365"/>
      <c r="L645" s="365"/>
      <c r="M645" s="365"/>
      <c r="N645" s="365"/>
      <c r="O645" s="365"/>
      <c r="P645" s="365" t="s">
        <v>8599</v>
      </c>
      <c r="Q645" s="366"/>
    </row>
    <row r="646" spans="1:17" s="294" customFormat="1" ht="31.5" collapsed="1">
      <c r="A646" s="185" t="s">
        <v>3857</v>
      </c>
      <c r="B646" s="186"/>
      <c r="C646" s="187"/>
      <c r="D646" s="187"/>
      <c r="E646" s="186"/>
      <c r="F646" s="360" t="s">
        <v>9169</v>
      </c>
      <c r="G646" s="360"/>
      <c r="H646" s="360"/>
      <c r="I646" s="360"/>
      <c r="J646" s="360"/>
      <c r="K646" s="360"/>
      <c r="L646" s="360"/>
      <c r="M646" s="360"/>
      <c r="N646" s="360"/>
      <c r="O646" s="360"/>
      <c r="P646" s="360"/>
      <c r="Q646" s="360"/>
    </row>
    <row r="647" spans="1:17" s="292" customFormat="1" ht="38.25">
      <c r="A647" s="162" t="s">
        <v>2</v>
      </c>
      <c r="B647" s="6" t="s">
        <v>8768</v>
      </c>
      <c r="C647" s="11" t="s">
        <v>2813</v>
      </c>
      <c r="D647" s="11" t="s">
        <v>7859</v>
      </c>
      <c r="E647" s="6" t="s">
        <v>8769</v>
      </c>
      <c r="F647" s="7" t="s">
        <v>8811</v>
      </c>
      <c r="G647" s="11" t="s">
        <v>8767</v>
      </c>
      <c r="H647" s="6" t="s">
        <v>8766</v>
      </c>
      <c r="I647" s="202" t="s">
        <v>8777</v>
      </c>
      <c r="J647" s="195" t="s">
        <v>8770</v>
      </c>
      <c r="K647" s="227" t="s">
        <v>8810</v>
      </c>
      <c r="L647" s="6" t="s">
        <v>8594</v>
      </c>
      <c r="M647" s="6" t="s">
        <v>8764</v>
      </c>
      <c r="N647" s="6" t="s">
        <v>8595</v>
      </c>
      <c r="O647" s="6" t="s">
        <v>8765</v>
      </c>
      <c r="P647" s="6" t="s">
        <v>8763</v>
      </c>
      <c r="Q647" s="226" t="s">
        <v>8771</v>
      </c>
    </row>
    <row r="648" spans="1:17">
      <c r="A648" s="316" t="s">
        <v>3858</v>
      </c>
      <c r="B648" s="22" t="s">
        <v>2814</v>
      </c>
      <c r="C648" s="24" t="s">
        <v>2814</v>
      </c>
      <c r="D648" s="24" t="s">
        <v>7857</v>
      </c>
      <c r="E648" s="22" t="s">
        <v>5779</v>
      </c>
      <c r="F648" s="23" t="s">
        <v>2814</v>
      </c>
      <c r="G648" s="24">
        <v>1</v>
      </c>
      <c r="H648" s="22" t="s">
        <v>2814</v>
      </c>
      <c r="I648" s="203" t="s">
        <v>2814</v>
      </c>
      <c r="J648" s="196" t="s">
        <v>2814</v>
      </c>
      <c r="K648" s="214"/>
      <c r="L648" s="139" t="s">
        <v>8607</v>
      </c>
      <c r="M648" s="139" t="s">
        <v>8597</v>
      </c>
      <c r="N648" s="139" t="s">
        <v>7760</v>
      </c>
      <c r="O648" s="96" t="s">
        <v>8596</v>
      </c>
      <c r="P648" s="139" t="s">
        <v>8599</v>
      </c>
      <c r="Q648" s="139" t="s">
        <v>7857</v>
      </c>
    </row>
    <row r="649" spans="1:17">
      <c r="A649" s="317" t="s">
        <v>3859</v>
      </c>
      <c r="B649" s="21" t="s">
        <v>5</v>
      </c>
      <c r="C649" s="20" t="s">
        <v>3860</v>
      </c>
      <c r="D649" s="20" t="s">
        <v>7857</v>
      </c>
      <c r="E649" s="21" t="s">
        <v>5780</v>
      </c>
      <c r="F649" s="19">
        <v>4.375</v>
      </c>
      <c r="G649" s="20">
        <v>1</v>
      </c>
      <c r="H649" s="21">
        <v>24</v>
      </c>
      <c r="I649" s="204">
        <v>14.5</v>
      </c>
      <c r="J649" s="122">
        <v>0.3</v>
      </c>
      <c r="K649" s="215">
        <v>85.3</v>
      </c>
      <c r="L649" s="138" t="s">
        <v>8607</v>
      </c>
      <c r="M649" s="138" t="s">
        <v>8597</v>
      </c>
      <c r="N649" s="138" t="s">
        <v>7760</v>
      </c>
      <c r="O649" s="21" t="s">
        <v>8596</v>
      </c>
      <c r="P649" s="138" t="s">
        <v>8599</v>
      </c>
      <c r="Q649" s="138" t="s">
        <v>7857</v>
      </c>
    </row>
    <row r="650" spans="1:17">
      <c r="A650" s="316" t="s">
        <v>3861</v>
      </c>
      <c r="B650" s="22" t="s">
        <v>5</v>
      </c>
      <c r="C650" s="24" t="s">
        <v>3862</v>
      </c>
      <c r="D650" s="24" t="s">
        <v>7857</v>
      </c>
      <c r="E650" s="22" t="s">
        <v>5841</v>
      </c>
      <c r="F650" s="23">
        <v>6</v>
      </c>
      <c r="G650" s="24">
        <v>1</v>
      </c>
      <c r="H650" s="22">
        <v>24</v>
      </c>
      <c r="I650" s="203">
        <v>30.7</v>
      </c>
      <c r="J650" s="196">
        <v>0.4</v>
      </c>
      <c r="K650" s="214">
        <v>85.3</v>
      </c>
      <c r="L650" s="139" t="s">
        <v>8607</v>
      </c>
      <c r="M650" s="139" t="s">
        <v>8597</v>
      </c>
      <c r="N650" s="139" t="s">
        <v>7760</v>
      </c>
      <c r="O650" s="96" t="s">
        <v>8596</v>
      </c>
      <c r="P650" s="139" t="s">
        <v>8599</v>
      </c>
      <c r="Q650" s="139" t="s">
        <v>7857</v>
      </c>
    </row>
    <row r="651" spans="1:17">
      <c r="A651" s="317" t="s">
        <v>3863</v>
      </c>
      <c r="B651" s="21" t="s">
        <v>5</v>
      </c>
      <c r="C651" s="20" t="s">
        <v>3864</v>
      </c>
      <c r="D651" s="20" t="s">
        <v>7857</v>
      </c>
      <c r="E651" s="21" t="s">
        <v>5783</v>
      </c>
      <c r="F651" s="19">
        <v>6.25</v>
      </c>
      <c r="G651" s="20">
        <v>1</v>
      </c>
      <c r="H651" s="21">
        <v>24</v>
      </c>
      <c r="I651" s="204">
        <v>17.7</v>
      </c>
      <c r="J651" s="122">
        <v>0.3</v>
      </c>
      <c r="K651" s="215">
        <v>120.4</v>
      </c>
      <c r="L651" s="138" t="s">
        <v>8607</v>
      </c>
      <c r="M651" s="138" t="s">
        <v>8597</v>
      </c>
      <c r="N651" s="138" t="s">
        <v>7760</v>
      </c>
      <c r="O651" s="21" t="s">
        <v>8596</v>
      </c>
      <c r="P651" s="138" t="s">
        <v>8599</v>
      </c>
      <c r="Q651" s="138" t="s">
        <v>7857</v>
      </c>
    </row>
    <row r="652" spans="1:17">
      <c r="A652" s="316" t="s">
        <v>3865</v>
      </c>
      <c r="B652" s="22" t="s">
        <v>5</v>
      </c>
      <c r="C652" s="24" t="s">
        <v>3866</v>
      </c>
      <c r="D652" s="24" t="s">
        <v>7857</v>
      </c>
      <c r="E652" s="22" t="s">
        <v>5784</v>
      </c>
      <c r="F652" s="23">
        <v>7.5</v>
      </c>
      <c r="G652" s="24">
        <v>1</v>
      </c>
      <c r="H652" s="22">
        <v>24</v>
      </c>
      <c r="I652" s="203">
        <v>30.4</v>
      </c>
      <c r="J652" s="196">
        <v>0.4</v>
      </c>
      <c r="K652" s="214">
        <v>120.4</v>
      </c>
      <c r="L652" s="139" t="s">
        <v>8607</v>
      </c>
      <c r="M652" s="139" t="s">
        <v>8597</v>
      </c>
      <c r="N652" s="139" t="s">
        <v>7760</v>
      </c>
      <c r="O652" s="96" t="s">
        <v>8596</v>
      </c>
      <c r="P652" s="139" t="s">
        <v>8599</v>
      </c>
      <c r="Q652" s="139" t="s">
        <v>7857</v>
      </c>
    </row>
    <row r="653" spans="1:17">
      <c r="A653" s="317" t="s">
        <v>3867</v>
      </c>
      <c r="B653" s="21" t="s">
        <v>5</v>
      </c>
      <c r="C653" s="20" t="s">
        <v>3868</v>
      </c>
      <c r="D653" s="20" t="s">
        <v>7857</v>
      </c>
      <c r="E653" s="21" t="s">
        <v>5854</v>
      </c>
      <c r="F653" s="19">
        <v>6.75</v>
      </c>
      <c r="G653" s="20">
        <v>1</v>
      </c>
      <c r="H653" s="21">
        <v>24</v>
      </c>
      <c r="I653" s="204">
        <v>34.299999999999997</v>
      </c>
      <c r="J653" s="122">
        <v>0.4</v>
      </c>
      <c r="K653" s="215">
        <v>131</v>
      </c>
      <c r="L653" s="138" t="s">
        <v>8607</v>
      </c>
      <c r="M653" s="138" t="s">
        <v>8597</v>
      </c>
      <c r="N653" s="138" t="s">
        <v>7760</v>
      </c>
      <c r="O653" s="21" t="s">
        <v>8596</v>
      </c>
      <c r="P653" s="138" t="s">
        <v>8599</v>
      </c>
      <c r="Q653" s="138" t="s">
        <v>7857</v>
      </c>
    </row>
    <row r="654" spans="1:17">
      <c r="A654" s="316" t="s">
        <v>3869</v>
      </c>
      <c r="B654" s="22" t="s">
        <v>5</v>
      </c>
      <c r="C654" s="24" t="s">
        <v>3870</v>
      </c>
      <c r="D654" s="24" t="s">
        <v>7857</v>
      </c>
      <c r="E654" s="22" t="s">
        <v>5812</v>
      </c>
      <c r="F654" s="23">
        <v>7.5</v>
      </c>
      <c r="G654" s="24">
        <v>1</v>
      </c>
      <c r="H654" s="22">
        <v>24</v>
      </c>
      <c r="I654" s="203">
        <v>41.3</v>
      </c>
      <c r="J654" s="196">
        <v>0.5</v>
      </c>
      <c r="K654" s="214">
        <v>131</v>
      </c>
      <c r="L654" s="139" t="s">
        <v>8607</v>
      </c>
      <c r="M654" s="139" t="s">
        <v>8597</v>
      </c>
      <c r="N654" s="139" t="s">
        <v>7760</v>
      </c>
      <c r="O654" s="96" t="s">
        <v>8596</v>
      </c>
      <c r="P654" s="139" t="s">
        <v>8599</v>
      </c>
      <c r="Q654" s="139" t="s">
        <v>7857</v>
      </c>
    </row>
    <row r="655" spans="1:17">
      <c r="A655" s="317" t="s">
        <v>3871</v>
      </c>
      <c r="B655" s="21" t="s">
        <v>5</v>
      </c>
      <c r="C655" s="20" t="s">
        <v>3872</v>
      </c>
      <c r="D655" s="20" t="s">
        <v>7857</v>
      </c>
      <c r="E655" s="21" t="s">
        <v>5855</v>
      </c>
      <c r="F655" s="19">
        <v>6.75</v>
      </c>
      <c r="G655" s="20">
        <v>1</v>
      </c>
      <c r="H655" s="21">
        <v>24</v>
      </c>
      <c r="I655" s="204">
        <v>37</v>
      </c>
      <c r="J655" s="122">
        <v>0.7</v>
      </c>
      <c r="K655" s="215">
        <v>131</v>
      </c>
      <c r="L655" s="138" t="s">
        <v>8607</v>
      </c>
      <c r="M655" s="138" t="s">
        <v>8597</v>
      </c>
      <c r="N655" s="138" t="s">
        <v>7760</v>
      </c>
      <c r="O655" s="21" t="s">
        <v>8596</v>
      </c>
      <c r="P655" s="138" t="s">
        <v>8599</v>
      </c>
      <c r="Q655" s="138" t="s">
        <v>7857</v>
      </c>
    </row>
    <row r="656" spans="1:17">
      <c r="A656" s="316" t="s">
        <v>3873</v>
      </c>
      <c r="B656" s="22" t="s">
        <v>5</v>
      </c>
      <c r="C656" s="24" t="s">
        <v>3874</v>
      </c>
      <c r="D656" s="24" t="s">
        <v>7857</v>
      </c>
      <c r="E656" s="22" t="s">
        <v>5802</v>
      </c>
      <c r="F656" s="23">
        <v>6.75</v>
      </c>
      <c r="G656" s="24">
        <v>1</v>
      </c>
      <c r="H656" s="22">
        <v>24</v>
      </c>
      <c r="I656" s="203">
        <v>46</v>
      </c>
      <c r="J656" s="196">
        <v>0.7</v>
      </c>
      <c r="K656" s="214">
        <v>131</v>
      </c>
      <c r="L656" s="139" t="s">
        <v>8607</v>
      </c>
      <c r="M656" s="139" t="s">
        <v>8597</v>
      </c>
      <c r="N656" s="139" t="s">
        <v>7760</v>
      </c>
      <c r="O656" s="96" t="s">
        <v>8596</v>
      </c>
      <c r="P656" s="139" t="s">
        <v>8599</v>
      </c>
      <c r="Q656" s="139" t="s">
        <v>7857</v>
      </c>
    </row>
    <row r="657" spans="1:17">
      <c r="A657" s="317" t="s">
        <v>3875</v>
      </c>
      <c r="B657" s="21" t="s">
        <v>5</v>
      </c>
      <c r="C657" s="20" t="s">
        <v>3876</v>
      </c>
      <c r="D657" s="20" t="s">
        <v>7857</v>
      </c>
      <c r="E657" s="21" t="s">
        <v>5810</v>
      </c>
      <c r="F657" s="19">
        <v>6.75</v>
      </c>
      <c r="G657" s="20">
        <v>1</v>
      </c>
      <c r="H657" s="21">
        <v>24</v>
      </c>
      <c r="I657" s="204">
        <v>40.6</v>
      </c>
      <c r="J657" s="122">
        <v>0.6</v>
      </c>
      <c r="K657" s="215">
        <v>131</v>
      </c>
      <c r="L657" s="138" t="s">
        <v>8607</v>
      </c>
      <c r="M657" s="138" t="s">
        <v>8597</v>
      </c>
      <c r="N657" s="138" t="s">
        <v>7760</v>
      </c>
      <c r="O657" s="21" t="s">
        <v>8596</v>
      </c>
      <c r="P657" s="138" t="s">
        <v>8599</v>
      </c>
      <c r="Q657" s="138" t="s">
        <v>7857</v>
      </c>
    </row>
    <row r="658" spans="1:17">
      <c r="A658" s="316" t="s">
        <v>3877</v>
      </c>
      <c r="B658" s="22" t="s">
        <v>5</v>
      </c>
      <c r="C658" s="24" t="s">
        <v>3878</v>
      </c>
      <c r="D658" s="24" t="s">
        <v>7857</v>
      </c>
      <c r="E658" s="22" t="s">
        <v>5791</v>
      </c>
      <c r="F658" s="23">
        <v>6.625</v>
      </c>
      <c r="G658" s="24">
        <v>1</v>
      </c>
      <c r="H658" s="22">
        <v>12</v>
      </c>
      <c r="I658" s="203">
        <v>20</v>
      </c>
      <c r="J658" s="196">
        <v>0.2</v>
      </c>
      <c r="K658" s="214">
        <v>146.5</v>
      </c>
      <c r="L658" s="139" t="s">
        <v>8607</v>
      </c>
      <c r="M658" s="139" t="s">
        <v>8597</v>
      </c>
      <c r="N658" s="139" t="s">
        <v>7760</v>
      </c>
      <c r="O658" s="96" t="s">
        <v>8596</v>
      </c>
      <c r="P658" s="139" t="s">
        <v>8599</v>
      </c>
      <c r="Q658" s="139" t="s">
        <v>7857</v>
      </c>
    </row>
    <row r="659" spans="1:17">
      <c r="A659" s="317" t="s">
        <v>3879</v>
      </c>
      <c r="B659" s="21" t="s">
        <v>5</v>
      </c>
      <c r="C659" s="20" t="s">
        <v>3880</v>
      </c>
      <c r="D659" s="20" t="s">
        <v>7857</v>
      </c>
      <c r="E659" s="21" t="s">
        <v>5794</v>
      </c>
      <c r="F659" s="19">
        <v>8.25</v>
      </c>
      <c r="G659" s="20">
        <v>1</v>
      </c>
      <c r="H659" s="21">
        <v>12</v>
      </c>
      <c r="I659" s="204">
        <v>36.5</v>
      </c>
      <c r="J659" s="122">
        <v>0.6</v>
      </c>
      <c r="K659" s="215">
        <v>164.8</v>
      </c>
      <c r="L659" s="138" t="s">
        <v>8607</v>
      </c>
      <c r="M659" s="138" t="s">
        <v>8597</v>
      </c>
      <c r="N659" s="138" t="s">
        <v>7760</v>
      </c>
      <c r="O659" s="21" t="s">
        <v>8596</v>
      </c>
      <c r="P659" s="138" t="s">
        <v>8599</v>
      </c>
      <c r="Q659" s="138" t="s">
        <v>7857</v>
      </c>
    </row>
    <row r="660" spans="1:17">
      <c r="A660" s="316" t="s">
        <v>3881</v>
      </c>
      <c r="B660" s="22" t="s">
        <v>5</v>
      </c>
      <c r="C660" s="24" t="s">
        <v>3882</v>
      </c>
      <c r="D660" s="24" t="s">
        <v>7857</v>
      </c>
      <c r="E660" s="22" t="s">
        <v>5844</v>
      </c>
      <c r="F660" s="23">
        <v>8</v>
      </c>
      <c r="G660" s="24">
        <v>1</v>
      </c>
      <c r="H660" s="22">
        <v>24</v>
      </c>
      <c r="I660" s="203">
        <v>44.8</v>
      </c>
      <c r="J660" s="196">
        <v>0.5</v>
      </c>
      <c r="K660" s="214">
        <v>175</v>
      </c>
      <c r="L660" s="139" t="s">
        <v>8607</v>
      </c>
      <c r="M660" s="139" t="s">
        <v>8597</v>
      </c>
      <c r="N660" s="139" t="s">
        <v>7760</v>
      </c>
      <c r="O660" s="96" t="s">
        <v>8596</v>
      </c>
      <c r="P660" s="139" t="s">
        <v>8599</v>
      </c>
      <c r="Q660" s="139" t="s">
        <v>7857</v>
      </c>
    </row>
    <row r="661" spans="1:17">
      <c r="A661" s="317" t="s">
        <v>3883</v>
      </c>
      <c r="B661" s="21" t="s">
        <v>5</v>
      </c>
      <c r="C661" s="20" t="s">
        <v>3884</v>
      </c>
      <c r="D661" s="20" t="s">
        <v>7857</v>
      </c>
      <c r="E661" s="21" t="s">
        <v>5857</v>
      </c>
      <c r="F661" s="19">
        <v>9.375</v>
      </c>
      <c r="G661" s="20">
        <v>1</v>
      </c>
      <c r="H661" s="21">
        <v>12</v>
      </c>
      <c r="I661" s="204">
        <v>45.3</v>
      </c>
      <c r="J661" s="122">
        <v>0.3</v>
      </c>
      <c r="K661" s="215">
        <v>196.2</v>
      </c>
      <c r="L661" s="138" t="s">
        <v>8607</v>
      </c>
      <c r="M661" s="138" t="s">
        <v>8597</v>
      </c>
      <c r="N661" s="138" t="s">
        <v>7760</v>
      </c>
      <c r="O661" s="21" t="s">
        <v>8596</v>
      </c>
      <c r="P661" s="138" t="s">
        <v>8599</v>
      </c>
      <c r="Q661" s="138" t="s">
        <v>7857</v>
      </c>
    </row>
    <row r="662" spans="1:17">
      <c r="A662" s="316" t="s">
        <v>3885</v>
      </c>
      <c r="B662" s="22" t="s">
        <v>5</v>
      </c>
      <c r="C662" s="24" t="s">
        <v>3886</v>
      </c>
      <c r="D662" s="24" t="s">
        <v>7857</v>
      </c>
      <c r="E662" s="22" t="s">
        <v>5805</v>
      </c>
      <c r="F662" s="23">
        <v>9.5</v>
      </c>
      <c r="G662" s="24">
        <v>1</v>
      </c>
      <c r="H662" s="22">
        <v>12</v>
      </c>
      <c r="I662" s="203">
        <v>40</v>
      </c>
      <c r="J662" s="196">
        <v>0.3</v>
      </c>
      <c r="K662" s="214">
        <v>196.2</v>
      </c>
      <c r="L662" s="139" t="s">
        <v>8607</v>
      </c>
      <c r="M662" s="139" t="s">
        <v>8597</v>
      </c>
      <c r="N662" s="139" t="s">
        <v>7760</v>
      </c>
      <c r="O662" s="96" t="s">
        <v>8596</v>
      </c>
      <c r="P662" s="139" t="s">
        <v>8599</v>
      </c>
      <c r="Q662" s="139" t="s">
        <v>7857</v>
      </c>
    </row>
    <row r="663" spans="1:17" hidden="1" outlineLevel="1">
      <c r="A663" s="317" t="s">
        <v>3887</v>
      </c>
      <c r="B663" s="21" t="s">
        <v>106</v>
      </c>
      <c r="C663" s="20" t="s">
        <v>3888</v>
      </c>
      <c r="D663" s="20" t="s">
        <v>7857</v>
      </c>
      <c r="E663" s="21" t="s">
        <v>5839</v>
      </c>
      <c r="F663" s="19">
        <v>4.375</v>
      </c>
      <c r="G663" s="20">
        <v>3</v>
      </c>
      <c r="H663" s="21">
        <v>24</v>
      </c>
      <c r="I663" s="204">
        <v>11.8</v>
      </c>
      <c r="J663" s="122">
        <v>0.4</v>
      </c>
      <c r="K663" s="215">
        <v>161.30000000000001</v>
      </c>
      <c r="L663" s="138" t="s">
        <v>8607</v>
      </c>
      <c r="M663" s="138" t="s">
        <v>8597</v>
      </c>
      <c r="N663" s="138" t="s">
        <v>7760</v>
      </c>
      <c r="O663" s="21" t="s">
        <v>8596</v>
      </c>
      <c r="P663" s="138" t="s">
        <v>8599</v>
      </c>
      <c r="Q663" s="138" t="s">
        <v>7857</v>
      </c>
    </row>
    <row r="664" spans="1:17" hidden="1" outlineLevel="1">
      <c r="A664" s="316" t="s">
        <v>3889</v>
      </c>
      <c r="B664" s="22" t="s">
        <v>106</v>
      </c>
      <c r="C664" s="24" t="s">
        <v>3890</v>
      </c>
      <c r="D664" s="24" t="s">
        <v>7857</v>
      </c>
      <c r="E664" s="22" t="s">
        <v>5783</v>
      </c>
      <c r="F664" s="23">
        <v>6.125</v>
      </c>
      <c r="G664" s="24">
        <v>3</v>
      </c>
      <c r="H664" s="22">
        <v>24</v>
      </c>
      <c r="I664" s="203">
        <v>19</v>
      </c>
      <c r="J664" s="196">
        <v>0.4</v>
      </c>
      <c r="K664" s="214">
        <v>184</v>
      </c>
      <c r="L664" s="139" t="s">
        <v>8607</v>
      </c>
      <c r="M664" s="139" t="s">
        <v>8597</v>
      </c>
      <c r="N664" s="139" t="s">
        <v>7760</v>
      </c>
      <c r="O664" s="96" t="s">
        <v>8596</v>
      </c>
      <c r="P664" s="139" t="s">
        <v>8599</v>
      </c>
      <c r="Q664" s="139" t="s">
        <v>7857</v>
      </c>
    </row>
    <row r="665" spans="1:17" hidden="1" outlineLevel="1">
      <c r="A665" s="317" t="s">
        <v>3891</v>
      </c>
      <c r="B665" s="21" t="s">
        <v>106</v>
      </c>
      <c r="C665" s="20" t="s">
        <v>3892</v>
      </c>
      <c r="D665" s="20" t="s">
        <v>7857</v>
      </c>
      <c r="E665" s="21" t="s">
        <v>5837</v>
      </c>
      <c r="F665" s="19">
        <v>6</v>
      </c>
      <c r="G665" s="20">
        <v>3</v>
      </c>
      <c r="H665" s="21">
        <v>24</v>
      </c>
      <c r="I665" s="204">
        <v>32</v>
      </c>
      <c r="J665" s="122">
        <v>0.4</v>
      </c>
      <c r="K665" s="215">
        <v>191.1</v>
      </c>
      <c r="L665" s="138" t="s">
        <v>8607</v>
      </c>
      <c r="M665" s="138" t="s">
        <v>8597</v>
      </c>
      <c r="N665" s="138" t="s">
        <v>7760</v>
      </c>
      <c r="O665" s="21" t="s">
        <v>8596</v>
      </c>
      <c r="P665" s="138" t="s">
        <v>8599</v>
      </c>
      <c r="Q665" s="138" t="s">
        <v>7857</v>
      </c>
    </row>
    <row r="666" spans="1:17" hidden="1" outlineLevel="1">
      <c r="A666" s="316" t="s">
        <v>3893</v>
      </c>
      <c r="B666" s="22" t="s">
        <v>106</v>
      </c>
      <c r="C666" s="24" t="s">
        <v>3894</v>
      </c>
      <c r="D666" s="24" t="s">
        <v>7857</v>
      </c>
      <c r="E666" s="22" t="s">
        <v>5784</v>
      </c>
      <c r="F666" s="23">
        <v>7.5</v>
      </c>
      <c r="G666" s="24">
        <v>3</v>
      </c>
      <c r="H666" s="22">
        <v>24</v>
      </c>
      <c r="I666" s="203">
        <v>33.700000000000003</v>
      </c>
      <c r="J666" s="196">
        <v>0.4</v>
      </c>
      <c r="K666" s="214">
        <v>207.1</v>
      </c>
      <c r="L666" s="139" t="s">
        <v>8607</v>
      </c>
      <c r="M666" s="139" t="s">
        <v>8597</v>
      </c>
      <c r="N666" s="139" t="s">
        <v>7760</v>
      </c>
      <c r="O666" s="96" t="s">
        <v>8596</v>
      </c>
      <c r="P666" s="139" t="s">
        <v>8599</v>
      </c>
      <c r="Q666" s="139" t="s">
        <v>7857</v>
      </c>
    </row>
    <row r="667" spans="1:17" hidden="1" outlineLevel="1">
      <c r="A667" s="317" t="s">
        <v>3895</v>
      </c>
      <c r="B667" s="21" t="s">
        <v>106</v>
      </c>
      <c r="C667" s="20" t="s">
        <v>3896</v>
      </c>
      <c r="D667" s="20" t="s">
        <v>7857</v>
      </c>
      <c r="E667" s="21" t="s">
        <v>5843</v>
      </c>
      <c r="F667" s="19">
        <v>6.75</v>
      </c>
      <c r="G667" s="20">
        <v>3</v>
      </c>
      <c r="H667" s="21">
        <v>24</v>
      </c>
      <c r="I667" s="204">
        <v>37.6</v>
      </c>
      <c r="J667" s="122">
        <v>0.4</v>
      </c>
      <c r="K667" s="215">
        <v>253.1</v>
      </c>
      <c r="L667" s="138" t="s">
        <v>8607</v>
      </c>
      <c r="M667" s="138" t="s">
        <v>8597</v>
      </c>
      <c r="N667" s="138" t="s">
        <v>7760</v>
      </c>
      <c r="O667" s="21" t="s">
        <v>8596</v>
      </c>
      <c r="P667" s="138" t="s">
        <v>8599</v>
      </c>
      <c r="Q667" s="138" t="s">
        <v>7857</v>
      </c>
    </row>
    <row r="668" spans="1:17" hidden="1" outlineLevel="1">
      <c r="A668" s="316" t="s">
        <v>3897</v>
      </c>
      <c r="B668" s="22" t="s">
        <v>106</v>
      </c>
      <c r="C668" s="24" t="s">
        <v>3898</v>
      </c>
      <c r="D668" s="24" t="s">
        <v>7857</v>
      </c>
      <c r="E668" s="22" t="s">
        <v>5788</v>
      </c>
      <c r="F668" s="23">
        <v>6.75</v>
      </c>
      <c r="G668" s="24">
        <v>3</v>
      </c>
      <c r="H668" s="22">
        <v>24</v>
      </c>
      <c r="I668" s="203">
        <v>40.6</v>
      </c>
      <c r="J668" s="196">
        <v>0.6</v>
      </c>
      <c r="K668" s="214">
        <v>266</v>
      </c>
      <c r="L668" s="139" t="s">
        <v>8607</v>
      </c>
      <c r="M668" s="139" t="s">
        <v>8597</v>
      </c>
      <c r="N668" s="139" t="s">
        <v>7760</v>
      </c>
      <c r="O668" s="96" t="s">
        <v>8596</v>
      </c>
      <c r="P668" s="139" t="s">
        <v>8599</v>
      </c>
      <c r="Q668" s="139" t="s">
        <v>7857</v>
      </c>
    </row>
    <row r="669" spans="1:17" hidden="1" outlineLevel="1">
      <c r="A669" s="317" t="s">
        <v>3899</v>
      </c>
      <c r="B669" s="21" t="s">
        <v>106</v>
      </c>
      <c r="C669" s="20" t="s">
        <v>3900</v>
      </c>
      <c r="D669" s="20" t="s">
        <v>7857</v>
      </c>
      <c r="E669" s="21" t="s">
        <v>5858</v>
      </c>
      <c r="F669" s="19">
        <v>6.75</v>
      </c>
      <c r="G669" s="20">
        <v>3</v>
      </c>
      <c r="H669" s="21">
        <v>24</v>
      </c>
      <c r="I669" s="204">
        <v>35.700000000000003</v>
      </c>
      <c r="J669" s="122">
        <v>0.4</v>
      </c>
      <c r="K669" s="215">
        <v>305.10000000000002</v>
      </c>
      <c r="L669" s="138" t="s">
        <v>8607</v>
      </c>
      <c r="M669" s="138" t="s">
        <v>8597</v>
      </c>
      <c r="N669" s="138" t="s">
        <v>7760</v>
      </c>
      <c r="O669" s="21" t="s">
        <v>8596</v>
      </c>
      <c r="P669" s="138" t="s">
        <v>8599</v>
      </c>
      <c r="Q669" s="138" t="s">
        <v>7857</v>
      </c>
    </row>
    <row r="670" spans="1:17" hidden="1" outlineLevel="1">
      <c r="A670" s="316" t="s">
        <v>3901</v>
      </c>
      <c r="B670" s="22" t="s">
        <v>106</v>
      </c>
      <c r="C670" s="24" t="s">
        <v>3902</v>
      </c>
      <c r="D670" s="24" t="s">
        <v>7857</v>
      </c>
      <c r="E670" s="22" t="s">
        <v>5852</v>
      </c>
      <c r="F670" s="23">
        <v>7.5</v>
      </c>
      <c r="G670" s="24">
        <v>3</v>
      </c>
      <c r="H670" s="22">
        <v>24</v>
      </c>
      <c r="I670" s="203">
        <v>39.799999999999997</v>
      </c>
      <c r="J670" s="196">
        <v>0.4</v>
      </c>
      <c r="K670" s="214">
        <v>325.39999999999998</v>
      </c>
      <c r="L670" s="139" t="s">
        <v>8607</v>
      </c>
      <c r="M670" s="139" t="s">
        <v>8597</v>
      </c>
      <c r="N670" s="139" t="s">
        <v>7760</v>
      </c>
      <c r="O670" s="96" t="s">
        <v>8596</v>
      </c>
      <c r="P670" s="139" t="s">
        <v>8599</v>
      </c>
      <c r="Q670" s="139" t="s">
        <v>7857</v>
      </c>
    </row>
    <row r="671" spans="1:17" hidden="1" outlineLevel="1">
      <c r="A671" s="317" t="s">
        <v>3903</v>
      </c>
      <c r="B671" s="21" t="s">
        <v>106</v>
      </c>
      <c r="C671" s="20" t="s">
        <v>3904</v>
      </c>
      <c r="D671" s="20" t="s">
        <v>7857</v>
      </c>
      <c r="E671" s="21" t="s">
        <v>5844</v>
      </c>
      <c r="F671" s="19">
        <v>8.25</v>
      </c>
      <c r="G671" s="20">
        <v>3</v>
      </c>
      <c r="H671" s="21">
        <v>24</v>
      </c>
      <c r="I671" s="204">
        <v>27</v>
      </c>
      <c r="J671" s="122">
        <v>0.4</v>
      </c>
      <c r="K671" s="215">
        <v>338.99</v>
      </c>
      <c r="L671" s="138" t="s">
        <v>8607</v>
      </c>
      <c r="M671" s="138" t="s">
        <v>8597</v>
      </c>
      <c r="N671" s="138" t="s">
        <v>7760</v>
      </c>
      <c r="O671" s="21" t="s">
        <v>8596</v>
      </c>
      <c r="P671" s="138" t="s">
        <v>8599</v>
      </c>
      <c r="Q671" s="138" t="s">
        <v>7857</v>
      </c>
    </row>
    <row r="672" spans="1:17" hidden="1" outlineLevel="1">
      <c r="A672" s="316" t="s">
        <v>3905</v>
      </c>
      <c r="B672" s="22" t="s">
        <v>106</v>
      </c>
      <c r="C672" s="24" t="s">
        <v>3906</v>
      </c>
      <c r="D672" s="24" t="s">
        <v>7857</v>
      </c>
      <c r="E672" s="22" t="s">
        <v>5789</v>
      </c>
      <c r="F672" s="23">
        <v>6.625</v>
      </c>
      <c r="G672" s="24">
        <v>3</v>
      </c>
      <c r="H672" s="22">
        <v>24</v>
      </c>
      <c r="I672" s="203">
        <v>43.2</v>
      </c>
      <c r="J672" s="196">
        <v>0.4</v>
      </c>
      <c r="K672" s="214">
        <v>326.5</v>
      </c>
      <c r="L672" s="139" t="s">
        <v>8607</v>
      </c>
      <c r="M672" s="139" t="s">
        <v>8597</v>
      </c>
      <c r="N672" s="139" t="s">
        <v>7760</v>
      </c>
      <c r="O672" s="96" t="s">
        <v>8596</v>
      </c>
      <c r="P672" s="139" t="s">
        <v>8599</v>
      </c>
      <c r="Q672" s="139" t="s">
        <v>7857</v>
      </c>
    </row>
    <row r="673" spans="1:17" hidden="1" outlineLevel="1">
      <c r="A673" s="317" t="s">
        <v>3907</v>
      </c>
      <c r="B673" s="21" t="s">
        <v>106</v>
      </c>
      <c r="C673" s="20" t="s">
        <v>3908</v>
      </c>
      <c r="D673" s="20" t="s">
        <v>7857</v>
      </c>
      <c r="E673" s="21" t="s">
        <v>5794</v>
      </c>
      <c r="F673" s="19">
        <v>8.375</v>
      </c>
      <c r="G673" s="20">
        <v>3</v>
      </c>
      <c r="H673" s="21">
        <v>12</v>
      </c>
      <c r="I673" s="204">
        <v>36.6</v>
      </c>
      <c r="J673" s="122">
        <v>0.4</v>
      </c>
      <c r="K673" s="215">
        <v>326.5</v>
      </c>
      <c r="L673" s="138" t="s">
        <v>8607</v>
      </c>
      <c r="M673" s="138" t="s">
        <v>8597</v>
      </c>
      <c r="N673" s="138" t="s">
        <v>7760</v>
      </c>
      <c r="O673" s="21" t="s">
        <v>8596</v>
      </c>
      <c r="P673" s="138" t="s">
        <v>8599</v>
      </c>
      <c r="Q673" s="138" t="s">
        <v>7857</v>
      </c>
    </row>
    <row r="674" spans="1:17" hidden="1" outlineLevel="1">
      <c r="A674" s="316" t="s">
        <v>3909</v>
      </c>
      <c r="B674" s="22" t="s">
        <v>106</v>
      </c>
      <c r="C674" s="24" t="s">
        <v>3910</v>
      </c>
      <c r="D674" s="24" t="s">
        <v>7857</v>
      </c>
      <c r="E674" s="22" t="s">
        <v>5787</v>
      </c>
      <c r="F674" s="23">
        <v>7.25</v>
      </c>
      <c r="G674" s="24">
        <v>3</v>
      </c>
      <c r="H674" s="22">
        <v>24</v>
      </c>
      <c r="I674" s="203">
        <v>42</v>
      </c>
      <c r="J674" s="196">
        <v>0.4</v>
      </c>
      <c r="K674" s="214">
        <v>372.9</v>
      </c>
      <c r="L674" s="139" t="s">
        <v>8607</v>
      </c>
      <c r="M674" s="139" t="s">
        <v>8597</v>
      </c>
      <c r="N674" s="139" t="s">
        <v>7760</v>
      </c>
      <c r="O674" s="96" t="s">
        <v>8596</v>
      </c>
      <c r="P674" s="139" t="s">
        <v>8599</v>
      </c>
      <c r="Q674" s="139" t="s">
        <v>7857</v>
      </c>
    </row>
    <row r="675" spans="1:17" hidden="1" outlineLevel="1">
      <c r="A675" s="317" t="s">
        <v>3911</v>
      </c>
      <c r="B675" s="21" t="s">
        <v>106</v>
      </c>
      <c r="C675" s="20" t="s">
        <v>3912</v>
      </c>
      <c r="D675" s="20" t="s">
        <v>7857</v>
      </c>
      <c r="E675" s="21" t="s">
        <v>5803</v>
      </c>
      <c r="F675" s="19">
        <v>9.375</v>
      </c>
      <c r="G675" s="20">
        <v>3</v>
      </c>
      <c r="H675" s="21">
        <v>12</v>
      </c>
      <c r="I675" s="204">
        <v>44.6</v>
      </c>
      <c r="J675" s="122">
        <v>0.4</v>
      </c>
      <c r="K675" s="215">
        <v>445.1</v>
      </c>
      <c r="L675" s="138" t="s">
        <v>8607</v>
      </c>
      <c r="M675" s="138" t="s">
        <v>8597</v>
      </c>
      <c r="N675" s="138" t="s">
        <v>7760</v>
      </c>
      <c r="O675" s="21" t="s">
        <v>8596</v>
      </c>
      <c r="P675" s="138" t="s">
        <v>8599</v>
      </c>
      <c r="Q675" s="138" t="s">
        <v>7857</v>
      </c>
    </row>
    <row r="676" spans="1:17" s="294" customFormat="1" ht="31.5" collapsed="1">
      <c r="A676" s="185" t="s">
        <v>3913</v>
      </c>
      <c r="B676" s="186"/>
      <c r="C676" s="187"/>
      <c r="D676" s="187"/>
      <c r="E676" s="186"/>
      <c r="F676" s="186"/>
      <c r="G676" s="187"/>
      <c r="H676" s="186"/>
      <c r="I676" s="201"/>
      <c r="J676" s="194"/>
      <c r="K676" s="191"/>
      <c r="L676" s="189"/>
      <c r="M676" s="188"/>
      <c r="N676" s="188"/>
      <c r="O676" s="188"/>
      <c r="P676" s="189"/>
      <c r="Q676" s="189"/>
    </row>
    <row r="677" spans="1:17" s="292" customFormat="1" ht="38.25">
      <c r="A677" s="162" t="s">
        <v>2</v>
      </c>
      <c r="B677" s="6" t="s">
        <v>8768</v>
      </c>
      <c r="C677" s="11" t="s">
        <v>2813</v>
      </c>
      <c r="D677" s="11" t="s">
        <v>7859</v>
      </c>
      <c r="E677" s="6" t="s">
        <v>8769</v>
      </c>
      <c r="F677" s="7" t="s">
        <v>8811</v>
      </c>
      <c r="G677" s="11" t="s">
        <v>8767</v>
      </c>
      <c r="H677" s="6" t="s">
        <v>8766</v>
      </c>
      <c r="I677" s="202" t="s">
        <v>8777</v>
      </c>
      <c r="J677" s="195" t="s">
        <v>8770</v>
      </c>
      <c r="K677" s="227" t="s">
        <v>8810</v>
      </c>
      <c r="L677" s="6" t="s">
        <v>8594</v>
      </c>
      <c r="M677" s="6" t="s">
        <v>8764</v>
      </c>
      <c r="N677" s="6" t="s">
        <v>8595</v>
      </c>
      <c r="O677" s="6" t="s">
        <v>8765</v>
      </c>
      <c r="P677" s="6" t="s">
        <v>8763</v>
      </c>
      <c r="Q677" s="226" t="s">
        <v>8771</v>
      </c>
    </row>
    <row r="678" spans="1:17">
      <c r="A678" s="316" t="s">
        <v>3914</v>
      </c>
      <c r="B678" s="22" t="s">
        <v>2814</v>
      </c>
      <c r="C678" s="24" t="s">
        <v>2814</v>
      </c>
      <c r="D678" s="24" t="s">
        <v>7857</v>
      </c>
      <c r="E678" s="22" t="s">
        <v>5779</v>
      </c>
      <c r="F678" s="23" t="s">
        <v>2814</v>
      </c>
      <c r="G678" s="24"/>
      <c r="H678" s="22" t="s">
        <v>2814</v>
      </c>
      <c r="I678" s="203" t="s">
        <v>2814</v>
      </c>
      <c r="J678" s="196" t="s">
        <v>2814</v>
      </c>
      <c r="K678" s="214"/>
      <c r="L678" s="139" t="s">
        <v>8608</v>
      </c>
      <c r="M678" s="139" t="s">
        <v>8597</v>
      </c>
      <c r="N678" s="139" t="s">
        <v>7760</v>
      </c>
      <c r="O678" s="96" t="s">
        <v>8596</v>
      </c>
      <c r="P678" s="139" t="s">
        <v>8599</v>
      </c>
      <c r="Q678" s="139" t="s">
        <v>7857</v>
      </c>
    </row>
    <row r="679" spans="1:17">
      <c r="A679" s="317" t="s">
        <v>3915</v>
      </c>
      <c r="B679" s="21" t="s">
        <v>5</v>
      </c>
      <c r="C679" s="20" t="s">
        <v>3916</v>
      </c>
      <c r="D679" s="20" t="s">
        <v>7857</v>
      </c>
      <c r="E679" s="21" t="s">
        <v>5841</v>
      </c>
      <c r="F679" s="19">
        <v>6.25</v>
      </c>
      <c r="G679" s="20">
        <v>1</v>
      </c>
      <c r="H679" s="21">
        <v>24</v>
      </c>
      <c r="I679" s="204">
        <v>24.8</v>
      </c>
      <c r="J679" s="122">
        <v>0.4</v>
      </c>
      <c r="K679" s="215">
        <v>45.4</v>
      </c>
      <c r="L679" s="138" t="s">
        <v>8608</v>
      </c>
      <c r="M679" s="138" t="s">
        <v>8597</v>
      </c>
      <c r="N679" s="138" t="s">
        <v>7760</v>
      </c>
      <c r="O679" s="21" t="s">
        <v>8596</v>
      </c>
      <c r="P679" s="138" t="s">
        <v>8599</v>
      </c>
      <c r="Q679" s="138" t="s">
        <v>7857</v>
      </c>
    </row>
    <row r="680" spans="1:17">
      <c r="A680" s="316" t="s">
        <v>3917</v>
      </c>
      <c r="B680" s="22" t="s">
        <v>5</v>
      </c>
      <c r="C680" s="24" t="s">
        <v>3918</v>
      </c>
      <c r="D680" s="24" t="s">
        <v>7857</v>
      </c>
      <c r="E680" s="22" t="s">
        <v>5780</v>
      </c>
      <c r="F680" s="23">
        <v>4.75</v>
      </c>
      <c r="G680" s="24">
        <v>1</v>
      </c>
      <c r="H680" s="22">
        <v>24</v>
      </c>
      <c r="I680" s="203">
        <v>12.2</v>
      </c>
      <c r="J680" s="196">
        <v>0.2</v>
      </c>
      <c r="K680" s="214">
        <v>48.9</v>
      </c>
      <c r="L680" s="139" t="s">
        <v>8608</v>
      </c>
      <c r="M680" s="139" t="s">
        <v>8597</v>
      </c>
      <c r="N680" s="139" t="s">
        <v>7760</v>
      </c>
      <c r="O680" s="96" t="s">
        <v>8596</v>
      </c>
      <c r="P680" s="139" t="s">
        <v>8599</v>
      </c>
      <c r="Q680" s="139" t="s">
        <v>7857</v>
      </c>
    </row>
    <row r="681" spans="1:17">
      <c r="A681" s="317" t="s">
        <v>3919</v>
      </c>
      <c r="B681" s="21" t="s">
        <v>5</v>
      </c>
      <c r="C681" s="20" t="s">
        <v>3920</v>
      </c>
      <c r="D681" s="20" t="s">
        <v>7857</v>
      </c>
      <c r="E681" s="21" t="s">
        <v>5781</v>
      </c>
      <c r="F681" s="19">
        <v>5.5</v>
      </c>
      <c r="G681" s="20">
        <v>1</v>
      </c>
      <c r="H681" s="21">
        <v>24</v>
      </c>
      <c r="I681" s="204">
        <v>16.100000000000001</v>
      </c>
      <c r="J681" s="122">
        <v>0.2</v>
      </c>
      <c r="K681" s="215">
        <v>49.2</v>
      </c>
      <c r="L681" s="138" t="s">
        <v>8608</v>
      </c>
      <c r="M681" s="138" t="s">
        <v>8597</v>
      </c>
      <c r="N681" s="138" t="s">
        <v>7760</v>
      </c>
      <c r="O681" s="21" t="s">
        <v>8596</v>
      </c>
      <c r="P681" s="138" t="s">
        <v>8599</v>
      </c>
      <c r="Q681" s="138" t="s">
        <v>7857</v>
      </c>
    </row>
    <row r="682" spans="1:17">
      <c r="A682" s="316" t="s">
        <v>3921</v>
      </c>
      <c r="B682" s="22" t="s">
        <v>5</v>
      </c>
      <c r="C682" s="24" t="s">
        <v>3922</v>
      </c>
      <c r="D682" s="24" t="s">
        <v>7857</v>
      </c>
      <c r="E682" s="22" t="s">
        <v>5859</v>
      </c>
      <c r="F682" s="23">
        <v>6.5</v>
      </c>
      <c r="G682" s="24">
        <v>1</v>
      </c>
      <c r="H682" s="22">
        <v>24</v>
      </c>
      <c r="I682" s="203">
        <v>21</v>
      </c>
      <c r="J682" s="196">
        <v>0.6</v>
      </c>
      <c r="K682" s="214">
        <v>75.099999999999994</v>
      </c>
      <c r="L682" s="139" t="s">
        <v>8608</v>
      </c>
      <c r="M682" s="139" t="s">
        <v>8597</v>
      </c>
      <c r="N682" s="139" t="s">
        <v>7760</v>
      </c>
      <c r="O682" s="96" t="s">
        <v>8596</v>
      </c>
      <c r="P682" s="139" t="s">
        <v>8599</v>
      </c>
      <c r="Q682" s="139" t="s">
        <v>7857</v>
      </c>
    </row>
    <row r="683" spans="1:17">
      <c r="A683" s="317" t="s">
        <v>3923</v>
      </c>
      <c r="B683" s="21" t="s">
        <v>5</v>
      </c>
      <c r="C683" s="20" t="s">
        <v>3924</v>
      </c>
      <c r="D683" s="20" t="s">
        <v>7857</v>
      </c>
      <c r="E683" s="21" t="s">
        <v>5783</v>
      </c>
      <c r="F683" s="19">
        <v>5</v>
      </c>
      <c r="G683" s="20">
        <v>1</v>
      </c>
      <c r="H683" s="21">
        <v>24</v>
      </c>
      <c r="I683" s="204">
        <v>12.4</v>
      </c>
      <c r="J683" s="122">
        <v>0.3</v>
      </c>
      <c r="K683" s="215">
        <v>79</v>
      </c>
      <c r="L683" s="138" t="s">
        <v>8608</v>
      </c>
      <c r="M683" s="138" t="s">
        <v>8597</v>
      </c>
      <c r="N683" s="138" t="s">
        <v>7760</v>
      </c>
      <c r="O683" s="21" t="s">
        <v>8596</v>
      </c>
      <c r="P683" s="138" t="s">
        <v>8599</v>
      </c>
      <c r="Q683" s="138" t="s">
        <v>7857</v>
      </c>
    </row>
    <row r="684" spans="1:17">
      <c r="A684" s="316" t="s">
        <v>3925</v>
      </c>
      <c r="B684" s="22" t="s">
        <v>5</v>
      </c>
      <c r="C684" s="24" t="s">
        <v>3926</v>
      </c>
      <c r="D684" s="24" t="s">
        <v>7857</v>
      </c>
      <c r="E684" s="22" t="s">
        <v>5784</v>
      </c>
      <c r="F684" s="23">
        <v>8</v>
      </c>
      <c r="G684" s="24">
        <v>1</v>
      </c>
      <c r="H684" s="22">
        <v>24</v>
      </c>
      <c r="I684" s="203">
        <v>25.9</v>
      </c>
      <c r="J684" s="196">
        <v>0.3</v>
      </c>
      <c r="K684" s="214">
        <v>79</v>
      </c>
      <c r="L684" s="139" t="s">
        <v>8608</v>
      </c>
      <c r="M684" s="139" t="s">
        <v>8597</v>
      </c>
      <c r="N684" s="139" t="s">
        <v>7760</v>
      </c>
      <c r="O684" s="96" t="s">
        <v>8596</v>
      </c>
      <c r="P684" s="139" t="s">
        <v>8599</v>
      </c>
      <c r="Q684" s="139" t="s">
        <v>7857</v>
      </c>
    </row>
    <row r="685" spans="1:17">
      <c r="A685" s="317" t="s">
        <v>3927</v>
      </c>
      <c r="B685" s="21" t="s">
        <v>5</v>
      </c>
      <c r="C685" s="20" t="s">
        <v>3928</v>
      </c>
      <c r="D685" s="20" t="s">
        <v>7857</v>
      </c>
      <c r="E685" s="21" t="s">
        <v>5812</v>
      </c>
      <c r="F685" s="19">
        <v>7.25</v>
      </c>
      <c r="G685" s="20">
        <v>1</v>
      </c>
      <c r="H685" s="21">
        <v>24</v>
      </c>
      <c r="I685" s="204">
        <v>29.6</v>
      </c>
      <c r="J685" s="122">
        <v>0.7</v>
      </c>
      <c r="K685" s="215">
        <v>88</v>
      </c>
      <c r="L685" s="138" t="s">
        <v>8608</v>
      </c>
      <c r="M685" s="138" t="s">
        <v>8597</v>
      </c>
      <c r="N685" s="138" t="s">
        <v>7760</v>
      </c>
      <c r="O685" s="21" t="s">
        <v>8596</v>
      </c>
      <c r="P685" s="138" t="s">
        <v>8599</v>
      </c>
      <c r="Q685" s="138" t="s">
        <v>7857</v>
      </c>
    </row>
    <row r="686" spans="1:17">
      <c r="A686" s="316" t="s">
        <v>3929</v>
      </c>
      <c r="B686" s="22" t="s">
        <v>5</v>
      </c>
      <c r="C686" s="24" t="s">
        <v>3930</v>
      </c>
      <c r="D686" s="24" t="s">
        <v>7857</v>
      </c>
      <c r="E686" s="22" t="s">
        <v>5843</v>
      </c>
      <c r="F686" s="23">
        <v>6.5</v>
      </c>
      <c r="G686" s="24">
        <v>1</v>
      </c>
      <c r="H686" s="22">
        <v>24</v>
      </c>
      <c r="I686" s="203">
        <v>23.5</v>
      </c>
      <c r="J686" s="196">
        <v>0.3</v>
      </c>
      <c r="K686" s="214">
        <v>88</v>
      </c>
      <c r="L686" s="139" t="s">
        <v>8608</v>
      </c>
      <c r="M686" s="139" t="s">
        <v>8597</v>
      </c>
      <c r="N686" s="139" t="s">
        <v>7760</v>
      </c>
      <c r="O686" s="22" t="s">
        <v>8596</v>
      </c>
      <c r="P686" s="139" t="s">
        <v>8599</v>
      </c>
      <c r="Q686" s="139" t="s">
        <v>7857</v>
      </c>
    </row>
    <row r="687" spans="1:17">
      <c r="A687" s="317" t="s">
        <v>3931</v>
      </c>
      <c r="B687" s="21" t="s">
        <v>5</v>
      </c>
      <c r="C687" s="20" t="s">
        <v>3932</v>
      </c>
      <c r="D687" s="20" t="s">
        <v>7857</v>
      </c>
      <c r="E687" s="21" t="s">
        <v>5853</v>
      </c>
      <c r="F687" s="19">
        <v>6</v>
      </c>
      <c r="G687" s="20">
        <v>1</v>
      </c>
      <c r="H687" s="21">
        <v>24</v>
      </c>
      <c r="I687" s="204">
        <v>27.1</v>
      </c>
      <c r="J687" s="122">
        <v>0.8</v>
      </c>
      <c r="K687" s="215">
        <v>88</v>
      </c>
      <c r="L687" s="138" t="s">
        <v>8608</v>
      </c>
      <c r="M687" s="138" t="s">
        <v>8597</v>
      </c>
      <c r="N687" s="138" t="s">
        <v>7760</v>
      </c>
      <c r="O687" s="21" t="s">
        <v>8596</v>
      </c>
      <c r="P687" s="138" t="s">
        <v>8599</v>
      </c>
      <c r="Q687" s="138" t="s">
        <v>7857</v>
      </c>
    </row>
    <row r="688" spans="1:17">
      <c r="A688" s="316" t="s">
        <v>3933</v>
      </c>
      <c r="B688" s="22" t="s">
        <v>5</v>
      </c>
      <c r="C688" s="24" t="s">
        <v>3934</v>
      </c>
      <c r="D688" s="24" t="s">
        <v>7857</v>
      </c>
      <c r="E688" s="22" t="s">
        <v>5788</v>
      </c>
      <c r="F688" s="23">
        <v>7</v>
      </c>
      <c r="G688" s="24">
        <v>1</v>
      </c>
      <c r="H688" s="22">
        <v>24</v>
      </c>
      <c r="I688" s="203">
        <v>39.6</v>
      </c>
      <c r="J688" s="196">
        <v>0.5</v>
      </c>
      <c r="K688" s="214">
        <v>88</v>
      </c>
      <c r="L688" s="139" t="s">
        <v>8608</v>
      </c>
      <c r="M688" s="139" t="s">
        <v>8597</v>
      </c>
      <c r="N688" s="139" t="s">
        <v>7760</v>
      </c>
      <c r="O688" s="22" t="s">
        <v>8596</v>
      </c>
      <c r="P688" s="139" t="s">
        <v>8599</v>
      </c>
      <c r="Q688" s="139" t="s">
        <v>7857</v>
      </c>
    </row>
    <row r="689" spans="1:17">
      <c r="A689" s="317" t="s">
        <v>3935</v>
      </c>
      <c r="B689" s="21" t="s">
        <v>5</v>
      </c>
      <c r="C689" s="20" t="s">
        <v>3936</v>
      </c>
      <c r="D689" s="20" t="s">
        <v>7857</v>
      </c>
      <c r="E689" s="21" t="s">
        <v>5796</v>
      </c>
      <c r="F689" s="19">
        <v>7.25</v>
      </c>
      <c r="G689" s="20">
        <v>1</v>
      </c>
      <c r="H689" s="21">
        <v>24</v>
      </c>
      <c r="I689" s="204">
        <v>30.5</v>
      </c>
      <c r="J689" s="122">
        <v>0.4</v>
      </c>
      <c r="K689" s="215">
        <v>89.1</v>
      </c>
      <c r="L689" s="138" t="s">
        <v>8608</v>
      </c>
      <c r="M689" s="138" t="s">
        <v>8597</v>
      </c>
      <c r="N689" s="138" t="s">
        <v>7760</v>
      </c>
      <c r="O689" s="21" t="s">
        <v>8596</v>
      </c>
      <c r="P689" s="138" t="s">
        <v>8599</v>
      </c>
      <c r="Q689" s="138" t="s">
        <v>7857</v>
      </c>
    </row>
    <row r="690" spans="1:17">
      <c r="A690" s="316" t="s">
        <v>3937</v>
      </c>
      <c r="B690" s="22" t="s">
        <v>5</v>
      </c>
      <c r="C690" s="24" t="s">
        <v>3938</v>
      </c>
      <c r="D690" s="24" t="s">
        <v>7857</v>
      </c>
      <c r="E690" s="22" t="s">
        <v>5844</v>
      </c>
      <c r="F690" s="23">
        <v>8.5</v>
      </c>
      <c r="G690" s="24">
        <v>1</v>
      </c>
      <c r="H690" s="22">
        <v>24</v>
      </c>
      <c r="I690" s="203">
        <v>52.3</v>
      </c>
      <c r="J690" s="196">
        <v>1.2</v>
      </c>
      <c r="K690" s="214">
        <v>95.1</v>
      </c>
      <c r="L690" s="139" t="s">
        <v>8608</v>
      </c>
      <c r="M690" s="139" t="s">
        <v>8597</v>
      </c>
      <c r="N690" s="139" t="s">
        <v>7760</v>
      </c>
      <c r="O690" s="22" t="s">
        <v>8596</v>
      </c>
      <c r="P690" s="139" t="s">
        <v>8599</v>
      </c>
      <c r="Q690" s="139" t="s">
        <v>7857</v>
      </c>
    </row>
    <row r="691" spans="1:17">
      <c r="A691" s="317" t="s">
        <v>3939</v>
      </c>
      <c r="B691" s="21" t="s">
        <v>5</v>
      </c>
      <c r="C691" s="20" t="s">
        <v>3940</v>
      </c>
      <c r="D691" s="20" t="s">
        <v>7857</v>
      </c>
      <c r="E691" s="21" t="s">
        <v>5794</v>
      </c>
      <c r="F691" s="19">
        <v>8.5</v>
      </c>
      <c r="G691" s="20">
        <v>1</v>
      </c>
      <c r="H691" s="21">
        <v>12</v>
      </c>
      <c r="I691" s="204">
        <v>32.700000000000003</v>
      </c>
      <c r="J691" s="122">
        <v>0.5</v>
      </c>
      <c r="K691" s="215">
        <v>99.8</v>
      </c>
      <c r="L691" s="138" t="s">
        <v>8608</v>
      </c>
      <c r="M691" s="138" t="s">
        <v>8597</v>
      </c>
      <c r="N691" s="138" t="s">
        <v>7760</v>
      </c>
      <c r="O691" s="21" t="s">
        <v>8596</v>
      </c>
      <c r="P691" s="138" t="s">
        <v>8599</v>
      </c>
      <c r="Q691" s="138" t="s">
        <v>7857</v>
      </c>
    </row>
    <row r="692" spans="1:17">
      <c r="A692" s="316" t="s">
        <v>3941</v>
      </c>
      <c r="B692" s="22" t="s">
        <v>5</v>
      </c>
      <c r="C692" s="24" t="s">
        <v>3942</v>
      </c>
      <c r="D692" s="24" t="s">
        <v>7857</v>
      </c>
      <c r="E692" s="22" t="s">
        <v>5793</v>
      </c>
      <c r="F692" s="23">
        <v>8.25</v>
      </c>
      <c r="G692" s="24">
        <v>1</v>
      </c>
      <c r="H692" s="22">
        <v>24</v>
      </c>
      <c r="I692" s="203">
        <v>36.799999999999997</v>
      </c>
      <c r="J692" s="196">
        <v>0.5</v>
      </c>
      <c r="K692" s="214">
        <v>133.1</v>
      </c>
      <c r="L692" s="139" t="s">
        <v>8608</v>
      </c>
      <c r="M692" s="139" t="s">
        <v>8597</v>
      </c>
      <c r="N692" s="139" t="s">
        <v>7760</v>
      </c>
      <c r="O692" s="22" t="s">
        <v>8596</v>
      </c>
      <c r="P692" s="139" t="s">
        <v>8599</v>
      </c>
      <c r="Q692" s="139" t="s">
        <v>7857</v>
      </c>
    </row>
    <row r="693" spans="1:17">
      <c r="A693" s="317" t="s">
        <v>3943</v>
      </c>
      <c r="B693" s="21" t="s">
        <v>5</v>
      </c>
      <c r="C693" s="20" t="s">
        <v>3944</v>
      </c>
      <c r="D693" s="20" t="s">
        <v>7857</v>
      </c>
      <c r="E693" s="21" t="s">
        <v>5795</v>
      </c>
      <c r="F693" s="19">
        <v>9.75</v>
      </c>
      <c r="G693" s="20">
        <v>1</v>
      </c>
      <c r="H693" s="21">
        <v>12</v>
      </c>
      <c r="I693" s="204">
        <v>41.7</v>
      </c>
      <c r="J693" s="122">
        <v>0.5</v>
      </c>
      <c r="K693" s="215">
        <v>147</v>
      </c>
      <c r="L693" s="138" t="s">
        <v>8608</v>
      </c>
      <c r="M693" s="138" t="s">
        <v>8597</v>
      </c>
      <c r="N693" s="138" t="s">
        <v>7760</v>
      </c>
      <c r="O693" s="21" t="s">
        <v>8596</v>
      </c>
      <c r="P693" s="138" t="s">
        <v>8599</v>
      </c>
      <c r="Q693" s="138" t="s">
        <v>7857</v>
      </c>
    </row>
    <row r="694" spans="1:17">
      <c r="A694" s="316" t="s">
        <v>3945</v>
      </c>
      <c r="B694" s="22" t="s">
        <v>5</v>
      </c>
      <c r="C694" s="24" t="s">
        <v>3946</v>
      </c>
      <c r="D694" s="24" t="s">
        <v>7857</v>
      </c>
      <c r="E694" s="22" t="s">
        <v>5860</v>
      </c>
      <c r="F694" s="23">
        <v>8.5</v>
      </c>
      <c r="G694" s="24">
        <v>1</v>
      </c>
      <c r="H694" s="22">
        <v>12</v>
      </c>
      <c r="I694" s="203">
        <v>36</v>
      </c>
      <c r="J694" s="196">
        <v>0.3</v>
      </c>
      <c r="K694" s="214">
        <v>147</v>
      </c>
      <c r="L694" s="139" t="s">
        <v>8608</v>
      </c>
      <c r="M694" s="139" t="s">
        <v>8597</v>
      </c>
      <c r="N694" s="139" t="s">
        <v>7760</v>
      </c>
      <c r="O694" s="22" t="s">
        <v>8596</v>
      </c>
      <c r="P694" s="139" t="s">
        <v>8599</v>
      </c>
      <c r="Q694" s="139" t="s">
        <v>7857</v>
      </c>
    </row>
    <row r="695" spans="1:17">
      <c r="A695" s="317" t="s">
        <v>3947</v>
      </c>
      <c r="B695" s="21" t="s">
        <v>5</v>
      </c>
      <c r="C695" s="20" t="s">
        <v>3948</v>
      </c>
      <c r="D695" s="20" t="s">
        <v>7857</v>
      </c>
      <c r="E695" s="21" t="s">
        <v>5861</v>
      </c>
      <c r="F695" s="19">
        <v>6.75</v>
      </c>
      <c r="G695" s="20">
        <v>1</v>
      </c>
      <c r="H695" s="21">
        <v>12</v>
      </c>
      <c r="I695" s="204">
        <v>18</v>
      </c>
      <c r="J695" s="122">
        <v>0.4</v>
      </c>
      <c r="K695" s="215">
        <v>202.4</v>
      </c>
      <c r="L695" s="138" t="s">
        <v>8608</v>
      </c>
      <c r="M695" s="138" t="s">
        <v>8597</v>
      </c>
      <c r="N695" s="138" t="s">
        <v>7760</v>
      </c>
      <c r="O695" s="21" t="s">
        <v>8596</v>
      </c>
      <c r="P695" s="138" t="s">
        <v>8599</v>
      </c>
      <c r="Q695" s="138" t="s">
        <v>7857</v>
      </c>
    </row>
    <row r="696" spans="1:17">
      <c r="A696" s="316" t="s">
        <v>3949</v>
      </c>
      <c r="B696" s="22" t="s">
        <v>5</v>
      </c>
      <c r="C696" s="24" t="s">
        <v>3950</v>
      </c>
      <c r="D696" s="24" t="s">
        <v>7857</v>
      </c>
      <c r="E696" s="22" t="s">
        <v>5862</v>
      </c>
      <c r="F696" s="23">
        <v>8.5</v>
      </c>
      <c r="G696" s="24">
        <v>1</v>
      </c>
      <c r="H696" s="22">
        <v>12</v>
      </c>
      <c r="I696" s="203">
        <v>30</v>
      </c>
      <c r="J696" s="196">
        <v>0.4</v>
      </c>
      <c r="K696" s="214">
        <v>233.7</v>
      </c>
      <c r="L696" s="139" t="s">
        <v>8608</v>
      </c>
      <c r="M696" s="139" t="s">
        <v>8597</v>
      </c>
      <c r="N696" s="139" t="s">
        <v>7760</v>
      </c>
      <c r="O696" s="22" t="s">
        <v>8596</v>
      </c>
      <c r="P696" s="139" t="s">
        <v>8599</v>
      </c>
      <c r="Q696" s="139" t="s">
        <v>7857</v>
      </c>
    </row>
    <row r="697" spans="1:17">
      <c r="A697" s="317" t="s">
        <v>3951</v>
      </c>
      <c r="B697" s="21" t="s">
        <v>5</v>
      </c>
      <c r="C697" s="20" t="s">
        <v>3952</v>
      </c>
      <c r="D697" s="20" t="s">
        <v>7857</v>
      </c>
      <c r="E697" s="21" t="s">
        <v>5863</v>
      </c>
      <c r="F697" s="19">
        <v>9.75</v>
      </c>
      <c r="G697" s="20">
        <v>1</v>
      </c>
      <c r="H697" s="21">
        <v>12</v>
      </c>
      <c r="I697" s="204">
        <v>31.7</v>
      </c>
      <c r="J697" s="122">
        <v>0.4</v>
      </c>
      <c r="K697" s="215">
        <v>233.7</v>
      </c>
      <c r="L697" s="138" t="s">
        <v>8608</v>
      </c>
      <c r="M697" s="138" t="s">
        <v>8597</v>
      </c>
      <c r="N697" s="138" t="s">
        <v>7760</v>
      </c>
      <c r="O697" s="21" t="s">
        <v>8596</v>
      </c>
      <c r="P697" s="138" t="s">
        <v>8599</v>
      </c>
      <c r="Q697" s="138" t="s">
        <v>7857</v>
      </c>
    </row>
    <row r="698" spans="1:17">
      <c r="A698" s="316" t="s">
        <v>3953</v>
      </c>
      <c r="B698" s="22" t="s">
        <v>5</v>
      </c>
      <c r="C698" s="24" t="s">
        <v>3954</v>
      </c>
      <c r="D698" s="24" t="s">
        <v>7857</v>
      </c>
      <c r="E698" s="22" t="s">
        <v>5864</v>
      </c>
      <c r="F698" s="23">
        <v>8.75</v>
      </c>
      <c r="G698" s="24">
        <v>1</v>
      </c>
      <c r="H698" s="22">
        <v>12</v>
      </c>
      <c r="I698" s="203">
        <v>25.2</v>
      </c>
      <c r="J698" s="196">
        <v>0.5</v>
      </c>
      <c r="K698" s="214">
        <v>233.7</v>
      </c>
      <c r="L698" s="139" t="s">
        <v>8608</v>
      </c>
      <c r="M698" s="139" t="s">
        <v>8597</v>
      </c>
      <c r="N698" s="139" t="s">
        <v>7760</v>
      </c>
      <c r="O698" s="22" t="s">
        <v>8596</v>
      </c>
      <c r="P698" s="139" t="s">
        <v>8599</v>
      </c>
      <c r="Q698" s="139" t="s">
        <v>7857</v>
      </c>
    </row>
    <row r="699" spans="1:17" hidden="1" outlineLevel="1">
      <c r="A699" s="317" t="s">
        <v>3955</v>
      </c>
      <c r="B699" s="21" t="s">
        <v>106</v>
      </c>
      <c r="C699" s="20" t="s">
        <v>3956</v>
      </c>
      <c r="D699" s="20" t="s">
        <v>7857</v>
      </c>
      <c r="E699" s="21" t="s">
        <v>5812</v>
      </c>
      <c r="F699" s="19">
        <v>7.25</v>
      </c>
      <c r="G699" s="20"/>
      <c r="H699" s="21">
        <v>24</v>
      </c>
      <c r="I699" s="204">
        <v>29.6</v>
      </c>
      <c r="J699" s="122">
        <v>0.4</v>
      </c>
      <c r="K699" s="215">
        <v>188.5</v>
      </c>
      <c r="L699" s="138" t="s">
        <v>8661</v>
      </c>
      <c r="M699" s="138" t="s">
        <v>8597</v>
      </c>
      <c r="N699" s="138" t="s">
        <v>7760</v>
      </c>
      <c r="O699" s="138">
        <v>1.8</v>
      </c>
      <c r="P699" s="138" t="s">
        <v>8599</v>
      </c>
      <c r="Q699" s="163" t="s">
        <v>7857</v>
      </c>
    </row>
    <row r="700" spans="1:17" hidden="1" outlineLevel="1">
      <c r="A700" s="316" t="s">
        <v>3957</v>
      </c>
      <c r="B700" s="22" t="s">
        <v>106</v>
      </c>
      <c r="C700" s="24" t="s">
        <v>3958</v>
      </c>
      <c r="D700" s="24" t="s">
        <v>7857</v>
      </c>
      <c r="E700" s="22" t="s">
        <v>5844</v>
      </c>
      <c r="F700" s="23">
        <v>8.5</v>
      </c>
      <c r="G700" s="24"/>
      <c r="H700" s="22">
        <v>24</v>
      </c>
      <c r="I700" s="203">
        <v>52.3</v>
      </c>
      <c r="J700" s="196">
        <v>0.4</v>
      </c>
      <c r="K700" s="214">
        <v>216.7</v>
      </c>
      <c r="L700" s="139" t="s">
        <v>8661</v>
      </c>
      <c r="M700" s="139" t="s">
        <v>8597</v>
      </c>
      <c r="N700" s="139" t="s">
        <v>7760</v>
      </c>
      <c r="O700" s="139">
        <v>1.8</v>
      </c>
      <c r="P700" s="139" t="s">
        <v>8599</v>
      </c>
      <c r="Q700" s="163" t="s">
        <v>7857</v>
      </c>
    </row>
    <row r="701" spans="1:17" hidden="1" outlineLevel="1">
      <c r="A701" s="317" t="s">
        <v>3959</v>
      </c>
      <c r="B701" s="21" t="s">
        <v>106</v>
      </c>
      <c r="C701" s="20" t="s">
        <v>3960</v>
      </c>
      <c r="D701" s="20" t="s">
        <v>7857</v>
      </c>
      <c r="E701" s="21" t="s">
        <v>5796</v>
      </c>
      <c r="F701" s="19">
        <v>7.25</v>
      </c>
      <c r="G701" s="20"/>
      <c r="H701" s="21">
        <v>24</v>
      </c>
      <c r="I701" s="204">
        <v>30.5</v>
      </c>
      <c r="J701" s="122">
        <v>0.4</v>
      </c>
      <c r="K701" s="215">
        <v>194.5</v>
      </c>
      <c r="L701" s="138" t="s">
        <v>8661</v>
      </c>
      <c r="M701" s="138" t="s">
        <v>8597</v>
      </c>
      <c r="N701" s="138" t="s">
        <v>7760</v>
      </c>
      <c r="O701" s="138">
        <v>1.8</v>
      </c>
      <c r="P701" s="138" t="s">
        <v>8599</v>
      </c>
      <c r="Q701" s="163" t="s">
        <v>7857</v>
      </c>
    </row>
    <row r="702" spans="1:17" hidden="1" outlineLevel="1">
      <c r="A702" s="316" t="s">
        <v>3961</v>
      </c>
      <c r="B702" s="22" t="s">
        <v>106</v>
      </c>
      <c r="C702" s="24" t="s">
        <v>3962</v>
      </c>
      <c r="D702" s="24" t="s">
        <v>7857</v>
      </c>
      <c r="E702" s="22" t="s">
        <v>5783</v>
      </c>
      <c r="F702" s="23">
        <v>5</v>
      </c>
      <c r="G702" s="24"/>
      <c r="H702" s="22">
        <v>24</v>
      </c>
      <c r="I702" s="203">
        <v>12.4</v>
      </c>
      <c r="J702" s="196">
        <v>0.4</v>
      </c>
      <c r="K702" s="214">
        <v>130.30000000000001</v>
      </c>
      <c r="L702" s="139" t="s">
        <v>8661</v>
      </c>
      <c r="M702" s="139" t="s">
        <v>8597</v>
      </c>
      <c r="N702" s="139" t="s">
        <v>7760</v>
      </c>
      <c r="O702" s="139">
        <v>1.8</v>
      </c>
      <c r="P702" s="139" t="s">
        <v>8599</v>
      </c>
      <c r="Q702" s="163" t="s">
        <v>7857</v>
      </c>
    </row>
    <row r="703" spans="1:17" hidden="1" outlineLevel="1">
      <c r="A703" s="317" t="s">
        <v>3963</v>
      </c>
      <c r="B703" s="21" t="s">
        <v>106</v>
      </c>
      <c r="C703" s="20" t="s">
        <v>3964</v>
      </c>
      <c r="D703" s="20" t="s">
        <v>7857</v>
      </c>
      <c r="E703" s="21" t="s">
        <v>5843</v>
      </c>
      <c r="F703" s="19">
        <v>6.5</v>
      </c>
      <c r="G703" s="20"/>
      <c r="H703" s="21">
        <v>24</v>
      </c>
      <c r="I703" s="204">
        <v>23.5</v>
      </c>
      <c r="J703" s="122">
        <v>0.4</v>
      </c>
      <c r="K703" s="215">
        <v>179.7</v>
      </c>
      <c r="L703" s="138" t="s">
        <v>8661</v>
      </c>
      <c r="M703" s="138" t="s">
        <v>8597</v>
      </c>
      <c r="N703" s="138" t="s">
        <v>7760</v>
      </c>
      <c r="O703" s="138">
        <v>1.8</v>
      </c>
      <c r="P703" s="138" t="s">
        <v>8599</v>
      </c>
      <c r="Q703" s="163" t="s">
        <v>7857</v>
      </c>
    </row>
    <row r="704" spans="1:17" hidden="1" outlineLevel="1">
      <c r="A704" s="316" t="s">
        <v>3965</v>
      </c>
      <c r="B704" s="22" t="s">
        <v>106</v>
      </c>
      <c r="C704" s="24" t="s">
        <v>3966</v>
      </c>
      <c r="D704" s="24" t="s">
        <v>7857</v>
      </c>
      <c r="E704" s="22" t="s">
        <v>5795</v>
      </c>
      <c r="F704" s="23">
        <v>9.75</v>
      </c>
      <c r="G704" s="24"/>
      <c r="H704" s="22">
        <v>12</v>
      </c>
      <c r="I704" s="203">
        <v>41.7</v>
      </c>
      <c r="J704" s="196">
        <v>0.4</v>
      </c>
      <c r="K704" s="214">
        <v>255.5</v>
      </c>
      <c r="L704" s="139" t="s">
        <v>8661</v>
      </c>
      <c r="M704" s="139" t="s">
        <v>8597</v>
      </c>
      <c r="N704" s="139" t="s">
        <v>7760</v>
      </c>
      <c r="O704" s="139">
        <v>1.8</v>
      </c>
      <c r="P704" s="139" t="s">
        <v>8599</v>
      </c>
      <c r="Q704" s="163" t="s">
        <v>7857</v>
      </c>
    </row>
    <row r="705" spans="1:17" hidden="1" outlineLevel="1">
      <c r="A705" s="317" t="s">
        <v>3967</v>
      </c>
      <c r="B705" s="21" t="s">
        <v>106</v>
      </c>
      <c r="C705" s="20" t="s">
        <v>3968</v>
      </c>
      <c r="D705" s="20" t="s">
        <v>7857</v>
      </c>
      <c r="E705" s="21" t="s">
        <v>5860</v>
      </c>
      <c r="F705" s="19">
        <v>8.5</v>
      </c>
      <c r="G705" s="20"/>
      <c r="H705" s="21">
        <v>12</v>
      </c>
      <c r="I705" s="204">
        <v>36</v>
      </c>
      <c r="J705" s="122">
        <v>0.4</v>
      </c>
      <c r="K705" s="215">
        <v>255.5</v>
      </c>
      <c r="L705" s="138" t="s">
        <v>8661</v>
      </c>
      <c r="M705" s="138" t="s">
        <v>8597</v>
      </c>
      <c r="N705" s="138" t="s">
        <v>7760</v>
      </c>
      <c r="O705" s="138">
        <v>1.8</v>
      </c>
      <c r="P705" s="138" t="s">
        <v>8599</v>
      </c>
      <c r="Q705" s="163" t="s">
        <v>7857</v>
      </c>
    </row>
    <row r="706" spans="1:17" hidden="1" outlineLevel="1">
      <c r="A706" s="316" t="s">
        <v>3969</v>
      </c>
      <c r="B706" s="22" t="s">
        <v>106</v>
      </c>
      <c r="C706" s="24" t="s">
        <v>3970</v>
      </c>
      <c r="D706" s="24" t="s">
        <v>7857</v>
      </c>
      <c r="E706" s="22" t="s">
        <v>5806</v>
      </c>
      <c r="F706" s="23">
        <v>8.25</v>
      </c>
      <c r="G706" s="24"/>
      <c r="H706" s="22">
        <v>24</v>
      </c>
      <c r="I706" s="203">
        <v>36.799999999999997</v>
      </c>
      <c r="J706" s="196">
        <v>0.77200000000000002</v>
      </c>
      <c r="K706" s="214">
        <v>206.3</v>
      </c>
      <c r="L706" s="139" t="s">
        <v>8661</v>
      </c>
      <c r="M706" s="139" t="s">
        <v>8597</v>
      </c>
      <c r="N706" s="139" t="s">
        <v>7760</v>
      </c>
      <c r="O706" s="139">
        <v>1.8</v>
      </c>
      <c r="P706" s="139" t="s">
        <v>8599</v>
      </c>
      <c r="Q706" s="163" t="s">
        <v>7857</v>
      </c>
    </row>
    <row r="707" spans="1:17" hidden="1" outlineLevel="1">
      <c r="A707" s="317" t="s">
        <v>3971</v>
      </c>
      <c r="B707" s="21" t="s">
        <v>106</v>
      </c>
      <c r="C707" s="20" t="s">
        <v>3972</v>
      </c>
      <c r="D707" s="20" t="s">
        <v>7857</v>
      </c>
      <c r="E707" s="21" t="s">
        <v>5859</v>
      </c>
      <c r="F707" s="19">
        <v>6.5</v>
      </c>
      <c r="G707" s="20"/>
      <c r="H707" s="21">
        <v>24</v>
      </c>
      <c r="I707" s="204">
        <v>21</v>
      </c>
      <c r="J707" s="122">
        <v>0.4</v>
      </c>
      <c r="K707" s="215">
        <v>187.1</v>
      </c>
      <c r="L707" s="138" t="s">
        <v>8661</v>
      </c>
      <c r="M707" s="138" t="s">
        <v>8597</v>
      </c>
      <c r="N707" s="138" t="s">
        <v>7760</v>
      </c>
      <c r="O707" s="138">
        <v>1.8</v>
      </c>
      <c r="P707" s="138" t="s">
        <v>8599</v>
      </c>
      <c r="Q707" s="163" t="s">
        <v>7857</v>
      </c>
    </row>
    <row r="708" spans="1:17" hidden="1" outlineLevel="1">
      <c r="A708" s="316" t="s">
        <v>3973</v>
      </c>
      <c r="B708" s="22" t="s">
        <v>106</v>
      </c>
      <c r="C708" s="24" t="s">
        <v>3974</v>
      </c>
      <c r="D708" s="24" t="s">
        <v>7857</v>
      </c>
      <c r="E708" s="22" t="s">
        <v>5780</v>
      </c>
      <c r="F708" s="23">
        <v>4.75</v>
      </c>
      <c r="G708" s="24"/>
      <c r="H708" s="22">
        <v>24</v>
      </c>
      <c r="I708" s="203">
        <v>12.2</v>
      </c>
      <c r="J708" s="196">
        <v>0.46200000000000002</v>
      </c>
      <c r="K708" s="214">
        <v>119.8</v>
      </c>
      <c r="L708" s="139" t="s">
        <v>8661</v>
      </c>
      <c r="M708" s="139" t="s">
        <v>8597</v>
      </c>
      <c r="N708" s="139" t="s">
        <v>7760</v>
      </c>
      <c r="O708" s="139">
        <v>1.8</v>
      </c>
      <c r="P708" s="139" t="s">
        <v>8599</v>
      </c>
      <c r="Q708" s="163" t="s">
        <v>7857</v>
      </c>
    </row>
    <row r="709" spans="1:17" hidden="1" outlineLevel="1">
      <c r="A709" s="317" t="s">
        <v>3975</v>
      </c>
      <c r="B709" s="21" t="s">
        <v>106</v>
      </c>
      <c r="C709" s="20" t="s">
        <v>3976</v>
      </c>
      <c r="D709" s="20" t="s">
        <v>7857</v>
      </c>
      <c r="E709" s="21" t="s">
        <v>5801</v>
      </c>
      <c r="F709" s="19">
        <v>6</v>
      </c>
      <c r="G709" s="20"/>
      <c r="H709" s="21">
        <v>24</v>
      </c>
      <c r="I709" s="204">
        <v>27.1</v>
      </c>
      <c r="J709" s="122">
        <v>0.4</v>
      </c>
      <c r="K709" s="215">
        <v>183.4</v>
      </c>
      <c r="L709" s="138" t="s">
        <v>8661</v>
      </c>
      <c r="M709" s="138" t="s">
        <v>8597</v>
      </c>
      <c r="N709" s="138" t="s">
        <v>7760</v>
      </c>
      <c r="O709" s="138">
        <v>1.8</v>
      </c>
      <c r="P709" s="138" t="s">
        <v>8599</v>
      </c>
      <c r="Q709" s="163" t="s">
        <v>7857</v>
      </c>
    </row>
    <row r="710" spans="1:17" hidden="1" outlineLevel="1">
      <c r="A710" s="316" t="s">
        <v>3977</v>
      </c>
      <c r="B710" s="22" t="s">
        <v>106</v>
      </c>
      <c r="C710" s="24" t="s">
        <v>3978</v>
      </c>
      <c r="D710" s="24" t="s">
        <v>7857</v>
      </c>
      <c r="E710" s="22" t="s">
        <v>5788</v>
      </c>
      <c r="F710" s="23">
        <v>7</v>
      </c>
      <c r="G710" s="24"/>
      <c r="H710" s="22">
        <v>24</v>
      </c>
      <c r="I710" s="203">
        <v>39.6</v>
      </c>
      <c r="J710" s="196">
        <v>0.4</v>
      </c>
      <c r="K710" s="214">
        <v>196.4</v>
      </c>
      <c r="L710" s="139" t="s">
        <v>8661</v>
      </c>
      <c r="M710" s="139" t="s">
        <v>8597</v>
      </c>
      <c r="N710" s="139" t="s">
        <v>7760</v>
      </c>
      <c r="O710" s="139">
        <v>1.8</v>
      </c>
      <c r="P710" s="139" t="s">
        <v>8599</v>
      </c>
      <c r="Q710" s="163" t="s">
        <v>7857</v>
      </c>
    </row>
    <row r="711" spans="1:17" hidden="1" outlineLevel="1">
      <c r="A711" s="317" t="s">
        <v>3979</v>
      </c>
      <c r="B711" s="21" t="s">
        <v>106</v>
      </c>
      <c r="C711" s="20" t="s">
        <v>3980</v>
      </c>
      <c r="D711" s="20" t="s">
        <v>7857</v>
      </c>
      <c r="E711" s="21" t="s">
        <v>5781</v>
      </c>
      <c r="F711" s="19">
        <v>5.5</v>
      </c>
      <c r="G711" s="20"/>
      <c r="H711" s="21">
        <v>24</v>
      </c>
      <c r="I711" s="204">
        <v>16.8</v>
      </c>
      <c r="J711" s="122">
        <v>0.4</v>
      </c>
      <c r="K711" s="215">
        <v>135.69999999999999</v>
      </c>
      <c r="L711" s="138" t="s">
        <v>8661</v>
      </c>
      <c r="M711" s="138" t="s">
        <v>8597</v>
      </c>
      <c r="N711" s="138" t="s">
        <v>7760</v>
      </c>
      <c r="O711" s="138">
        <v>1.8</v>
      </c>
      <c r="P711" s="138" t="s">
        <v>8599</v>
      </c>
      <c r="Q711" s="163" t="s">
        <v>7857</v>
      </c>
    </row>
    <row r="712" spans="1:17" hidden="1" outlineLevel="1">
      <c r="A712" s="316" t="s">
        <v>3981</v>
      </c>
      <c r="B712" s="22" t="s">
        <v>106</v>
      </c>
      <c r="C712" s="24" t="s">
        <v>3982</v>
      </c>
      <c r="D712" s="24" t="s">
        <v>7857</v>
      </c>
      <c r="E712" s="22" t="s">
        <v>5784</v>
      </c>
      <c r="F712" s="23">
        <v>8</v>
      </c>
      <c r="G712" s="24"/>
      <c r="H712" s="22">
        <v>24</v>
      </c>
      <c r="I712" s="203">
        <v>25.9</v>
      </c>
      <c r="J712" s="196">
        <v>0.4</v>
      </c>
      <c r="K712" s="214">
        <v>173.3</v>
      </c>
      <c r="L712" s="139" t="s">
        <v>8661</v>
      </c>
      <c r="M712" s="139" t="s">
        <v>8597</v>
      </c>
      <c r="N712" s="139" t="s">
        <v>7760</v>
      </c>
      <c r="O712" s="139">
        <v>1.8</v>
      </c>
      <c r="P712" s="139" t="s">
        <v>8599</v>
      </c>
      <c r="Q712" s="163" t="s">
        <v>7857</v>
      </c>
    </row>
    <row r="713" spans="1:17" hidden="1" outlineLevel="1">
      <c r="A713" s="317" t="s">
        <v>3983</v>
      </c>
      <c r="B713" s="21" t="s">
        <v>106</v>
      </c>
      <c r="C713" s="20" t="s">
        <v>3984</v>
      </c>
      <c r="D713" s="20" t="s">
        <v>7857</v>
      </c>
      <c r="E713" s="21" t="s">
        <v>5794</v>
      </c>
      <c r="F713" s="19">
        <v>8.5</v>
      </c>
      <c r="G713" s="20"/>
      <c r="H713" s="21">
        <v>12</v>
      </c>
      <c r="I713" s="204">
        <v>32.700000000000003</v>
      </c>
      <c r="J713" s="122">
        <v>0.4</v>
      </c>
      <c r="K713" s="215">
        <v>286.3</v>
      </c>
      <c r="L713" s="138" t="s">
        <v>8661</v>
      </c>
      <c r="M713" s="138" t="s">
        <v>8597</v>
      </c>
      <c r="N713" s="138" t="s">
        <v>7760</v>
      </c>
      <c r="O713" s="138">
        <v>1.8</v>
      </c>
      <c r="P713" s="138" t="s">
        <v>8599</v>
      </c>
      <c r="Q713" s="163" t="s">
        <v>7857</v>
      </c>
    </row>
    <row r="714" spans="1:17" hidden="1" outlineLevel="1">
      <c r="A714" s="316" t="s">
        <v>3985</v>
      </c>
      <c r="B714" s="22" t="s">
        <v>106</v>
      </c>
      <c r="C714" s="24" t="s">
        <v>3986</v>
      </c>
      <c r="D714" s="24" t="s">
        <v>7857</v>
      </c>
      <c r="E714" s="22" t="s">
        <v>5841</v>
      </c>
      <c r="F714" s="23">
        <v>6.25</v>
      </c>
      <c r="G714" s="24"/>
      <c r="H714" s="22">
        <v>24</v>
      </c>
      <c r="I714" s="203">
        <v>24.8</v>
      </c>
      <c r="J714" s="196">
        <v>0.41799999999999998</v>
      </c>
      <c r="K714" s="214">
        <v>168.3</v>
      </c>
      <c r="L714" s="139" t="s">
        <v>8661</v>
      </c>
      <c r="M714" s="139" t="s">
        <v>8597</v>
      </c>
      <c r="N714" s="139" t="s">
        <v>7760</v>
      </c>
      <c r="O714" s="139">
        <v>1.8</v>
      </c>
      <c r="P714" s="139" t="s">
        <v>8599</v>
      </c>
      <c r="Q714" s="163" t="s">
        <v>7857</v>
      </c>
    </row>
    <row r="715" spans="1:17" s="294" customFormat="1" ht="31.5" collapsed="1">
      <c r="A715" s="185" t="s">
        <v>4332</v>
      </c>
      <c r="B715" s="186"/>
      <c r="C715" s="187"/>
      <c r="D715" s="187"/>
      <c r="E715" s="186"/>
      <c r="F715" s="186"/>
      <c r="G715" s="187"/>
      <c r="H715" s="186"/>
      <c r="I715" s="201"/>
      <c r="J715" s="194"/>
      <c r="K715" s="191"/>
      <c r="L715" s="189"/>
      <c r="M715" s="188"/>
      <c r="N715" s="188"/>
      <c r="O715" s="188"/>
      <c r="P715" s="189"/>
      <c r="Q715" s="189"/>
    </row>
    <row r="716" spans="1:17" s="292" customFormat="1" ht="38.25">
      <c r="A716" s="162" t="s">
        <v>2</v>
      </c>
      <c r="B716" s="6" t="s">
        <v>8768</v>
      </c>
      <c r="C716" s="11" t="s">
        <v>2813</v>
      </c>
      <c r="D716" s="11" t="s">
        <v>7859</v>
      </c>
      <c r="E716" s="6" t="s">
        <v>8769</v>
      </c>
      <c r="F716" s="7" t="s">
        <v>8811</v>
      </c>
      <c r="G716" s="11" t="s">
        <v>8767</v>
      </c>
      <c r="H716" s="6" t="s">
        <v>8766</v>
      </c>
      <c r="I716" s="202" t="s">
        <v>8777</v>
      </c>
      <c r="J716" s="195" t="s">
        <v>8770</v>
      </c>
      <c r="K716" s="227" t="s">
        <v>8810</v>
      </c>
      <c r="L716" s="6" t="s">
        <v>8594</v>
      </c>
      <c r="M716" s="6" t="s">
        <v>8764</v>
      </c>
      <c r="N716" s="6" t="s">
        <v>8595</v>
      </c>
      <c r="O716" s="6" t="s">
        <v>8765</v>
      </c>
      <c r="P716" s="6" t="s">
        <v>8763</v>
      </c>
      <c r="Q716" s="226" t="s">
        <v>8771</v>
      </c>
    </row>
    <row r="717" spans="1:17">
      <c r="A717" s="316" t="s">
        <v>4333</v>
      </c>
      <c r="B717" s="22" t="s">
        <v>2814</v>
      </c>
      <c r="C717" s="24" t="s">
        <v>2814</v>
      </c>
      <c r="D717" s="24" t="s">
        <v>7857</v>
      </c>
      <c r="E717" s="22" t="s">
        <v>5779</v>
      </c>
      <c r="F717" s="23" t="s">
        <v>2814</v>
      </c>
      <c r="G717" s="24"/>
      <c r="H717" s="22" t="s">
        <v>2814</v>
      </c>
      <c r="I717" s="203" t="s">
        <v>2814</v>
      </c>
      <c r="J717" s="196" t="s">
        <v>2814</v>
      </c>
      <c r="K717" s="214"/>
      <c r="L717" s="22" t="s">
        <v>4332</v>
      </c>
      <c r="M717" s="139" t="s">
        <v>8597</v>
      </c>
      <c r="N717" s="139" t="s">
        <v>7760</v>
      </c>
      <c r="O717" s="22" t="s">
        <v>8596</v>
      </c>
      <c r="P717" s="139" t="s">
        <v>8599</v>
      </c>
      <c r="Q717" s="139" t="s">
        <v>7857</v>
      </c>
    </row>
    <row r="718" spans="1:17">
      <c r="A718" s="317" t="s">
        <v>4334</v>
      </c>
      <c r="B718" s="21" t="s">
        <v>5</v>
      </c>
      <c r="C718" s="20" t="s">
        <v>4335</v>
      </c>
      <c r="D718" s="20" t="s">
        <v>7857</v>
      </c>
      <c r="E718" s="21" t="s">
        <v>5780</v>
      </c>
      <c r="F718" s="19">
        <v>4.625</v>
      </c>
      <c r="G718" s="20">
        <v>1</v>
      </c>
      <c r="H718" s="21">
        <v>24</v>
      </c>
      <c r="I718" s="204">
        <v>11.6</v>
      </c>
      <c r="J718" s="122">
        <v>0.2</v>
      </c>
      <c r="K718" s="215">
        <v>78.2</v>
      </c>
      <c r="L718" s="21" t="s">
        <v>4332</v>
      </c>
      <c r="M718" s="138" t="s">
        <v>8597</v>
      </c>
      <c r="N718" s="138" t="s">
        <v>7760</v>
      </c>
      <c r="O718" s="21" t="s">
        <v>8596</v>
      </c>
      <c r="P718" s="138" t="s">
        <v>8599</v>
      </c>
      <c r="Q718" s="138" t="s">
        <v>7857</v>
      </c>
    </row>
    <row r="719" spans="1:17">
      <c r="A719" s="316" t="s">
        <v>4336</v>
      </c>
      <c r="B719" s="22" t="s">
        <v>5</v>
      </c>
      <c r="C719" s="24" t="s">
        <v>4337</v>
      </c>
      <c r="D719" s="24" t="s">
        <v>7857</v>
      </c>
      <c r="E719" s="22" t="s">
        <v>5781</v>
      </c>
      <c r="F719" s="23">
        <v>5.5</v>
      </c>
      <c r="G719" s="24">
        <v>1</v>
      </c>
      <c r="H719" s="22">
        <v>24</v>
      </c>
      <c r="I719" s="203">
        <v>17.899999999999999</v>
      </c>
      <c r="J719" s="196">
        <v>0.3</v>
      </c>
      <c r="K719" s="214">
        <v>78.2</v>
      </c>
      <c r="L719" s="22" t="s">
        <v>4332</v>
      </c>
      <c r="M719" s="139" t="s">
        <v>8597</v>
      </c>
      <c r="N719" s="139" t="s">
        <v>7760</v>
      </c>
      <c r="O719" s="22" t="s">
        <v>8596</v>
      </c>
      <c r="P719" s="139" t="s">
        <v>8599</v>
      </c>
      <c r="Q719" s="139" t="s">
        <v>7857</v>
      </c>
    </row>
    <row r="720" spans="1:17">
      <c r="A720" s="317" t="s">
        <v>4338</v>
      </c>
      <c r="B720" s="21" t="s">
        <v>5</v>
      </c>
      <c r="C720" s="20" t="s">
        <v>4339</v>
      </c>
      <c r="D720" s="20" t="s">
        <v>7857</v>
      </c>
      <c r="E720" s="21" t="s">
        <v>5841</v>
      </c>
      <c r="F720" s="19">
        <v>6.375</v>
      </c>
      <c r="G720" s="20">
        <v>1</v>
      </c>
      <c r="H720" s="21">
        <v>24</v>
      </c>
      <c r="I720" s="204">
        <v>24.6</v>
      </c>
      <c r="J720" s="122">
        <v>0.5</v>
      </c>
      <c r="K720" s="215">
        <v>78.2</v>
      </c>
      <c r="L720" s="21" t="s">
        <v>4332</v>
      </c>
      <c r="M720" s="138" t="s">
        <v>8597</v>
      </c>
      <c r="N720" s="138" t="s">
        <v>7760</v>
      </c>
      <c r="O720" s="21" t="s">
        <v>8596</v>
      </c>
      <c r="P720" s="138" t="s">
        <v>8599</v>
      </c>
      <c r="Q720" s="138" t="s">
        <v>7857</v>
      </c>
    </row>
    <row r="721" spans="1:17">
      <c r="A721" s="316" t="s">
        <v>4340</v>
      </c>
      <c r="B721" s="22" t="s">
        <v>5</v>
      </c>
      <c r="C721" s="24" t="s">
        <v>4341</v>
      </c>
      <c r="D721" s="24" t="s">
        <v>7857</v>
      </c>
      <c r="E721" s="22" t="s">
        <v>5783</v>
      </c>
      <c r="F721" s="23">
        <v>5.5</v>
      </c>
      <c r="G721" s="24">
        <v>1</v>
      </c>
      <c r="H721" s="22">
        <v>24</v>
      </c>
      <c r="I721" s="203">
        <v>15.9</v>
      </c>
      <c r="J721" s="196">
        <v>0.3</v>
      </c>
      <c r="K721" s="214">
        <v>110.4</v>
      </c>
      <c r="L721" s="22" t="s">
        <v>4332</v>
      </c>
      <c r="M721" s="139" t="s">
        <v>8597</v>
      </c>
      <c r="N721" s="139" t="s">
        <v>7760</v>
      </c>
      <c r="O721" s="22" t="s">
        <v>8596</v>
      </c>
      <c r="P721" s="139" t="s">
        <v>8599</v>
      </c>
      <c r="Q721" s="139" t="s">
        <v>7857</v>
      </c>
    </row>
    <row r="722" spans="1:17">
      <c r="A722" s="317" t="s">
        <v>4342</v>
      </c>
      <c r="B722" s="21" t="s">
        <v>5</v>
      </c>
      <c r="C722" s="20" t="s">
        <v>4343</v>
      </c>
      <c r="D722" s="20" t="s">
        <v>7857</v>
      </c>
      <c r="E722" s="21" t="s">
        <v>5784</v>
      </c>
      <c r="F722" s="19">
        <v>7.5</v>
      </c>
      <c r="G722" s="20">
        <v>1</v>
      </c>
      <c r="H722" s="21">
        <v>24</v>
      </c>
      <c r="I722" s="204">
        <v>29.6</v>
      </c>
      <c r="J722" s="122">
        <v>0.4</v>
      </c>
      <c r="K722" s="215">
        <v>110.4</v>
      </c>
      <c r="L722" s="21" t="s">
        <v>4332</v>
      </c>
      <c r="M722" s="138" t="s">
        <v>8597</v>
      </c>
      <c r="N722" s="138" t="s">
        <v>7760</v>
      </c>
      <c r="O722" s="21" t="s">
        <v>8596</v>
      </c>
      <c r="P722" s="138" t="s">
        <v>8599</v>
      </c>
      <c r="Q722" s="138" t="s">
        <v>7857</v>
      </c>
    </row>
    <row r="723" spans="1:17">
      <c r="A723" s="316" t="s">
        <v>4344</v>
      </c>
      <c r="B723" s="22" t="s">
        <v>5</v>
      </c>
      <c r="C723" s="24" t="s">
        <v>4345</v>
      </c>
      <c r="D723" s="24" t="s">
        <v>7857</v>
      </c>
      <c r="E723" s="22" t="s">
        <v>5852</v>
      </c>
      <c r="F723" s="23">
        <v>7.25</v>
      </c>
      <c r="G723" s="24">
        <v>1</v>
      </c>
      <c r="H723" s="22">
        <v>24</v>
      </c>
      <c r="I723" s="203">
        <v>30.5</v>
      </c>
      <c r="J723" s="196">
        <v>0.4</v>
      </c>
      <c r="K723" s="214">
        <v>120.2</v>
      </c>
      <c r="L723" s="22" t="s">
        <v>4332</v>
      </c>
      <c r="M723" s="139" t="s">
        <v>8597</v>
      </c>
      <c r="N723" s="139" t="s">
        <v>7760</v>
      </c>
      <c r="O723" s="22" t="s">
        <v>8596</v>
      </c>
      <c r="P723" s="139" t="s">
        <v>8599</v>
      </c>
      <c r="Q723" s="139" t="s">
        <v>7857</v>
      </c>
    </row>
    <row r="724" spans="1:17">
      <c r="A724" s="317" t="s">
        <v>4346</v>
      </c>
      <c r="B724" s="21" t="s">
        <v>5</v>
      </c>
      <c r="C724" s="20" t="s">
        <v>4347</v>
      </c>
      <c r="D724" s="20" t="s">
        <v>7857</v>
      </c>
      <c r="E724" s="21" t="s">
        <v>5843</v>
      </c>
      <c r="F724" s="19">
        <v>6.25</v>
      </c>
      <c r="G724" s="20">
        <v>1</v>
      </c>
      <c r="H724" s="21">
        <v>24</v>
      </c>
      <c r="I724" s="204">
        <v>23.6</v>
      </c>
      <c r="J724" s="122">
        <v>0.4</v>
      </c>
      <c r="K724" s="215">
        <v>128.17280000000002</v>
      </c>
      <c r="L724" s="21" t="s">
        <v>4332</v>
      </c>
      <c r="M724" s="138" t="s">
        <v>8597</v>
      </c>
      <c r="N724" s="138" t="s">
        <v>7760</v>
      </c>
      <c r="O724" s="21" t="s">
        <v>8596</v>
      </c>
      <c r="P724" s="138" t="s">
        <v>8599</v>
      </c>
      <c r="Q724" s="138" t="s">
        <v>7857</v>
      </c>
    </row>
    <row r="725" spans="1:17">
      <c r="A725" s="316" t="s">
        <v>4348</v>
      </c>
      <c r="B725" s="22" t="s">
        <v>5</v>
      </c>
      <c r="C725" s="24" t="s">
        <v>4349</v>
      </c>
      <c r="D725" s="24" t="s">
        <v>7857</v>
      </c>
      <c r="E725" s="22" t="s">
        <v>5801</v>
      </c>
      <c r="F725" s="23">
        <v>6</v>
      </c>
      <c r="G725" s="24">
        <v>1</v>
      </c>
      <c r="H725" s="22">
        <v>24</v>
      </c>
      <c r="I725" s="203">
        <v>30.7</v>
      </c>
      <c r="J725" s="196">
        <v>0.5</v>
      </c>
      <c r="K725" s="214">
        <v>120.2</v>
      </c>
      <c r="L725" s="22" t="s">
        <v>4332</v>
      </c>
      <c r="M725" s="139" t="s">
        <v>8597</v>
      </c>
      <c r="N725" s="139" t="s">
        <v>7760</v>
      </c>
      <c r="O725" s="22" t="s">
        <v>8596</v>
      </c>
      <c r="P725" s="139" t="s">
        <v>8599</v>
      </c>
      <c r="Q725" s="139" t="s">
        <v>7857</v>
      </c>
    </row>
    <row r="726" spans="1:17">
      <c r="A726" s="317" t="s">
        <v>4350</v>
      </c>
      <c r="B726" s="21" t="s">
        <v>5</v>
      </c>
      <c r="C726" s="20" t="s">
        <v>4351</v>
      </c>
      <c r="D726" s="20" t="s">
        <v>7857</v>
      </c>
      <c r="E726" s="21" t="s">
        <v>5788</v>
      </c>
      <c r="F726" s="19">
        <v>7.25</v>
      </c>
      <c r="G726" s="20">
        <v>1</v>
      </c>
      <c r="H726" s="21">
        <v>24</v>
      </c>
      <c r="I726" s="204">
        <v>35.6</v>
      </c>
      <c r="J726" s="122">
        <v>0.5</v>
      </c>
      <c r="K726" s="215">
        <v>120.2</v>
      </c>
      <c r="L726" s="21" t="s">
        <v>4332</v>
      </c>
      <c r="M726" s="138" t="s">
        <v>8597</v>
      </c>
      <c r="N726" s="138" t="s">
        <v>7760</v>
      </c>
      <c r="O726" s="21" t="s">
        <v>8596</v>
      </c>
      <c r="P726" s="138" t="s">
        <v>8599</v>
      </c>
      <c r="Q726" s="138" t="s">
        <v>7857</v>
      </c>
    </row>
    <row r="727" spans="1:17">
      <c r="A727" s="316" t="s">
        <v>4352</v>
      </c>
      <c r="B727" s="22" t="s">
        <v>5</v>
      </c>
      <c r="C727" s="24" t="s">
        <v>4353</v>
      </c>
      <c r="D727" s="24" t="s">
        <v>7857</v>
      </c>
      <c r="E727" s="22" t="s">
        <v>5874</v>
      </c>
      <c r="F727" s="23">
        <v>6.875</v>
      </c>
      <c r="G727" s="24">
        <v>1</v>
      </c>
      <c r="H727" s="22">
        <v>12</v>
      </c>
      <c r="I727" s="203">
        <v>12.6</v>
      </c>
      <c r="J727" s="196">
        <v>0.1</v>
      </c>
      <c r="K727" s="214">
        <v>134.30000000000001</v>
      </c>
      <c r="L727" s="22" t="s">
        <v>4332</v>
      </c>
      <c r="M727" s="139" t="s">
        <v>8597</v>
      </c>
      <c r="N727" s="139" t="s">
        <v>7760</v>
      </c>
      <c r="O727" s="22" t="s">
        <v>8596</v>
      </c>
      <c r="P727" s="139" t="s">
        <v>8599</v>
      </c>
      <c r="Q727" s="139" t="s">
        <v>7857</v>
      </c>
    </row>
    <row r="728" spans="1:17">
      <c r="A728" s="317" t="s">
        <v>4354</v>
      </c>
      <c r="B728" s="21" t="s">
        <v>5</v>
      </c>
      <c r="C728" s="20" t="s">
        <v>4355</v>
      </c>
      <c r="D728" s="20" t="s">
        <v>7857</v>
      </c>
      <c r="E728" s="21" t="s">
        <v>5794</v>
      </c>
      <c r="F728" s="19">
        <v>8.5</v>
      </c>
      <c r="G728" s="20">
        <v>1</v>
      </c>
      <c r="H728" s="21">
        <v>12</v>
      </c>
      <c r="I728" s="204">
        <v>30.1</v>
      </c>
      <c r="J728" s="122">
        <v>0.4</v>
      </c>
      <c r="K728" s="215">
        <v>151.30000000000001</v>
      </c>
      <c r="L728" s="21" t="s">
        <v>4332</v>
      </c>
      <c r="M728" s="138" t="s">
        <v>8597</v>
      </c>
      <c r="N728" s="138" t="s">
        <v>7760</v>
      </c>
      <c r="O728" s="21" t="s">
        <v>8596</v>
      </c>
      <c r="P728" s="138" t="s">
        <v>8599</v>
      </c>
      <c r="Q728" s="138" t="s">
        <v>7857</v>
      </c>
    </row>
    <row r="729" spans="1:17">
      <c r="A729" s="316" t="s">
        <v>4356</v>
      </c>
      <c r="B729" s="22" t="s">
        <v>5</v>
      </c>
      <c r="C729" s="24" t="s">
        <v>4357</v>
      </c>
      <c r="D729" s="24" t="s">
        <v>7857</v>
      </c>
      <c r="E729" s="22" t="s">
        <v>5844</v>
      </c>
      <c r="F729" s="23">
        <v>8</v>
      </c>
      <c r="G729" s="24">
        <v>1</v>
      </c>
      <c r="H729" s="22">
        <v>24</v>
      </c>
      <c r="I729" s="203">
        <v>37.1</v>
      </c>
      <c r="J729" s="196">
        <v>0.7</v>
      </c>
      <c r="K729" s="214">
        <v>155.9</v>
      </c>
      <c r="L729" s="22" t="s">
        <v>4332</v>
      </c>
      <c r="M729" s="139" t="s">
        <v>8597</v>
      </c>
      <c r="N729" s="139" t="s">
        <v>7760</v>
      </c>
      <c r="O729" s="22" t="s">
        <v>8596</v>
      </c>
      <c r="P729" s="139" t="s">
        <v>8599</v>
      </c>
      <c r="Q729" s="139" t="s">
        <v>7857</v>
      </c>
    </row>
    <row r="730" spans="1:17">
      <c r="A730" s="317" t="s">
        <v>4358</v>
      </c>
      <c r="B730" s="21" t="s">
        <v>5</v>
      </c>
      <c r="C730" s="20" t="s">
        <v>4359</v>
      </c>
      <c r="D730" s="20" t="s">
        <v>7857</v>
      </c>
      <c r="E730" s="21" t="s">
        <v>5846</v>
      </c>
      <c r="F730" s="19">
        <v>8</v>
      </c>
      <c r="G730" s="20">
        <v>1</v>
      </c>
      <c r="H730" s="21">
        <v>12</v>
      </c>
      <c r="I730" s="204">
        <v>18</v>
      </c>
      <c r="J730" s="122">
        <v>0.3</v>
      </c>
      <c r="K730" s="215">
        <v>164</v>
      </c>
      <c r="L730" s="21" t="s">
        <v>4332</v>
      </c>
      <c r="M730" s="138" t="s">
        <v>8597</v>
      </c>
      <c r="N730" s="138" t="s">
        <v>7760</v>
      </c>
      <c r="O730" s="21" t="s">
        <v>8596</v>
      </c>
      <c r="P730" s="138" t="s">
        <v>8599</v>
      </c>
      <c r="Q730" s="138" t="s">
        <v>7857</v>
      </c>
    </row>
    <row r="731" spans="1:17">
      <c r="A731" s="316" t="s">
        <v>4360</v>
      </c>
      <c r="B731" s="22" t="s">
        <v>5</v>
      </c>
      <c r="C731" s="24" t="s">
        <v>4361</v>
      </c>
      <c r="D731" s="24" t="s">
        <v>7857</v>
      </c>
      <c r="E731" s="22" t="s">
        <v>5857</v>
      </c>
      <c r="F731" s="23">
        <v>9.375</v>
      </c>
      <c r="G731" s="24">
        <v>1</v>
      </c>
      <c r="H731" s="22">
        <v>12</v>
      </c>
      <c r="I731" s="203">
        <v>44.8</v>
      </c>
      <c r="J731" s="196">
        <v>0.4</v>
      </c>
      <c r="K731" s="214">
        <v>180.1</v>
      </c>
      <c r="L731" s="22" t="s">
        <v>4332</v>
      </c>
      <c r="M731" s="139" t="s">
        <v>8597</v>
      </c>
      <c r="N731" s="139" t="s">
        <v>7760</v>
      </c>
      <c r="O731" s="22" t="s">
        <v>8596</v>
      </c>
      <c r="P731" s="139" t="s">
        <v>8599</v>
      </c>
      <c r="Q731" s="139" t="s">
        <v>7857</v>
      </c>
    </row>
    <row r="732" spans="1:17">
      <c r="A732" s="317" t="s">
        <v>4362</v>
      </c>
      <c r="B732" s="21" t="s">
        <v>5</v>
      </c>
      <c r="C732" s="20" t="s">
        <v>4363</v>
      </c>
      <c r="D732" s="20" t="s">
        <v>7857</v>
      </c>
      <c r="E732" s="21" t="s">
        <v>5848</v>
      </c>
      <c r="F732" s="19">
        <v>8.75</v>
      </c>
      <c r="G732" s="20">
        <v>1</v>
      </c>
      <c r="H732" s="21">
        <v>12</v>
      </c>
      <c r="I732" s="204">
        <v>30.8</v>
      </c>
      <c r="J732" s="122">
        <v>0.3</v>
      </c>
      <c r="K732" s="215">
        <v>180.1</v>
      </c>
      <c r="L732" s="21" t="s">
        <v>4332</v>
      </c>
      <c r="M732" s="138" t="s">
        <v>8597</v>
      </c>
      <c r="N732" s="138" t="s">
        <v>7760</v>
      </c>
      <c r="O732" s="21" t="s">
        <v>8596</v>
      </c>
      <c r="P732" s="138" t="s">
        <v>8599</v>
      </c>
      <c r="Q732" s="138" t="s">
        <v>7857</v>
      </c>
    </row>
    <row r="733" spans="1:17">
      <c r="A733" s="316" t="s">
        <v>4364</v>
      </c>
      <c r="B733" s="22" t="s">
        <v>5</v>
      </c>
      <c r="C733" s="24" t="s">
        <v>4365</v>
      </c>
      <c r="D733" s="24" t="s">
        <v>7857</v>
      </c>
      <c r="E733" s="22" t="s">
        <v>5805</v>
      </c>
      <c r="F733" s="23">
        <v>9.25</v>
      </c>
      <c r="G733" s="24">
        <v>1</v>
      </c>
      <c r="H733" s="22">
        <v>12</v>
      </c>
      <c r="I733" s="203">
        <v>35.4</v>
      </c>
      <c r="J733" s="196">
        <v>0.5</v>
      </c>
      <c r="K733" s="214">
        <v>180.1</v>
      </c>
      <c r="L733" s="22" t="s">
        <v>4332</v>
      </c>
      <c r="M733" s="139" t="s">
        <v>8597</v>
      </c>
      <c r="N733" s="139" t="s">
        <v>7760</v>
      </c>
      <c r="O733" s="22" t="s">
        <v>8596</v>
      </c>
      <c r="P733" s="139" t="s">
        <v>8599</v>
      </c>
      <c r="Q733" s="139" t="s">
        <v>7857</v>
      </c>
    </row>
    <row r="734" spans="1:17" hidden="1" outlineLevel="1">
      <c r="A734" s="317" t="s">
        <v>4366</v>
      </c>
      <c r="B734" s="21" t="s">
        <v>106</v>
      </c>
      <c r="C734" s="20" t="s">
        <v>4367</v>
      </c>
      <c r="D734" s="20" t="s">
        <v>7857</v>
      </c>
      <c r="E734" s="21" t="s">
        <v>5844</v>
      </c>
      <c r="F734" s="19">
        <v>8</v>
      </c>
      <c r="G734" s="20"/>
      <c r="H734" s="21">
        <v>24</v>
      </c>
      <c r="I734" s="204">
        <v>37.1</v>
      </c>
      <c r="J734" s="122">
        <v>0.4</v>
      </c>
      <c r="K734" s="215">
        <v>238.3</v>
      </c>
      <c r="L734" s="138" t="s">
        <v>8662</v>
      </c>
      <c r="M734" s="138" t="s">
        <v>8597</v>
      </c>
      <c r="N734" s="138" t="s">
        <v>7760</v>
      </c>
      <c r="O734" s="138">
        <v>1.8</v>
      </c>
      <c r="P734" s="138" t="s">
        <v>8599</v>
      </c>
      <c r="Q734" s="163" t="s">
        <v>7857</v>
      </c>
    </row>
    <row r="735" spans="1:17" hidden="1" outlineLevel="1">
      <c r="A735" s="316" t="s">
        <v>4368</v>
      </c>
      <c r="B735" s="22" t="s">
        <v>106</v>
      </c>
      <c r="C735" s="24" t="s">
        <v>4369</v>
      </c>
      <c r="D735" s="24" t="s">
        <v>7857</v>
      </c>
      <c r="E735" s="22" t="s">
        <v>5852</v>
      </c>
      <c r="F735" s="23">
        <v>7.25</v>
      </c>
      <c r="G735" s="24"/>
      <c r="H735" s="22">
        <v>24</v>
      </c>
      <c r="I735" s="203">
        <v>30.5</v>
      </c>
      <c r="J735" s="196">
        <v>0.4</v>
      </c>
      <c r="K735" s="214">
        <v>189.8</v>
      </c>
      <c r="L735" s="139" t="s">
        <v>8662</v>
      </c>
      <c r="M735" s="139" t="s">
        <v>8597</v>
      </c>
      <c r="N735" s="139" t="s">
        <v>7760</v>
      </c>
      <c r="O735" s="139">
        <v>1.8</v>
      </c>
      <c r="P735" s="139" t="s">
        <v>8599</v>
      </c>
      <c r="Q735" s="163" t="s">
        <v>7857</v>
      </c>
    </row>
    <row r="736" spans="1:17" hidden="1" outlineLevel="1">
      <c r="A736" s="317" t="s">
        <v>4370</v>
      </c>
      <c r="B736" s="21" t="s">
        <v>106</v>
      </c>
      <c r="C736" s="20" t="s">
        <v>4371</v>
      </c>
      <c r="D736" s="20" t="s">
        <v>7857</v>
      </c>
      <c r="E736" s="21" t="s">
        <v>5783</v>
      </c>
      <c r="F736" s="19">
        <v>5.5</v>
      </c>
      <c r="G736" s="20"/>
      <c r="H736" s="21">
        <v>24</v>
      </c>
      <c r="I736" s="204">
        <v>15.9</v>
      </c>
      <c r="J736" s="122">
        <v>0.4</v>
      </c>
      <c r="K736" s="215">
        <v>131.4</v>
      </c>
      <c r="L736" s="138" t="s">
        <v>8662</v>
      </c>
      <c r="M736" s="138" t="s">
        <v>8597</v>
      </c>
      <c r="N736" s="138" t="s">
        <v>7760</v>
      </c>
      <c r="O736" s="138">
        <v>1.8</v>
      </c>
      <c r="P736" s="138" t="s">
        <v>8599</v>
      </c>
      <c r="Q736" s="163" t="s">
        <v>7857</v>
      </c>
    </row>
    <row r="737" spans="1:17" hidden="1" outlineLevel="1">
      <c r="A737" s="316" t="s">
        <v>4372</v>
      </c>
      <c r="B737" s="22" t="s">
        <v>106</v>
      </c>
      <c r="C737" s="24" t="s">
        <v>4373</v>
      </c>
      <c r="D737" s="24" t="s">
        <v>7857</v>
      </c>
      <c r="E737" s="22" t="s">
        <v>5843</v>
      </c>
      <c r="F737" s="23">
        <v>6.25</v>
      </c>
      <c r="G737" s="24"/>
      <c r="H737" s="22">
        <v>24</v>
      </c>
      <c r="I737" s="203">
        <v>23.6</v>
      </c>
      <c r="J737" s="196">
        <v>0.4</v>
      </c>
      <c r="K737" s="214">
        <v>164.9</v>
      </c>
      <c r="L737" s="139" t="s">
        <v>8662</v>
      </c>
      <c r="M737" s="139" t="s">
        <v>8597</v>
      </c>
      <c r="N737" s="139" t="s">
        <v>7760</v>
      </c>
      <c r="O737" s="139">
        <v>1.8</v>
      </c>
      <c r="P737" s="139" t="s">
        <v>8599</v>
      </c>
      <c r="Q737" s="163" t="s">
        <v>7857</v>
      </c>
    </row>
    <row r="738" spans="1:17" hidden="1" outlineLevel="1">
      <c r="A738" s="317" t="s">
        <v>4374</v>
      </c>
      <c r="B738" s="21" t="s">
        <v>106</v>
      </c>
      <c r="C738" s="20" t="s">
        <v>4375</v>
      </c>
      <c r="D738" s="20" t="s">
        <v>7857</v>
      </c>
      <c r="E738" s="21" t="s">
        <v>5857</v>
      </c>
      <c r="F738" s="19">
        <v>9.375</v>
      </c>
      <c r="G738" s="20"/>
      <c r="H738" s="21">
        <v>12</v>
      </c>
      <c r="I738" s="204">
        <v>44.8</v>
      </c>
      <c r="J738" s="122">
        <v>0.4</v>
      </c>
      <c r="K738" s="215">
        <v>281</v>
      </c>
      <c r="L738" s="138" t="s">
        <v>8662</v>
      </c>
      <c r="M738" s="138" t="s">
        <v>8597</v>
      </c>
      <c r="N738" s="138" t="s">
        <v>7760</v>
      </c>
      <c r="O738" s="138">
        <v>1.8</v>
      </c>
      <c r="P738" s="138" t="s">
        <v>8599</v>
      </c>
      <c r="Q738" s="163" t="s">
        <v>7857</v>
      </c>
    </row>
    <row r="739" spans="1:17" hidden="1" outlineLevel="1">
      <c r="A739" s="316" t="s">
        <v>4376</v>
      </c>
      <c r="B739" s="22" t="s">
        <v>106</v>
      </c>
      <c r="C739" s="24" t="s">
        <v>4377</v>
      </c>
      <c r="D739" s="24" t="s">
        <v>7857</v>
      </c>
      <c r="E739" s="22" t="s">
        <v>5848</v>
      </c>
      <c r="F739" s="23">
        <v>8.75</v>
      </c>
      <c r="G739" s="24"/>
      <c r="H739" s="22">
        <v>12</v>
      </c>
      <c r="I739" s="203">
        <v>30.8</v>
      </c>
      <c r="J739" s="196">
        <v>0.4</v>
      </c>
      <c r="K739" s="214">
        <v>255.5</v>
      </c>
      <c r="L739" s="139" t="s">
        <v>8662</v>
      </c>
      <c r="M739" s="139" t="s">
        <v>8597</v>
      </c>
      <c r="N739" s="139" t="s">
        <v>7760</v>
      </c>
      <c r="O739" s="139">
        <v>1.8</v>
      </c>
      <c r="P739" s="139" t="s">
        <v>8599</v>
      </c>
      <c r="Q739" s="163" t="s">
        <v>7857</v>
      </c>
    </row>
    <row r="740" spans="1:17" hidden="1" outlineLevel="1">
      <c r="A740" s="317" t="s">
        <v>4378</v>
      </c>
      <c r="B740" s="21" t="s">
        <v>106</v>
      </c>
      <c r="C740" s="20">
        <v>78737110262</v>
      </c>
      <c r="D740" s="20" t="s">
        <v>7857</v>
      </c>
      <c r="E740" s="21" t="s">
        <v>5874</v>
      </c>
      <c r="F740" s="19">
        <v>6.875</v>
      </c>
      <c r="G740" s="20"/>
      <c r="H740" s="21">
        <v>24</v>
      </c>
      <c r="I740" s="204">
        <v>12.6</v>
      </c>
      <c r="J740" s="122">
        <v>0.4</v>
      </c>
      <c r="K740" s="215">
        <v>189.7</v>
      </c>
      <c r="L740" s="138" t="s">
        <v>8662</v>
      </c>
      <c r="M740" s="138" t="s">
        <v>8597</v>
      </c>
      <c r="N740" s="138" t="s">
        <v>7760</v>
      </c>
      <c r="O740" s="138">
        <v>1.8</v>
      </c>
      <c r="P740" s="138" t="s">
        <v>8599</v>
      </c>
      <c r="Q740" s="163" t="s">
        <v>7857</v>
      </c>
    </row>
    <row r="741" spans="1:17" hidden="1" outlineLevel="1">
      <c r="A741" s="316" t="s">
        <v>4379</v>
      </c>
      <c r="B741" s="22" t="s">
        <v>106</v>
      </c>
      <c r="C741" s="24" t="s">
        <v>4380</v>
      </c>
      <c r="D741" s="24" t="s">
        <v>7857</v>
      </c>
      <c r="E741" s="22" t="s">
        <v>5846</v>
      </c>
      <c r="F741" s="23">
        <v>8</v>
      </c>
      <c r="G741" s="24"/>
      <c r="H741" s="22">
        <v>12</v>
      </c>
      <c r="I741" s="203">
        <v>18</v>
      </c>
      <c r="J741" s="196">
        <v>0.3</v>
      </c>
      <c r="K741" s="214">
        <v>246.2</v>
      </c>
      <c r="L741" s="139" t="s">
        <v>8662</v>
      </c>
      <c r="M741" s="139" t="s">
        <v>8597</v>
      </c>
      <c r="N741" s="139" t="s">
        <v>7760</v>
      </c>
      <c r="O741" s="139">
        <v>1.8</v>
      </c>
      <c r="P741" s="139" t="s">
        <v>8599</v>
      </c>
      <c r="Q741" s="163" t="s">
        <v>7857</v>
      </c>
    </row>
    <row r="742" spans="1:17" hidden="1" outlineLevel="1">
      <c r="A742" s="317" t="s">
        <v>4381</v>
      </c>
      <c r="B742" s="21" t="s">
        <v>106</v>
      </c>
      <c r="C742" s="20" t="s">
        <v>4382</v>
      </c>
      <c r="D742" s="20" t="s">
        <v>7857</v>
      </c>
      <c r="E742" s="21" t="s">
        <v>5805</v>
      </c>
      <c r="F742" s="19">
        <v>9.25</v>
      </c>
      <c r="G742" s="20"/>
      <c r="H742" s="21">
        <v>12</v>
      </c>
      <c r="I742" s="204">
        <v>35.4</v>
      </c>
      <c r="J742" s="122">
        <v>0.4</v>
      </c>
      <c r="K742" s="215">
        <v>255.5</v>
      </c>
      <c r="L742" s="138" t="s">
        <v>8662</v>
      </c>
      <c r="M742" s="138" t="s">
        <v>8597</v>
      </c>
      <c r="N742" s="138" t="s">
        <v>7760</v>
      </c>
      <c r="O742" s="138">
        <v>1.8</v>
      </c>
      <c r="P742" s="138" t="s">
        <v>8599</v>
      </c>
      <c r="Q742" s="163" t="s">
        <v>7857</v>
      </c>
    </row>
    <row r="743" spans="1:17" hidden="1" outlineLevel="1">
      <c r="A743" s="316" t="s">
        <v>4383</v>
      </c>
      <c r="B743" s="22" t="s">
        <v>106</v>
      </c>
      <c r="C743" s="24" t="s">
        <v>4384</v>
      </c>
      <c r="D743" s="24" t="s">
        <v>7857</v>
      </c>
      <c r="E743" s="22" t="s">
        <v>5780</v>
      </c>
      <c r="F743" s="23">
        <v>4.625</v>
      </c>
      <c r="G743" s="24"/>
      <c r="H743" s="22">
        <v>24</v>
      </c>
      <c r="I743" s="203">
        <v>11.6</v>
      </c>
      <c r="J743" s="196">
        <v>0.4</v>
      </c>
      <c r="K743" s="214">
        <v>126.1</v>
      </c>
      <c r="L743" s="139" t="s">
        <v>8662</v>
      </c>
      <c r="M743" s="139" t="s">
        <v>8597</v>
      </c>
      <c r="N743" s="139" t="s">
        <v>7760</v>
      </c>
      <c r="O743" s="139">
        <v>1.8</v>
      </c>
      <c r="P743" s="139" t="s">
        <v>8599</v>
      </c>
      <c r="Q743" s="163" t="s">
        <v>7857</v>
      </c>
    </row>
    <row r="744" spans="1:17" hidden="1" outlineLevel="1">
      <c r="A744" s="317" t="s">
        <v>4385</v>
      </c>
      <c r="B744" s="21" t="s">
        <v>106</v>
      </c>
      <c r="C744" s="20" t="s">
        <v>4386</v>
      </c>
      <c r="D744" s="20" t="s">
        <v>7857</v>
      </c>
      <c r="E744" s="21" t="s">
        <v>5801</v>
      </c>
      <c r="F744" s="19">
        <v>6</v>
      </c>
      <c r="G744" s="20"/>
      <c r="H744" s="21">
        <v>24</v>
      </c>
      <c r="I744" s="204">
        <v>30.7</v>
      </c>
      <c r="J744" s="122">
        <v>0.4</v>
      </c>
      <c r="K744" s="215">
        <v>184.9</v>
      </c>
      <c r="L744" s="138" t="s">
        <v>8662</v>
      </c>
      <c r="M744" s="138" t="s">
        <v>8597</v>
      </c>
      <c r="N744" s="138" t="s">
        <v>7760</v>
      </c>
      <c r="O744" s="138">
        <v>1.8</v>
      </c>
      <c r="P744" s="138" t="s">
        <v>8599</v>
      </c>
      <c r="Q744" s="163" t="s">
        <v>7857</v>
      </c>
    </row>
    <row r="745" spans="1:17" hidden="1" outlineLevel="1">
      <c r="A745" s="316" t="s">
        <v>4387</v>
      </c>
      <c r="B745" s="22" t="s">
        <v>106</v>
      </c>
      <c r="C745" s="24" t="s">
        <v>4388</v>
      </c>
      <c r="D745" s="24" t="s">
        <v>7857</v>
      </c>
      <c r="E745" s="22" t="s">
        <v>5788</v>
      </c>
      <c r="F745" s="23">
        <v>7.25</v>
      </c>
      <c r="G745" s="24"/>
      <c r="H745" s="22">
        <v>24</v>
      </c>
      <c r="I745" s="203">
        <v>35.6</v>
      </c>
      <c r="J745" s="196">
        <v>0.4</v>
      </c>
      <c r="K745" s="214">
        <v>198.4</v>
      </c>
      <c r="L745" s="139" t="s">
        <v>8662</v>
      </c>
      <c r="M745" s="139" t="s">
        <v>8597</v>
      </c>
      <c r="N745" s="139" t="s">
        <v>7760</v>
      </c>
      <c r="O745" s="139">
        <v>1.8</v>
      </c>
      <c r="P745" s="139" t="s">
        <v>8599</v>
      </c>
      <c r="Q745" s="163" t="s">
        <v>7857</v>
      </c>
    </row>
    <row r="746" spans="1:17" hidden="1" outlineLevel="1">
      <c r="A746" s="317" t="s">
        <v>4389</v>
      </c>
      <c r="B746" s="21" t="s">
        <v>106</v>
      </c>
      <c r="C746" s="20" t="s">
        <v>4390</v>
      </c>
      <c r="D746" s="20" t="s">
        <v>7857</v>
      </c>
      <c r="E746" s="21" t="s">
        <v>5781</v>
      </c>
      <c r="F746" s="19">
        <v>5.5</v>
      </c>
      <c r="G746" s="20"/>
      <c r="H746" s="21">
        <v>24</v>
      </c>
      <c r="I746" s="204">
        <v>17.899999999999999</v>
      </c>
      <c r="J746" s="122">
        <v>0.4</v>
      </c>
      <c r="K746" s="215">
        <v>131.4</v>
      </c>
      <c r="L746" s="138" t="s">
        <v>8662</v>
      </c>
      <c r="M746" s="138" t="s">
        <v>8597</v>
      </c>
      <c r="N746" s="138" t="s">
        <v>7760</v>
      </c>
      <c r="O746" s="138">
        <v>1.8</v>
      </c>
      <c r="P746" s="138" t="s">
        <v>8599</v>
      </c>
      <c r="Q746" s="163" t="s">
        <v>7857</v>
      </c>
    </row>
    <row r="747" spans="1:17" hidden="1" outlineLevel="1">
      <c r="A747" s="316" t="s">
        <v>4391</v>
      </c>
      <c r="B747" s="22" t="s">
        <v>106</v>
      </c>
      <c r="C747" s="24" t="s">
        <v>4392</v>
      </c>
      <c r="D747" s="24" t="s">
        <v>7857</v>
      </c>
      <c r="E747" s="22" t="s">
        <v>5784</v>
      </c>
      <c r="F747" s="23">
        <v>7.5</v>
      </c>
      <c r="G747" s="24"/>
      <c r="H747" s="22">
        <v>24</v>
      </c>
      <c r="I747" s="203">
        <v>29.6</v>
      </c>
      <c r="J747" s="196">
        <v>0.4</v>
      </c>
      <c r="K747" s="214">
        <v>157.69999999999999</v>
      </c>
      <c r="L747" s="139" t="s">
        <v>8662</v>
      </c>
      <c r="M747" s="139" t="s">
        <v>8597</v>
      </c>
      <c r="N747" s="139" t="s">
        <v>7760</v>
      </c>
      <c r="O747" s="139">
        <v>1.8</v>
      </c>
      <c r="P747" s="139" t="s">
        <v>8599</v>
      </c>
      <c r="Q747" s="163" t="s">
        <v>7857</v>
      </c>
    </row>
    <row r="748" spans="1:17" hidden="1" outlineLevel="1">
      <c r="A748" s="317" t="s">
        <v>4393</v>
      </c>
      <c r="B748" s="21" t="s">
        <v>106</v>
      </c>
      <c r="C748" s="20" t="s">
        <v>4394</v>
      </c>
      <c r="D748" s="20" t="s">
        <v>7857</v>
      </c>
      <c r="E748" s="21" t="s">
        <v>5794</v>
      </c>
      <c r="F748" s="19">
        <v>8.5</v>
      </c>
      <c r="G748" s="20"/>
      <c r="H748" s="21">
        <v>12</v>
      </c>
      <c r="I748" s="204">
        <v>30.1</v>
      </c>
      <c r="J748" s="122">
        <v>0.4</v>
      </c>
      <c r="K748" s="215">
        <v>284.60000000000002</v>
      </c>
      <c r="L748" s="138" t="s">
        <v>8662</v>
      </c>
      <c r="M748" s="138" t="s">
        <v>8597</v>
      </c>
      <c r="N748" s="138" t="s">
        <v>7760</v>
      </c>
      <c r="O748" s="138">
        <v>1.8</v>
      </c>
      <c r="P748" s="138" t="s">
        <v>8599</v>
      </c>
      <c r="Q748" s="163" t="s">
        <v>7857</v>
      </c>
    </row>
    <row r="749" spans="1:17" hidden="1" outlineLevel="1">
      <c r="A749" s="316" t="s">
        <v>4395</v>
      </c>
      <c r="B749" s="22" t="s">
        <v>106</v>
      </c>
      <c r="C749" s="24" t="s">
        <v>4396</v>
      </c>
      <c r="D749" s="24" t="s">
        <v>7857</v>
      </c>
      <c r="E749" s="22" t="s">
        <v>5841</v>
      </c>
      <c r="F749" s="23">
        <v>6.375</v>
      </c>
      <c r="G749" s="24"/>
      <c r="H749" s="22">
        <v>24</v>
      </c>
      <c r="I749" s="203">
        <v>24.6</v>
      </c>
      <c r="J749" s="196">
        <v>0.4</v>
      </c>
      <c r="K749" s="214">
        <v>161.4</v>
      </c>
      <c r="L749" s="139" t="s">
        <v>8662</v>
      </c>
      <c r="M749" s="139" t="s">
        <v>8597</v>
      </c>
      <c r="N749" s="139" t="s">
        <v>7760</v>
      </c>
      <c r="O749" s="139">
        <v>1.8</v>
      </c>
      <c r="P749" s="139" t="s">
        <v>8599</v>
      </c>
      <c r="Q749" s="163" t="s">
        <v>7857</v>
      </c>
    </row>
    <row r="750" spans="1:17" s="294" customFormat="1" ht="31.5" collapsed="1">
      <c r="A750" s="185" t="s">
        <v>4459</v>
      </c>
      <c r="B750" s="186"/>
      <c r="C750" s="187"/>
      <c r="D750" s="187"/>
      <c r="E750" s="186"/>
      <c r="F750" s="186"/>
      <c r="G750" s="187"/>
      <c r="H750" s="186"/>
      <c r="I750" s="201"/>
      <c r="J750" s="194"/>
      <c r="K750" s="191"/>
      <c r="L750" s="189"/>
      <c r="M750" s="188" t="s">
        <v>7081</v>
      </c>
      <c r="N750" s="188"/>
      <c r="O750" s="188"/>
      <c r="P750" s="189"/>
      <c r="Q750" s="189"/>
    </row>
    <row r="751" spans="1:17" s="292" customFormat="1" ht="38.25">
      <c r="A751" s="162" t="s">
        <v>2</v>
      </c>
      <c r="B751" s="6" t="s">
        <v>8768</v>
      </c>
      <c r="C751" s="11" t="s">
        <v>2813</v>
      </c>
      <c r="D751" s="11" t="s">
        <v>7859</v>
      </c>
      <c r="E751" s="6" t="s">
        <v>8769</v>
      </c>
      <c r="F751" s="7" t="s">
        <v>8811</v>
      </c>
      <c r="G751" s="11" t="s">
        <v>8767</v>
      </c>
      <c r="H751" s="6" t="s">
        <v>8766</v>
      </c>
      <c r="I751" s="202" t="s">
        <v>8777</v>
      </c>
      <c r="J751" s="195" t="s">
        <v>8770</v>
      </c>
      <c r="K751" s="227" t="s">
        <v>8810</v>
      </c>
      <c r="L751" s="6" t="s">
        <v>8594</v>
      </c>
      <c r="M751" s="6" t="s">
        <v>8764</v>
      </c>
      <c r="N751" s="6" t="s">
        <v>8595</v>
      </c>
      <c r="O751" s="6" t="s">
        <v>8765</v>
      </c>
      <c r="P751" s="6" t="s">
        <v>8763</v>
      </c>
      <c r="Q751" s="226" t="s">
        <v>8771</v>
      </c>
    </row>
    <row r="752" spans="1:17">
      <c r="A752" s="316" t="s">
        <v>4460</v>
      </c>
      <c r="B752" s="22" t="s">
        <v>2814</v>
      </c>
      <c r="C752" s="24" t="s">
        <v>2814</v>
      </c>
      <c r="D752" s="24" t="s">
        <v>7857</v>
      </c>
      <c r="E752" s="22" t="s">
        <v>5779</v>
      </c>
      <c r="F752" s="23" t="s">
        <v>2814</v>
      </c>
      <c r="G752" s="24"/>
      <c r="H752" s="22" t="s">
        <v>2814</v>
      </c>
      <c r="I752" s="203" t="s">
        <v>2814</v>
      </c>
      <c r="J752" s="196" t="s">
        <v>2814</v>
      </c>
      <c r="K752" s="214"/>
      <c r="L752" s="22" t="s">
        <v>4459</v>
      </c>
      <c r="M752" s="139" t="s">
        <v>8597</v>
      </c>
      <c r="N752" s="139" t="s">
        <v>7760</v>
      </c>
      <c r="O752" s="22" t="s">
        <v>8596</v>
      </c>
      <c r="P752" s="139" t="s">
        <v>8599</v>
      </c>
      <c r="Q752" s="139" t="s">
        <v>7857</v>
      </c>
    </row>
    <row r="753" spans="1:17">
      <c r="A753" s="317" t="s">
        <v>4461</v>
      </c>
      <c r="B753" s="21" t="s">
        <v>5</v>
      </c>
      <c r="C753" s="20" t="s">
        <v>4462</v>
      </c>
      <c r="D753" s="20" t="s">
        <v>7857</v>
      </c>
      <c r="E753" s="21" t="s">
        <v>5780</v>
      </c>
      <c r="F753" s="19">
        <v>4.5</v>
      </c>
      <c r="G753" s="20">
        <v>1</v>
      </c>
      <c r="H753" s="21">
        <v>24</v>
      </c>
      <c r="I753" s="204">
        <v>15.6</v>
      </c>
      <c r="J753" s="122">
        <v>0.8</v>
      </c>
      <c r="K753" s="215">
        <v>48.9</v>
      </c>
      <c r="L753" s="21" t="s">
        <v>4459</v>
      </c>
      <c r="M753" s="138" t="s">
        <v>8597</v>
      </c>
      <c r="N753" s="138" t="s">
        <v>7760</v>
      </c>
      <c r="O753" s="21" t="s">
        <v>8596</v>
      </c>
      <c r="P753" s="138" t="s">
        <v>8599</v>
      </c>
      <c r="Q753" s="138" t="s">
        <v>7857</v>
      </c>
    </row>
    <row r="754" spans="1:17">
      <c r="A754" s="316" t="s">
        <v>4463</v>
      </c>
      <c r="B754" s="22" t="s">
        <v>5</v>
      </c>
      <c r="C754" s="24" t="s">
        <v>4464</v>
      </c>
      <c r="D754" s="24" t="s">
        <v>7857</v>
      </c>
      <c r="E754" s="22" t="s">
        <v>5781</v>
      </c>
      <c r="F754" s="23">
        <v>5.375</v>
      </c>
      <c r="G754" s="24">
        <v>1</v>
      </c>
      <c r="H754" s="22">
        <v>24</v>
      </c>
      <c r="I754" s="203">
        <v>21.1</v>
      </c>
      <c r="J754" s="196">
        <v>0.3</v>
      </c>
      <c r="K754" s="214">
        <v>49.2</v>
      </c>
      <c r="L754" s="22" t="s">
        <v>4459</v>
      </c>
      <c r="M754" s="139" t="s">
        <v>8597</v>
      </c>
      <c r="N754" s="139" t="s">
        <v>7760</v>
      </c>
      <c r="O754" s="22" t="s">
        <v>8596</v>
      </c>
      <c r="P754" s="139" t="s">
        <v>8599</v>
      </c>
      <c r="Q754" s="139" t="s">
        <v>7857</v>
      </c>
    </row>
    <row r="755" spans="1:17">
      <c r="A755" s="317" t="s">
        <v>4465</v>
      </c>
      <c r="B755" s="21" t="s">
        <v>5</v>
      </c>
      <c r="C755" s="20" t="s">
        <v>4466</v>
      </c>
      <c r="D755" s="20" t="s">
        <v>7857</v>
      </c>
      <c r="E755" s="21" t="s">
        <v>5841</v>
      </c>
      <c r="F755" s="19">
        <v>6.25</v>
      </c>
      <c r="G755" s="20">
        <v>1</v>
      </c>
      <c r="H755" s="21">
        <v>24</v>
      </c>
      <c r="I755" s="204">
        <v>23.5</v>
      </c>
      <c r="J755" s="122">
        <v>0.3</v>
      </c>
      <c r="K755" s="215">
        <v>49.2</v>
      </c>
      <c r="L755" s="21" t="s">
        <v>4459</v>
      </c>
      <c r="M755" s="138" t="s">
        <v>8597</v>
      </c>
      <c r="N755" s="138" t="s">
        <v>7760</v>
      </c>
      <c r="O755" s="21" t="s">
        <v>8596</v>
      </c>
      <c r="P755" s="138" t="s">
        <v>8599</v>
      </c>
      <c r="Q755" s="138" t="s">
        <v>7857</v>
      </c>
    </row>
    <row r="756" spans="1:17">
      <c r="A756" s="316" t="s">
        <v>4467</v>
      </c>
      <c r="B756" s="22" t="s">
        <v>5</v>
      </c>
      <c r="C756" s="24" t="s">
        <v>4468</v>
      </c>
      <c r="D756" s="24" t="s">
        <v>7857</v>
      </c>
      <c r="E756" s="22" t="s">
        <v>5874</v>
      </c>
      <c r="F756" s="23">
        <v>6.625</v>
      </c>
      <c r="G756" s="24">
        <v>1</v>
      </c>
      <c r="H756" s="22">
        <v>12</v>
      </c>
      <c r="I756" s="203">
        <v>10.4</v>
      </c>
      <c r="J756" s="196">
        <v>0.3</v>
      </c>
      <c r="K756" s="214">
        <v>75.099999999999994</v>
      </c>
      <c r="L756" s="22" t="s">
        <v>4459</v>
      </c>
      <c r="M756" s="139" t="s">
        <v>8597</v>
      </c>
      <c r="N756" s="139" t="s">
        <v>7760</v>
      </c>
      <c r="O756" s="22" t="s">
        <v>8596</v>
      </c>
      <c r="P756" s="139" t="s">
        <v>8599</v>
      </c>
      <c r="Q756" s="139" t="s">
        <v>7857</v>
      </c>
    </row>
    <row r="757" spans="1:17">
      <c r="A757" s="317" t="s">
        <v>4469</v>
      </c>
      <c r="B757" s="21" t="s">
        <v>5</v>
      </c>
      <c r="C757" s="20" t="s">
        <v>4470</v>
      </c>
      <c r="D757" s="20" t="s">
        <v>7857</v>
      </c>
      <c r="E757" s="21" t="s">
        <v>5928</v>
      </c>
      <c r="F757" s="19">
        <v>6</v>
      </c>
      <c r="G757" s="20">
        <v>1</v>
      </c>
      <c r="H757" s="21">
        <v>24</v>
      </c>
      <c r="I757" s="204">
        <v>20</v>
      </c>
      <c r="J757" s="122">
        <v>0.3</v>
      </c>
      <c r="K757" s="215">
        <v>84.291200000000003</v>
      </c>
      <c r="L757" s="21" t="s">
        <v>4459</v>
      </c>
      <c r="M757" s="138" t="s">
        <v>8597</v>
      </c>
      <c r="N757" s="138" t="s">
        <v>7760</v>
      </c>
      <c r="O757" s="21" t="s">
        <v>8596</v>
      </c>
      <c r="P757" s="138" t="s">
        <v>8599</v>
      </c>
      <c r="Q757" s="138" t="s">
        <v>7857</v>
      </c>
    </row>
    <row r="758" spans="1:17">
      <c r="A758" s="316" t="s">
        <v>4471</v>
      </c>
      <c r="B758" s="22" t="s">
        <v>5</v>
      </c>
      <c r="C758" s="24" t="s">
        <v>4472</v>
      </c>
      <c r="D758" s="24" t="s">
        <v>7857</v>
      </c>
      <c r="E758" s="22" t="s">
        <v>5783</v>
      </c>
      <c r="F758" s="23">
        <v>5.75</v>
      </c>
      <c r="G758" s="24">
        <v>1</v>
      </c>
      <c r="H758" s="22">
        <v>24</v>
      </c>
      <c r="I758" s="203">
        <v>18.2</v>
      </c>
      <c r="J758" s="196">
        <v>0.8</v>
      </c>
      <c r="K758" s="214">
        <v>84.291200000000003</v>
      </c>
      <c r="L758" s="22" t="s">
        <v>4459</v>
      </c>
      <c r="M758" s="139" t="s">
        <v>8597</v>
      </c>
      <c r="N758" s="139" t="s">
        <v>7760</v>
      </c>
      <c r="O758" s="22" t="s">
        <v>8596</v>
      </c>
      <c r="P758" s="139" t="s">
        <v>8599</v>
      </c>
      <c r="Q758" s="139" t="s">
        <v>7857</v>
      </c>
    </row>
    <row r="759" spans="1:17">
      <c r="A759" s="317" t="s">
        <v>4473</v>
      </c>
      <c r="B759" s="21" t="s">
        <v>5</v>
      </c>
      <c r="C759" s="20" t="s">
        <v>4474</v>
      </c>
      <c r="D759" s="20" t="s">
        <v>7857</v>
      </c>
      <c r="E759" s="21" t="s">
        <v>5784</v>
      </c>
      <c r="F759" s="19">
        <v>7</v>
      </c>
      <c r="G759" s="20">
        <v>1</v>
      </c>
      <c r="H759" s="21">
        <v>24</v>
      </c>
      <c r="I759" s="204">
        <v>23</v>
      </c>
      <c r="J759" s="122">
        <v>0.5</v>
      </c>
      <c r="K759" s="215">
        <v>79</v>
      </c>
      <c r="L759" s="21" t="s">
        <v>4459</v>
      </c>
      <c r="M759" s="138" t="s">
        <v>8597</v>
      </c>
      <c r="N759" s="138" t="s">
        <v>7760</v>
      </c>
      <c r="O759" s="21" t="s">
        <v>8596</v>
      </c>
      <c r="P759" s="138" t="s">
        <v>8599</v>
      </c>
      <c r="Q759" s="138" t="s">
        <v>7857</v>
      </c>
    </row>
    <row r="760" spans="1:17">
      <c r="A760" s="316" t="s">
        <v>4475</v>
      </c>
      <c r="B760" s="22" t="s">
        <v>5</v>
      </c>
      <c r="C760" s="24" t="s">
        <v>4476</v>
      </c>
      <c r="D760" s="24" t="s">
        <v>7857</v>
      </c>
      <c r="E760" s="22" t="s">
        <v>5852</v>
      </c>
      <c r="F760" s="23">
        <v>7.25</v>
      </c>
      <c r="G760" s="24">
        <v>1</v>
      </c>
      <c r="H760" s="22">
        <v>24</v>
      </c>
      <c r="I760" s="203">
        <v>34.1</v>
      </c>
      <c r="J760" s="196">
        <v>0.4</v>
      </c>
      <c r="K760" s="214">
        <v>93.84</v>
      </c>
      <c r="L760" s="22" t="s">
        <v>4459</v>
      </c>
      <c r="M760" s="139" t="s">
        <v>8597</v>
      </c>
      <c r="N760" s="139" t="s">
        <v>7760</v>
      </c>
      <c r="O760" s="22" t="s">
        <v>8596</v>
      </c>
      <c r="P760" s="139" t="s">
        <v>8599</v>
      </c>
      <c r="Q760" s="139" t="s">
        <v>7857</v>
      </c>
    </row>
    <row r="761" spans="1:17">
      <c r="A761" s="317" t="s">
        <v>4477</v>
      </c>
      <c r="B761" s="21" t="s">
        <v>5</v>
      </c>
      <c r="C761" s="20" t="s">
        <v>4478</v>
      </c>
      <c r="D761" s="20" t="s">
        <v>7857</v>
      </c>
      <c r="E761" s="21" t="s">
        <v>5929</v>
      </c>
      <c r="F761" s="19">
        <v>7.125</v>
      </c>
      <c r="G761" s="20">
        <v>1</v>
      </c>
      <c r="H761" s="21">
        <v>24</v>
      </c>
      <c r="I761" s="204">
        <v>35</v>
      </c>
      <c r="J761" s="122">
        <v>0.4</v>
      </c>
      <c r="K761" s="215">
        <v>88</v>
      </c>
      <c r="L761" s="21" t="s">
        <v>4459</v>
      </c>
      <c r="M761" s="138" t="s">
        <v>8597</v>
      </c>
      <c r="N761" s="138" t="s">
        <v>7760</v>
      </c>
      <c r="O761" s="21" t="s">
        <v>8596</v>
      </c>
      <c r="P761" s="138" t="s">
        <v>8599</v>
      </c>
      <c r="Q761" s="138" t="s">
        <v>7857</v>
      </c>
    </row>
    <row r="762" spans="1:17">
      <c r="A762" s="316" t="s">
        <v>4479</v>
      </c>
      <c r="B762" s="22" t="s">
        <v>5</v>
      </c>
      <c r="C762" s="24" t="s">
        <v>4480</v>
      </c>
      <c r="D762" s="24" t="s">
        <v>7857</v>
      </c>
      <c r="E762" s="22" t="s">
        <v>5843</v>
      </c>
      <c r="F762" s="23">
        <v>6.5</v>
      </c>
      <c r="G762" s="24">
        <v>1</v>
      </c>
      <c r="H762" s="22">
        <v>24</v>
      </c>
      <c r="I762" s="203">
        <v>28.5</v>
      </c>
      <c r="J762" s="196">
        <v>0.4</v>
      </c>
      <c r="K762" s="214">
        <v>93.844800000000006</v>
      </c>
      <c r="L762" s="22" t="s">
        <v>4459</v>
      </c>
      <c r="M762" s="139" t="s">
        <v>8597</v>
      </c>
      <c r="N762" s="139" t="s">
        <v>7760</v>
      </c>
      <c r="O762" s="22" t="s">
        <v>8596</v>
      </c>
      <c r="P762" s="139" t="s">
        <v>8599</v>
      </c>
      <c r="Q762" s="139" t="s">
        <v>7857</v>
      </c>
    </row>
    <row r="763" spans="1:17">
      <c r="A763" s="317" t="s">
        <v>4481</v>
      </c>
      <c r="B763" s="21" t="s">
        <v>5</v>
      </c>
      <c r="C763" s="20" t="s">
        <v>4482</v>
      </c>
      <c r="D763" s="20" t="s">
        <v>7857</v>
      </c>
      <c r="E763" s="21" t="s">
        <v>5801</v>
      </c>
      <c r="F763" s="19">
        <v>6</v>
      </c>
      <c r="G763" s="20">
        <v>1</v>
      </c>
      <c r="H763" s="21">
        <v>24</v>
      </c>
      <c r="I763" s="204">
        <v>24.8</v>
      </c>
      <c r="J763" s="122">
        <v>0.6</v>
      </c>
      <c r="K763" s="215">
        <v>88</v>
      </c>
      <c r="L763" s="21" t="s">
        <v>4459</v>
      </c>
      <c r="M763" s="138" t="s">
        <v>8597</v>
      </c>
      <c r="N763" s="138" t="s">
        <v>7760</v>
      </c>
      <c r="O763" s="21" t="s">
        <v>8596</v>
      </c>
      <c r="P763" s="138" t="s">
        <v>8599</v>
      </c>
      <c r="Q763" s="138" t="s">
        <v>7857</v>
      </c>
    </row>
    <row r="764" spans="1:17">
      <c r="A764" s="316" t="s">
        <v>4483</v>
      </c>
      <c r="B764" s="22" t="s">
        <v>5</v>
      </c>
      <c r="C764" s="24" t="s">
        <v>4484</v>
      </c>
      <c r="D764" s="24" t="s">
        <v>7857</v>
      </c>
      <c r="E764" s="22" t="s">
        <v>5788</v>
      </c>
      <c r="F764" s="23">
        <v>7.25</v>
      </c>
      <c r="G764" s="24">
        <v>1</v>
      </c>
      <c r="H764" s="22">
        <v>24</v>
      </c>
      <c r="I764" s="203">
        <v>38.700000000000003</v>
      </c>
      <c r="J764" s="196">
        <v>0.6</v>
      </c>
      <c r="K764" s="214">
        <v>88</v>
      </c>
      <c r="L764" s="22" t="s">
        <v>4459</v>
      </c>
      <c r="M764" s="139" t="s">
        <v>8597</v>
      </c>
      <c r="N764" s="139" t="s">
        <v>7760</v>
      </c>
      <c r="O764" s="22" t="s">
        <v>8596</v>
      </c>
      <c r="P764" s="139" t="s">
        <v>8599</v>
      </c>
      <c r="Q764" s="139" t="s">
        <v>7857</v>
      </c>
    </row>
    <row r="765" spans="1:17">
      <c r="A765" s="317" t="s">
        <v>4485</v>
      </c>
      <c r="B765" s="21" t="s">
        <v>5</v>
      </c>
      <c r="C765" s="20" t="s">
        <v>4486</v>
      </c>
      <c r="D765" s="20" t="s">
        <v>7857</v>
      </c>
      <c r="E765" s="21" t="s">
        <v>5810</v>
      </c>
      <c r="F765" s="19">
        <v>6.875</v>
      </c>
      <c r="G765" s="20">
        <v>1</v>
      </c>
      <c r="H765" s="21">
        <v>24</v>
      </c>
      <c r="I765" s="204">
        <v>42</v>
      </c>
      <c r="J765" s="122">
        <v>0.7</v>
      </c>
      <c r="K765" s="215">
        <v>88</v>
      </c>
      <c r="L765" s="21" t="s">
        <v>4459</v>
      </c>
      <c r="M765" s="138" t="s">
        <v>8597</v>
      </c>
      <c r="N765" s="138" t="s">
        <v>7760</v>
      </c>
      <c r="O765" s="21" t="s">
        <v>8596</v>
      </c>
      <c r="P765" s="138" t="s">
        <v>8599</v>
      </c>
      <c r="Q765" s="138" t="s">
        <v>7857</v>
      </c>
    </row>
    <row r="766" spans="1:17">
      <c r="A766" s="316" t="s">
        <v>4487</v>
      </c>
      <c r="B766" s="22" t="s">
        <v>5</v>
      </c>
      <c r="C766" s="24" t="s">
        <v>4488</v>
      </c>
      <c r="D766" s="24" t="s">
        <v>7857</v>
      </c>
      <c r="E766" s="22" t="s">
        <v>5844</v>
      </c>
      <c r="F766" s="23">
        <v>8</v>
      </c>
      <c r="G766" s="24">
        <v>1</v>
      </c>
      <c r="H766" s="22">
        <v>24</v>
      </c>
      <c r="I766" s="203">
        <v>39.6</v>
      </c>
      <c r="J766" s="196">
        <v>0.5</v>
      </c>
      <c r="K766" s="214">
        <v>101.39360000000001</v>
      </c>
      <c r="L766" s="22" t="s">
        <v>4459</v>
      </c>
      <c r="M766" s="139" t="s">
        <v>8597</v>
      </c>
      <c r="N766" s="139" t="s">
        <v>7760</v>
      </c>
      <c r="O766" s="22" t="s">
        <v>8596</v>
      </c>
      <c r="P766" s="139" t="s">
        <v>8599</v>
      </c>
      <c r="Q766" s="139" t="s">
        <v>7857</v>
      </c>
    </row>
    <row r="767" spans="1:17">
      <c r="A767" s="317" t="s">
        <v>4489</v>
      </c>
      <c r="B767" s="21" t="s">
        <v>5</v>
      </c>
      <c r="C767" s="20" t="s">
        <v>4490</v>
      </c>
      <c r="D767" s="20" t="s">
        <v>7857</v>
      </c>
      <c r="E767" s="21" t="s">
        <v>5794</v>
      </c>
      <c r="F767" s="19">
        <v>8</v>
      </c>
      <c r="G767" s="20">
        <v>1</v>
      </c>
      <c r="H767" s="21">
        <v>12</v>
      </c>
      <c r="I767" s="204">
        <v>24.4</v>
      </c>
      <c r="J767" s="122">
        <v>0.8</v>
      </c>
      <c r="K767" s="215">
        <v>99.8</v>
      </c>
      <c r="L767" s="21" t="s">
        <v>4459</v>
      </c>
      <c r="M767" s="138" t="s">
        <v>8597</v>
      </c>
      <c r="N767" s="138" t="s">
        <v>7760</v>
      </c>
      <c r="O767" s="21" t="s">
        <v>8596</v>
      </c>
      <c r="P767" s="138" t="s">
        <v>8599</v>
      </c>
      <c r="Q767" s="138" t="s">
        <v>7857</v>
      </c>
    </row>
    <row r="768" spans="1:17">
      <c r="A768" s="316" t="s">
        <v>4491</v>
      </c>
      <c r="B768" s="22" t="s">
        <v>5</v>
      </c>
      <c r="C768" s="24" t="s">
        <v>4492</v>
      </c>
      <c r="D768" s="24" t="s">
        <v>7857</v>
      </c>
      <c r="E768" s="22" t="s">
        <v>5857</v>
      </c>
      <c r="F768" s="23">
        <v>9</v>
      </c>
      <c r="G768" s="24">
        <v>1</v>
      </c>
      <c r="H768" s="22">
        <v>12</v>
      </c>
      <c r="I768" s="203">
        <v>38</v>
      </c>
      <c r="J768" s="196">
        <v>0.4</v>
      </c>
      <c r="K768" s="214">
        <v>131.30000000000001</v>
      </c>
      <c r="L768" s="22" t="s">
        <v>4459</v>
      </c>
      <c r="M768" s="139" t="s">
        <v>8597</v>
      </c>
      <c r="N768" s="139" t="s">
        <v>7760</v>
      </c>
      <c r="O768" s="22" t="s">
        <v>8596</v>
      </c>
      <c r="P768" s="139" t="s">
        <v>8599</v>
      </c>
      <c r="Q768" s="139" t="s">
        <v>7857</v>
      </c>
    </row>
    <row r="769" spans="1:17">
      <c r="A769" s="317" t="s">
        <v>4493</v>
      </c>
      <c r="B769" s="21" t="s">
        <v>5</v>
      </c>
      <c r="C769" s="20" t="s">
        <v>4494</v>
      </c>
      <c r="D769" s="20" t="s">
        <v>7857</v>
      </c>
      <c r="E769" s="21" t="s">
        <v>5806</v>
      </c>
      <c r="F769" s="19">
        <v>8.125</v>
      </c>
      <c r="G769" s="20">
        <v>1</v>
      </c>
      <c r="H769" s="21">
        <v>24</v>
      </c>
      <c r="I769" s="204">
        <v>41.5</v>
      </c>
      <c r="J769" s="122">
        <v>0.4</v>
      </c>
      <c r="K769" s="215">
        <v>133.1</v>
      </c>
      <c r="L769" s="21" t="s">
        <v>4459</v>
      </c>
      <c r="M769" s="138" t="s">
        <v>8597</v>
      </c>
      <c r="N769" s="138" t="s">
        <v>7760</v>
      </c>
      <c r="O769" s="21" t="s">
        <v>8596</v>
      </c>
      <c r="P769" s="138" t="s">
        <v>8599</v>
      </c>
      <c r="Q769" s="138" t="s">
        <v>7857</v>
      </c>
    </row>
    <row r="770" spans="1:17">
      <c r="A770" s="316" t="s">
        <v>4495</v>
      </c>
      <c r="B770" s="22" t="s">
        <v>5</v>
      </c>
      <c r="C770" s="24" t="s">
        <v>4496</v>
      </c>
      <c r="D770" s="24" t="s">
        <v>7857</v>
      </c>
      <c r="E770" s="22" t="s">
        <v>5846</v>
      </c>
      <c r="F770" s="23">
        <v>7.125</v>
      </c>
      <c r="G770" s="24">
        <v>1</v>
      </c>
      <c r="H770" s="22">
        <v>12</v>
      </c>
      <c r="I770" s="203">
        <v>25</v>
      </c>
      <c r="J770" s="196">
        <v>0.3</v>
      </c>
      <c r="K770" s="214">
        <v>134.1</v>
      </c>
      <c r="L770" s="22" t="s">
        <v>4459</v>
      </c>
      <c r="M770" s="139" t="s">
        <v>8597</v>
      </c>
      <c r="N770" s="139" t="s">
        <v>7760</v>
      </c>
      <c r="O770" s="22" t="s">
        <v>8596</v>
      </c>
      <c r="P770" s="139" t="s">
        <v>8599</v>
      </c>
      <c r="Q770" s="139" t="s">
        <v>7857</v>
      </c>
    </row>
    <row r="771" spans="1:17">
      <c r="A771" s="317" t="s">
        <v>4497</v>
      </c>
      <c r="B771" s="21" t="s">
        <v>5</v>
      </c>
      <c r="C771" s="20" t="s">
        <v>4498</v>
      </c>
      <c r="D771" s="20" t="s">
        <v>7857</v>
      </c>
      <c r="E771" s="21" t="s">
        <v>5860</v>
      </c>
      <c r="F771" s="19">
        <v>8.25</v>
      </c>
      <c r="G771" s="20">
        <v>1</v>
      </c>
      <c r="H771" s="21">
        <v>12</v>
      </c>
      <c r="I771" s="204">
        <v>35</v>
      </c>
      <c r="J771" s="122">
        <v>0.3</v>
      </c>
      <c r="K771" s="215">
        <v>147</v>
      </c>
      <c r="L771" s="21" t="s">
        <v>4459</v>
      </c>
      <c r="M771" s="138" t="s">
        <v>8597</v>
      </c>
      <c r="N771" s="138" t="s">
        <v>7760</v>
      </c>
      <c r="O771" s="21" t="s">
        <v>8596</v>
      </c>
      <c r="P771" s="138" t="s">
        <v>8599</v>
      </c>
      <c r="Q771" s="138" t="s">
        <v>7857</v>
      </c>
    </row>
    <row r="772" spans="1:17">
      <c r="A772" s="316" t="s">
        <v>4499</v>
      </c>
      <c r="B772" s="22" t="s">
        <v>5</v>
      </c>
      <c r="C772" s="24" t="s">
        <v>4500</v>
      </c>
      <c r="D772" s="24" t="s">
        <v>7857</v>
      </c>
      <c r="E772" s="22" t="s">
        <v>5805</v>
      </c>
      <c r="F772" s="23">
        <v>9.25</v>
      </c>
      <c r="G772" s="24">
        <v>1</v>
      </c>
      <c r="H772" s="22">
        <v>12</v>
      </c>
      <c r="I772" s="203">
        <v>38.1</v>
      </c>
      <c r="J772" s="196">
        <v>0.4</v>
      </c>
      <c r="K772" s="214">
        <v>147</v>
      </c>
      <c r="L772" s="22" t="s">
        <v>4459</v>
      </c>
      <c r="M772" s="139" t="s">
        <v>8597</v>
      </c>
      <c r="N772" s="139" t="s">
        <v>7760</v>
      </c>
      <c r="O772" s="22" t="s">
        <v>8596</v>
      </c>
      <c r="P772" s="139" t="s">
        <v>8599</v>
      </c>
      <c r="Q772" s="139" t="s">
        <v>7857</v>
      </c>
    </row>
    <row r="773" spans="1:17" hidden="1" outlineLevel="1">
      <c r="A773" s="317" t="s">
        <v>4501</v>
      </c>
      <c r="B773" s="21" t="s">
        <v>106</v>
      </c>
      <c r="C773" s="20" t="s">
        <v>4502</v>
      </c>
      <c r="D773" s="20" t="s">
        <v>7857</v>
      </c>
      <c r="E773" s="21" t="s">
        <v>5852</v>
      </c>
      <c r="F773" s="19">
        <v>7.25</v>
      </c>
      <c r="G773" s="20"/>
      <c r="H773" s="21">
        <v>24</v>
      </c>
      <c r="I773" s="204">
        <v>34.1</v>
      </c>
      <c r="J773" s="122">
        <v>0.4</v>
      </c>
      <c r="K773" s="215">
        <v>172.8</v>
      </c>
      <c r="L773" s="138" t="s">
        <v>8776</v>
      </c>
      <c r="M773" s="138" t="s">
        <v>8597</v>
      </c>
      <c r="N773" s="138" t="s">
        <v>7760</v>
      </c>
      <c r="O773" s="138" t="s">
        <v>8596</v>
      </c>
      <c r="P773" s="138" t="s">
        <v>8599</v>
      </c>
      <c r="Q773" s="138" t="s">
        <v>7857</v>
      </c>
    </row>
    <row r="774" spans="1:17" hidden="1" outlineLevel="1">
      <c r="A774" s="316" t="s">
        <v>4503</v>
      </c>
      <c r="B774" s="22" t="s">
        <v>106</v>
      </c>
      <c r="C774" s="24" t="s">
        <v>4504</v>
      </c>
      <c r="D774" s="24" t="s">
        <v>7857</v>
      </c>
      <c r="E774" s="22" t="s">
        <v>5844</v>
      </c>
      <c r="F774" s="23">
        <v>8</v>
      </c>
      <c r="G774" s="24"/>
      <c r="H774" s="22">
        <v>24</v>
      </c>
      <c r="I774" s="203">
        <v>39.6</v>
      </c>
      <c r="J774" s="196">
        <v>0.4</v>
      </c>
      <c r="K774" s="214">
        <v>238.3</v>
      </c>
      <c r="L774" s="139" t="s">
        <v>8776</v>
      </c>
      <c r="M774" s="139" t="s">
        <v>8597</v>
      </c>
      <c r="N774" s="139" t="s">
        <v>7760</v>
      </c>
      <c r="O774" s="139" t="s">
        <v>8596</v>
      </c>
      <c r="P774" s="139" t="s">
        <v>8599</v>
      </c>
      <c r="Q774" s="139" t="s">
        <v>7857</v>
      </c>
    </row>
    <row r="775" spans="1:17" hidden="1" outlineLevel="1">
      <c r="A775" s="317" t="s">
        <v>4505</v>
      </c>
      <c r="B775" s="21" t="s">
        <v>106</v>
      </c>
      <c r="C775" s="20" t="s">
        <v>4506</v>
      </c>
      <c r="D775" s="20" t="s">
        <v>7857</v>
      </c>
      <c r="E775" s="21" t="s">
        <v>5928</v>
      </c>
      <c r="F775" s="19">
        <v>6</v>
      </c>
      <c r="G775" s="20"/>
      <c r="H775" s="21">
        <v>24</v>
      </c>
      <c r="I775" s="204">
        <v>20</v>
      </c>
      <c r="J775" s="122">
        <v>0.4</v>
      </c>
      <c r="K775" s="215">
        <v>157.5</v>
      </c>
      <c r="L775" s="138" t="s">
        <v>8776</v>
      </c>
      <c r="M775" s="138" t="s">
        <v>8597</v>
      </c>
      <c r="N775" s="138" t="s">
        <v>7760</v>
      </c>
      <c r="O775" s="138" t="s">
        <v>8596</v>
      </c>
      <c r="P775" s="138" t="s">
        <v>8599</v>
      </c>
      <c r="Q775" s="138" t="s">
        <v>7857</v>
      </c>
    </row>
    <row r="776" spans="1:17" hidden="1" outlineLevel="1">
      <c r="A776" s="316" t="s">
        <v>4507</v>
      </c>
      <c r="B776" s="22" t="s">
        <v>106</v>
      </c>
      <c r="C776" s="24" t="s">
        <v>4508</v>
      </c>
      <c r="D776" s="24" t="s">
        <v>7857</v>
      </c>
      <c r="E776" s="22" t="s">
        <v>5929</v>
      </c>
      <c r="F776" s="23">
        <v>7.125</v>
      </c>
      <c r="G776" s="24"/>
      <c r="H776" s="22">
        <v>24</v>
      </c>
      <c r="I776" s="203">
        <v>35</v>
      </c>
      <c r="J776" s="196">
        <v>0.4</v>
      </c>
      <c r="K776" s="214">
        <v>164.7</v>
      </c>
      <c r="L776" s="139" t="s">
        <v>8776</v>
      </c>
      <c r="M776" s="139" t="s">
        <v>8597</v>
      </c>
      <c r="N776" s="139" t="s">
        <v>7760</v>
      </c>
      <c r="O776" s="139" t="s">
        <v>8596</v>
      </c>
      <c r="P776" s="139" t="s">
        <v>8599</v>
      </c>
      <c r="Q776" s="139" t="s">
        <v>7857</v>
      </c>
    </row>
    <row r="777" spans="1:17" hidden="1" outlineLevel="1">
      <c r="A777" s="317" t="s">
        <v>4509</v>
      </c>
      <c r="B777" s="21" t="s">
        <v>106</v>
      </c>
      <c r="C777" s="20" t="s">
        <v>4510</v>
      </c>
      <c r="D777" s="20" t="s">
        <v>7857</v>
      </c>
      <c r="E777" s="21" t="s">
        <v>5783</v>
      </c>
      <c r="F777" s="19">
        <v>5.75</v>
      </c>
      <c r="G777" s="20"/>
      <c r="H777" s="21">
        <v>24</v>
      </c>
      <c r="I777" s="204">
        <v>18.2</v>
      </c>
      <c r="J777" s="122">
        <v>0.4</v>
      </c>
      <c r="K777" s="215">
        <v>119.4</v>
      </c>
      <c r="L777" s="138" t="s">
        <v>8776</v>
      </c>
      <c r="M777" s="138" t="s">
        <v>8597</v>
      </c>
      <c r="N777" s="138" t="s">
        <v>7760</v>
      </c>
      <c r="O777" s="138" t="s">
        <v>8596</v>
      </c>
      <c r="P777" s="138" t="s">
        <v>8599</v>
      </c>
      <c r="Q777" s="138" t="s">
        <v>7857</v>
      </c>
    </row>
    <row r="778" spans="1:17" hidden="1" outlineLevel="1">
      <c r="A778" s="316" t="s">
        <v>4511</v>
      </c>
      <c r="B778" s="22" t="s">
        <v>106</v>
      </c>
      <c r="C778" s="24" t="s">
        <v>4512</v>
      </c>
      <c r="D778" s="24" t="s">
        <v>7857</v>
      </c>
      <c r="E778" s="22" t="s">
        <v>5843</v>
      </c>
      <c r="F778" s="23">
        <v>6.5</v>
      </c>
      <c r="G778" s="24"/>
      <c r="H778" s="22">
        <v>24</v>
      </c>
      <c r="I778" s="203">
        <v>28.5</v>
      </c>
      <c r="J778" s="196">
        <v>0.4</v>
      </c>
      <c r="K778" s="214">
        <v>164.7</v>
      </c>
      <c r="L778" s="139" t="s">
        <v>8776</v>
      </c>
      <c r="M778" s="139" t="s">
        <v>8597</v>
      </c>
      <c r="N778" s="139" t="s">
        <v>7760</v>
      </c>
      <c r="O778" s="139" t="s">
        <v>8596</v>
      </c>
      <c r="P778" s="139" t="s">
        <v>8599</v>
      </c>
      <c r="Q778" s="139" t="s">
        <v>7857</v>
      </c>
    </row>
    <row r="779" spans="1:17" hidden="1" outlineLevel="1">
      <c r="A779" s="317" t="s">
        <v>4513</v>
      </c>
      <c r="B779" s="21" t="s">
        <v>106</v>
      </c>
      <c r="C779" s="20" t="s">
        <v>4514</v>
      </c>
      <c r="D779" s="20" t="s">
        <v>7857</v>
      </c>
      <c r="E779" s="21" t="s">
        <v>5860</v>
      </c>
      <c r="F779" s="19">
        <v>8.25</v>
      </c>
      <c r="G779" s="20"/>
      <c r="H779" s="21">
        <v>12</v>
      </c>
      <c r="I779" s="204">
        <v>35</v>
      </c>
      <c r="J779" s="122">
        <v>0.4</v>
      </c>
      <c r="K779" s="215">
        <v>281.10000000000002</v>
      </c>
      <c r="L779" s="138" t="s">
        <v>8776</v>
      </c>
      <c r="M779" s="138" t="s">
        <v>8597</v>
      </c>
      <c r="N779" s="138" t="s">
        <v>7760</v>
      </c>
      <c r="O779" s="138" t="s">
        <v>8596</v>
      </c>
      <c r="P779" s="138" t="s">
        <v>8599</v>
      </c>
      <c r="Q779" s="138" t="s">
        <v>7857</v>
      </c>
    </row>
    <row r="780" spans="1:17" hidden="1" outlineLevel="1">
      <c r="A780" s="316" t="s">
        <v>4515</v>
      </c>
      <c r="B780" s="22" t="s">
        <v>106</v>
      </c>
      <c r="C780" s="24" t="s">
        <v>4516</v>
      </c>
      <c r="D780" s="24" t="s">
        <v>7857</v>
      </c>
      <c r="E780" s="22" t="s">
        <v>5857</v>
      </c>
      <c r="F780" s="23">
        <v>9</v>
      </c>
      <c r="G780" s="24"/>
      <c r="H780" s="22">
        <v>12</v>
      </c>
      <c r="I780" s="203">
        <v>38</v>
      </c>
      <c r="J780" s="196">
        <v>0.4</v>
      </c>
      <c r="K780" s="214">
        <v>281.10000000000002</v>
      </c>
      <c r="L780" s="139" t="s">
        <v>8776</v>
      </c>
      <c r="M780" s="139" t="s">
        <v>8597</v>
      </c>
      <c r="N780" s="139" t="s">
        <v>7760</v>
      </c>
      <c r="O780" s="139" t="s">
        <v>8596</v>
      </c>
      <c r="P780" s="139" t="s">
        <v>8599</v>
      </c>
      <c r="Q780" s="139" t="s">
        <v>7857</v>
      </c>
    </row>
    <row r="781" spans="1:17" hidden="1" outlineLevel="1">
      <c r="A781" s="317" t="s">
        <v>4517</v>
      </c>
      <c r="B781" s="21" t="s">
        <v>106</v>
      </c>
      <c r="C781" s="20" t="s">
        <v>4518</v>
      </c>
      <c r="D781" s="20" t="s">
        <v>7857</v>
      </c>
      <c r="E781" s="21" t="s">
        <v>5806</v>
      </c>
      <c r="F781" s="19">
        <v>8.125</v>
      </c>
      <c r="G781" s="20"/>
      <c r="H781" s="21">
        <v>24</v>
      </c>
      <c r="I781" s="204">
        <v>41.5</v>
      </c>
      <c r="J781" s="122">
        <v>0.4</v>
      </c>
      <c r="K781" s="215">
        <v>181.7</v>
      </c>
      <c r="L781" s="138" t="s">
        <v>8776</v>
      </c>
      <c r="M781" s="138" t="s">
        <v>8597</v>
      </c>
      <c r="N781" s="138" t="s">
        <v>7760</v>
      </c>
      <c r="O781" s="138" t="s">
        <v>8596</v>
      </c>
      <c r="P781" s="138" t="s">
        <v>8599</v>
      </c>
      <c r="Q781" s="138" t="s">
        <v>7857</v>
      </c>
    </row>
    <row r="782" spans="1:17" hidden="1" outlineLevel="1">
      <c r="A782" s="316" t="s">
        <v>4519</v>
      </c>
      <c r="B782" s="22" t="s">
        <v>106</v>
      </c>
      <c r="C782" s="24" t="s">
        <v>4520</v>
      </c>
      <c r="D782" s="24" t="s">
        <v>7857</v>
      </c>
      <c r="E782" s="22" t="s">
        <v>5874</v>
      </c>
      <c r="F782" s="23">
        <v>6.625</v>
      </c>
      <c r="G782" s="24"/>
      <c r="H782" s="22">
        <v>12</v>
      </c>
      <c r="I782" s="203">
        <v>10.4</v>
      </c>
      <c r="J782" s="196">
        <v>0.4</v>
      </c>
      <c r="K782" s="214">
        <v>164.7</v>
      </c>
      <c r="L782" s="139" t="s">
        <v>8776</v>
      </c>
      <c r="M782" s="139" t="s">
        <v>8597</v>
      </c>
      <c r="N782" s="139" t="s">
        <v>7760</v>
      </c>
      <c r="O782" s="139" t="s">
        <v>8596</v>
      </c>
      <c r="P782" s="139" t="s">
        <v>8599</v>
      </c>
      <c r="Q782" s="139" t="s">
        <v>7857</v>
      </c>
    </row>
    <row r="783" spans="1:17" hidden="1" outlineLevel="1">
      <c r="A783" s="317" t="s">
        <v>4521</v>
      </c>
      <c r="B783" s="21" t="s">
        <v>106</v>
      </c>
      <c r="C783" s="20" t="s">
        <v>4522</v>
      </c>
      <c r="D783" s="20" t="s">
        <v>7857</v>
      </c>
      <c r="E783" s="21" t="s">
        <v>5846</v>
      </c>
      <c r="F783" s="19">
        <v>7.125</v>
      </c>
      <c r="G783" s="20"/>
      <c r="H783" s="21">
        <v>24</v>
      </c>
      <c r="I783" s="204">
        <v>25</v>
      </c>
      <c r="J783" s="122">
        <v>0.4</v>
      </c>
      <c r="K783" s="215">
        <v>270.7</v>
      </c>
      <c r="L783" s="138" t="s">
        <v>8776</v>
      </c>
      <c r="M783" s="138" t="s">
        <v>8597</v>
      </c>
      <c r="N783" s="138" t="s">
        <v>7760</v>
      </c>
      <c r="O783" s="138" t="s">
        <v>8596</v>
      </c>
      <c r="P783" s="138" t="s">
        <v>8599</v>
      </c>
      <c r="Q783" s="138" t="s">
        <v>7857</v>
      </c>
    </row>
    <row r="784" spans="1:17" hidden="1" outlineLevel="1">
      <c r="A784" s="316" t="s">
        <v>4523</v>
      </c>
      <c r="B784" s="22" t="s">
        <v>106</v>
      </c>
      <c r="C784" s="24" t="s">
        <v>4524</v>
      </c>
      <c r="D784" s="24" t="s">
        <v>7857</v>
      </c>
      <c r="E784" s="22" t="s">
        <v>5805</v>
      </c>
      <c r="F784" s="23">
        <v>9.25</v>
      </c>
      <c r="G784" s="24"/>
      <c r="H784" s="22">
        <v>12</v>
      </c>
      <c r="I784" s="203">
        <v>38.1</v>
      </c>
      <c r="J784" s="196">
        <v>0.4</v>
      </c>
      <c r="K784" s="214">
        <v>281.10000000000002</v>
      </c>
      <c r="L784" s="139" t="s">
        <v>8776</v>
      </c>
      <c r="M784" s="139" t="s">
        <v>8597</v>
      </c>
      <c r="N784" s="139" t="s">
        <v>7760</v>
      </c>
      <c r="O784" s="139" t="s">
        <v>8596</v>
      </c>
      <c r="P784" s="139" t="s">
        <v>8599</v>
      </c>
      <c r="Q784" s="139" t="s">
        <v>7857</v>
      </c>
    </row>
    <row r="785" spans="1:17" hidden="1" outlineLevel="1">
      <c r="A785" s="317" t="s">
        <v>4525</v>
      </c>
      <c r="B785" s="21" t="s">
        <v>106</v>
      </c>
      <c r="C785" s="20" t="s">
        <v>4526</v>
      </c>
      <c r="D785" s="20" t="s">
        <v>7857</v>
      </c>
      <c r="E785" s="21" t="s">
        <v>5780</v>
      </c>
      <c r="F785" s="19">
        <v>4.5</v>
      </c>
      <c r="G785" s="20"/>
      <c r="H785" s="21">
        <v>24</v>
      </c>
      <c r="I785" s="204">
        <v>15.6</v>
      </c>
      <c r="J785" s="122">
        <v>0.4</v>
      </c>
      <c r="K785" s="215">
        <v>105.3</v>
      </c>
      <c r="L785" s="138" t="s">
        <v>8776</v>
      </c>
      <c r="M785" s="138" t="s">
        <v>8597</v>
      </c>
      <c r="N785" s="138" t="s">
        <v>7760</v>
      </c>
      <c r="O785" s="138" t="s">
        <v>8596</v>
      </c>
      <c r="P785" s="138" t="s">
        <v>8599</v>
      </c>
      <c r="Q785" s="138" t="s">
        <v>7857</v>
      </c>
    </row>
    <row r="786" spans="1:17" hidden="1" outlineLevel="1">
      <c r="A786" s="316" t="s">
        <v>4527</v>
      </c>
      <c r="B786" s="22" t="s">
        <v>106</v>
      </c>
      <c r="C786" s="24" t="s">
        <v>4528</v>
      </c>
      <c r="D786" s="24" t="s">
        <v>7857</v>
      </c>
      <c r="E786" s="22" t="s">
        <v>5801</v>
      </c>
      <c r="F786" s="23">
        <v>6</v>
      </c>
      <c r="G786" s="24"/>
      <c r="H786" s="22">
        <v>24</v>
      </c>
      <c r="I786" s="203">
        <v>24.8</v>
      </c>
      <c r="J786" s="196">
        <v>0</v>
      </c>
      <c r="K786" s="214">
        <v>167.9</v>
      </c>
      <c r="L786" s="139" t="s">
        <v>8776</v>
      </c>
      <c r="M786" s="139" t="s">
        <v>8597</v>
      </c>
      <c r="N786" s="139" t="s">
        <v>7760</v>
      </c>
      <c r="O786" s="139" t="s">
        <v>8596</v>
      </c>
      <c r="P786" s="139" t="s">
        <v>8599</v>
      </c>
      <c r="Q786" s="139" t="s">
        <v>7857</v>
      </c>
    </row>
    <row r="787" spans="1:17" hidden="1" outlineLevel="1">
      <c r="A787" s="317" t="s">
        <v>4529</v>
      </c>
      <c r="B787" s="21" t="s">
        <v>106</v>
      </c>
      <c r="C787" s="20" t="s">
        <v>4530</v>
      </c>
      <c r="D787" s="20" t="s">
        <v>7857</v>
      </c>
      <c r="E787" s="21" t="s">
        <v>5788</v>
      </c>
      <c r="F787" s="19">
        <v>7.25</v>
      </c>
      <c r="G787" s="20"/>
      <c r="H787" s="21">
        <v>24</v>
      </c>
      <c r="I787" s="204">
        <v>38.700000000000003</v>
      </c>
      <c r="J787" s="122">
        <v>0.4</v>
      </c>
      <c r="K787" s="215">
        <v>172.8</v>
      </c>
      <c r="L787" s="138" t="s">
        <v>8776</v>
      </c>
      <c r="M787" s="138" t="s">
        <v>8597</v>
      </c>
      <c r="N787" s="138" t="s">
        <v>7760</v>
      </c>
      <c r="O787" s="138" t="s">
        <v>8596</v>
      </c>
      <c r="P787" s="138" t="s">
        <v>8599</v>
      </c>
      <c r="Q787" s="138" t="s">
        <v>7857</v>
      </c>
    </row>
    <row r="788" spans="1:17" hidden="1" outlineLevel="1">
      <c r="A788" s="316" t="s">
        <v>4531</v>
      </c>
      <c r="B788" s="22" t="s">
        <v>106</v>
      </c>
      <c r="C788" s="24" t="s">
        <v>4532</v>
      </c>
      <c r="D788" s="24" t="s">
        <v>7857</v>
      </c>
      <c r="E788" s="22" t="s">
        <v>5781</v>
      </c>
      <c r="F788" s="23">
        <v>5.375</v>
      </c>
      <c r="G788" s="24"/>
      <c r="H788" s="22">
        <v>24</v>
      </c>
      <c r="I788" s="203">
        <v>21.1</v>
      </c>
      <c r="J788" s="196">
        <v>0.4</v>
      </c>
      <c r="K788" s="214">
        <v>119.4</v>
      </c>
      <c r="L788" s="139" t="s">
        <v>8776</v>
      </c>
      <c r="M788" s="139" t="s">
        <v>8597</v>
      </c>
      <c r="N788" s="139" t="s">
        <v>7760</v>
      </c>
      <c r="O788" s="139" t="s">
        <v>8596</v>
      </c>
      <c r="P788" s="139" t="s">
        <v>8599</v>
      </c>
      <c r="Q788" s="139" t="s">
        <v>7857</v>
      </c>
    </row>
    <row r="789" spans="1:17" hidden="1" outlineLevel="1">
      <c r="A789" s="317" t="s">
        <v>4533</v>
      </c>
      <c r="B789" s="21" t="s">
        <v>106</v>
      </c>
      <c r="C789" s="20" t="s">
        <v>4534</v>
      </c>
      <c r="D789" s="20" t="s">
        <v>7857</v>
      </c>
      <c r="E789" s="21" t="s">
        <v>5784</v>
      </c>
      <c r="F789" s="19">
        <v>7</v>
      </c>
      <c r="G789" s="20"/>
      <c r="H789" s="21">
        <v>24</v>
      </c>
      <c r="I789" s="204">
        <v>23</v>
      </c>
      <c r="J789" s="122">
        <v>0.4</v>
      </c>
      <c r="K789" s="215">
        <v>131.4</v>
      </c>
      <c r="L789" s="138" t="s">
        <v>8776</v>
      </c>
      <c r="M789" s="138" t="s">
        <v>8597</v>
      </c>
      <c r="N789" s="138" t="s">
        <v>7760</v>
      </c>
      <c r="O789" s="138" t="s">
        <v>8596</v>
      </c>
      <c r="P789" s="138" t="s">
        <v>8599</v>
      </c>
      <c r="Q789" s="138" t="s">
        <v>7857</v>
      </c>
    </row>
    <row r="790" spans="1:17" hidden="1" outlineLevel="1">
      <c r="A790" s="316" t="s">
        <v>4535</v>
      </c>
      <c r="B790" s="22" t="s">
        <v>106</v>
      </c>
      <c r="C790" s="24" t="s">
        <v>4536</v>
      </c>
      <c r="D790" s="24" t="s">
        <v>7857</v>
      </c>
      <c r="E790" s="22" t="s">
        <v>5810</v>
      </c>
      <c r="F790" s="23">
        <v>6.875</v>
      </c>
      <c r="G790" s="24"/>
      <c r="H790" s="22">
        <v>24</v>
      </c>
      <c r="I790" s="203">
        <v>42</v>
      </c>
      <c r="J790" s="196">
        <v>0.4</v>
      </c>
      <c r="K790" s="214">
        <v>167.9</v>
      </c>
      <c r="L790" s="139" t="s">
        <v>8776</v>
      </c>
      <c r="M790" s="139" t="s">
        <v>8597</v>
      </c>
      <c r="N790" s="139" t="s">
        <v>7760</v>
      </c>
      <c r="O790" s="139" t="s">
        <v>8596</v>
      </c>
      <c r="P790" s="139" t="s">
        <v>8599</v>
      </c>
      <c r="Q790" s="139" t="s">
        <v>7857</v>
      </c>
    </row>
    <row r="791" spans="1:17" hidden="1" outlineLevel="1">
      <c r="A791" s="317" t="s">
        <v>4537</v>
      </c>
      <c r="B791" s="21" t="s">
        <v>106</v>
      </c>
      <c r="C791" s="20" t="s">
        <v>4538</v>
      </c>
      <c r="D791" s="20" t="s">
        <v>7857</v>
      </c>
      <c r="E791" s="21" t="s">
        <v>5794</v>
      </c>
      <c r="F791" s="19">
        <v>8</v>
      </c>
      <c r="G791" s="20"/>
      <c r="H791" s="21">
        <v>12</v>
      </c>
      <c r="I791" s="204">
        <v>24.4</v>
      </c>
      <c r="J791" s="122">
        <v>0.4</v>
      </c>
      <c r="K791" s="215">
        <v>203.2</v>
      </c>
      <c r="L791" s="138" t="s">
        <v>8776</v>
      </c>
      <c r="M791" s="138" t="s">
        <v>8597</v>
      </c>
      <c r="N791" s="138" t="s">
        <v>7760</v>
      </c>
      <c r="O791" s="138" t="s">
        <v>8596</v>
      </c>
      <c r="P791" s="138" t="s">
        <v>8599</v>
      </c>
      <c r="Q791" s="138" t="s">
        <v>7857</v>
      </c>
    </row>
    <row r="792" spans="1:17" hidden="1" outlineLevel="1">
      <c r="A792" s="316" t="s">
        <v>4539</v>
      </c>
      <c r="B792" s="22" t="s">
        <v>106</v>
      </c>
      <c r="C792" s="24" t="s">
        <v>4540</v>
      </c>
      <c r="D792" s="24" t="s">
        <v>7857</v>
      </c>
      <c r="E792" s="22" t="s">
        <v>5841</v>
      </c>
      <c r="F792" s="23">
        <v>6.25</v>
      </c>
      <c r="G792" s="24"/>
      <c r="H792" s="22">
        <v>24</v>
      </c>
      <c r="I792" s="203">
        <v>23.5</v>
      </c>
      <c r="J792" s="196">
        <v>0.4</v>
      </c>
      <c r="K792" s="214">
        <v>119.4</v>
      </c>
      <c r="L792" s="139" t="s">
        <v>8776</v>
      </c>
      <c r="M792" s="139" t="s">
        <v>8597</v>
      </c>
      <c r="N792" s="139" t="s">
        <v>7760</v>
      </c>
      <c r="O792" s="139" t="s">
        <v>8596</v>
      </c>
      <c r="P792" s="139" t="s">
        <v>8599</v>
      </c>
      <c r="Q792" s="139" t="s">
        <v>7857</v>
      </c>
    </row>
    <row r="793" spans="1:17" s="294" customFormat="1" ht="31.5" collapsed="1">
      <c r="A793" s="185" t="s">
        <v>4541</v>
      </c>
      <c r="B793" s="186"/>
      <c r="C793" s="187"/>
      <c r="D793" s="187"/>
      <c r="E793" s="186"/>
      <c r="F793" s="186"/>
      <c r="G793" s="187"/>
      <c r="H793" s="186"/>
      <c r="I793" s="201"/>
      <c r="J793" s="194"/>
      <c r="K793" s="191"/>
      <c r="L793" s="189"/>
      <c r="M793" s="188"/>
      <c r="N793" s="188"/>
      <c r="O793" s="188"/>
      <c r="P793" s="189"/>
      <c r="Q793" s="189"/>
    </row>
    <row r="794" spans="1:17" s="292" customFormat="1" ht="38.25">
      <c r="A794" s="162" t="s">
        <v>2</v>
      </c>
      <c r="B794" s="6" t="s">
        <v>8768</v>
      </c>
      <c r="C794" s="11" t="s">
        <v>2813</v>
      </c>
      <c r="D794" s="11" t="s">
        <v>7859</v>
      </c>
      <c r="E794" s="6" t="s">
        <v>8769</v>
      </c>
      <c r="F794" s="7" t="s">
        <v>8811</v>
      </c>
      <c r="G794" s="11" t="s">
        <v>8767</v>
      </c>
      <c r="H794" s="6" t="s">
        <v>8766</v>
      </c>
      <c r="I794" s="202" t="s">
        <v>8777</v>
      </c>
      <c r="J794" s="195" t="s">
        <v>8770</v>
      </c>
      <c r="K794" s="227" t="s">
        <v>8810</v>
      </c>
      <c r="L794" s="6" t="s">
        <v>8594</v>
      </c>
      <c r="M794" s="6" t="s">
        <v>8764</v>
      </c>
      <c r="N794" s="6" t="s">
        <v>8595</v>
      </c>
      <c r="O794" s="6" t="s">
        <v>8765</v>
      </c>
      <c r="P794" s="6" t="s">
        <v>8763</v>
      </c>
      <c r="Q794" s="226" t="s">
        <v>8771</v>
      </c>
    </row>
    <row r="795" spans="1:17">
      <c r="A795" s="316" t="s">
        <v>4542</v>
      </c>
      <c r="B795" s="22" t="s">
        <v>2814</v>
      </c>
      <c r="C795" s="24" t="s">
        <v>2814</v>
      </c>
      <c r="D795" s="24" t="s">
        <v>7860</v>
      </c>
      <c r="E795" s="22" t="s">
        <v>5779</v>
      </c>
      <c r="F795" s="23" t="s">
        <v>2814</v>
      </c>
      <c r="G795" s="24"/>
      <c r="H795" s="22" t="s">
        <v>2814</v>
      </c>
      <c r="I795" s="203" t="s">
        <v>2814</v>
      </c>
      <c r="J795" s="196" t="s">
        <v>2814</v>
      </c>
      <c r="K795" s="214"/>
      <c r="L795" s="22" t="s">
        <v>4541</v>
      </c>
      <c r="M795" s="139" t="s">
        <v>8597</v>
      </c>
      <c r="N795" s="139" t="s">
        <v>7760</v>
      </c>
      <c r="O795" s="22" t="s">
        <v>8596</v>
      </c>
      <c r="P795" s="139" t="s">
        <v>8599</v>
      </c>
      <c r="Q795" s="139" t="s">
        <v>7857</v>
      </c>
    </row>
    <row r="796" spans="1:17">
      <c r="A796" s="317" t="s">
        <v>4543</v>
      </c>
      <c r="B796" s="21" t="s">
        <v>5</v>
      </c>
      <c r="C796" s="20" t="s">
        <v>4544</v>
      </c>
      <c r="D796" s="20" t="s">
        <v>7860</v>
      </c>
      <c r="E796" s="21" t="s">
        <v>5780</v>
      </c>
      <c r="F796" s="19">
        <v>4.5</v>
      </c>
      <c r="G796" s="20">
        <v>1</v>
      </c>
      <c r="H796" s="21">
        <v>24</v>
      </c>
      <c r="I796" s="204">
        <v>11.8</v>
      </c>
      <c r="J796" s="122">
        <v>0.2</v>
      </c>
      <c r="K796" s="215">
        <v>48.9</v>
      </c>
      <c r="L796" s="21" t="s">
        <v>4541</v>
      </c>
      <c r="M796" s="138" t="s">
        <v>8597</v>
      </c>
      <c r="N796" s="138" t="s">
        <v>7760</v>
      </c>
      <c r="O796" s="21" t="s">
        <v>8596</v>
      </c>
      <c r="P796" s="138" t="s">
        <v>8599</v>
      </c>
      <c r="Q796" s="138" t="s">
        <v>7857</v>
      </c>
    </row>
    <row r="797" spans="1:17">
      <c r="A797" s="316" t="s">
        <v>4545</v>
      </c>
      <c r="B797" s="22" t="s">
        <v>5</v>
      </c>
      <c r="C797" s="24" t="s">
        <v>4546</v>
      </c>
      <c r="D797" s="24" t="s">
        <v>7860</v>
      </c>
      <c r="E797" s="22" t="s">
        <v>5841</v>
      </c>
      <c r="F797" s="23">
        <v>6.25</v>
      </c>
      <c r="G797" s="24">
        <v>1</v>
      </c>
      <c r="H797" s="22">
        <v>24</v>
      </c>
      <c r="I797" s="203">
        <v>25.7</v>
      </c>
      <c r="J797" s="196">
        <v>0.8</v>
      </c>
      <c r="K797" s="214">
        <v>49.2</v>
      </c>
      <c r="L797" s="22" t="s">
        <v>4541</v>
      </c>
      <c r="M797" s="139" t="s">
        <v>8597</v>
      </c>
      <c r="N797" s="139" t="s">
        <v>7760</v>
      </c>
      <c r="O797" s="22" t="s">
        <v>8596</v>
      </c>
      <c r="P797" s="139" t="s">
        <v>8599</v>
      </c>
      <c r="Q797" s="139" t="s">
        <v>7857</v>
      </c>
    </row>
    <row r="798" spans="1:17">
      <c r="A798" s="317" t="s">
        <v>4547</v>
      </c>
      <c r="B798" s="21" t="s">
        <v>5</v>
      </c>
      <c r="C798" s="20" t="s">
        <v>4548</v>
      </c>
      <c r="D798" s="20" t="s">
        <v>7860</v>
      </c>
      <c r="E798" s="21" t="s">
        <v>5859</v>
      </c>
      <c r="F798" s="19">
        <v>6.5</v>
      </c>
      <c r="G798" s="20">
        <v>1</v>
      </c>
      <c r="H798" s="21">
        <v>12</v>
      </c>
      <c r="I798" s="204">
        <v>5.9</v>
      </c>
      <c r="J798" s="122">
        <v>0.3</v>
      </c>
      <c r="K798" s="215">
        <v>75.099999999999994</v>
      </c>
      <c r="L798" s="21" t="s">
        <v>4541</v>
      </c>
      <c r="M798" s="138" t="s">
        <v>8597</v>
      </c>
      <c r="N798" s="138" t="s">
        <v>7760</v>
      </c>
      <c r="O798" s="21" t="s">
        <v>8596</v>
      </c>
      <c r="P798" s="138" t="s">
        <v>8599</v>
      </c>
      <c r="Q798" s="138" t="s">
        <v>7857</v>
      </c>
    </row>
    <row r="799" spans="1:17">
      <c r="A799" s="316" t="s">
        <v>4549</v>
      </c>
      <c r="B799" s="22" t="s">
        <v>5</v>
      </c>
      <c r="C799" s="24" t="s">
        <v>4550</v>
      </c>
      <c r="D799" s="24" t="s">
        <v>7860</v>
      </c>
      <c r="E799" s="22" t="s">
        <v>5783</v>
      </c>
      <c r="F799" s="23">
        <v>5.625</v>
      </c>
      <c r="G799" s="24">
        <v>1</v>
      </c>
      <c r="H799" s="22">
        <v>24</v>
      </c>
      <c r="I799" s="203">
        <v>12.1</v>
      </c>
      <c r="J799" s="196">
        <v>0.2</v>
      </c>
      <c r="K799" s="214">
        <v>84.291200000000003</v>
      </c>
      <c r="L799" s="22" t="s">
        <v>4541</v>
      </c>
      <c r="M799" s="139" t="s">
        <v>8597</v>
      </c>
      <c r="N799" s="139" t="s">
        <v>7760</v>
      </c>
      <c r="O799" s="22" t="s">
        <v>8596</v>
      </c>
      <c r="P799" s="139" t="s">
        <v>8599</v>
      </c>
      <c r="Q799" s="139" t="s">
        <v>7857</v>
      </c>
    </row>
    <row r="800" spans="1:17">
      <c r="A800" s="317" t="s">
        <v>4551</v>
      </c>
      <c r="B800" s="21" t="s">
        <v>5</v>
      </c>
      <c r="C800" s="20" t="s">
        <v>4552</v>
      </c>
      <c r="D800" s="20" t="s">
        <v>7860</v>
      </c>
      <c r="E800" s="21" t="s">
        <v>5784</v>
      </c>
      <c r="F800" s="19">
        <v>7.5</v>
      </c>
      <c r="G800" s="20">
        <v>1</v>
      </c>
      <c r="H800" s="21">
        <v>24</v>
      </c>
      <c r="I800" s="204">
        <v>24.8</v>
      </c>
      <c r="J800" s="122">
        <v>0.5</v>
      </c>
      <c r="K800" s="215">
        <v>79</v>
      </c>
      <c r="L800" s="21" t="s">
        <v>4541</v>
      </c>
      <c r="M800" s="138" t="s">
        <v>8597</v>
      </c>
      <c r="N800" s="138" t="s">
        <v>7760</v>
      </c>
      <c r="O800" s="21" t="s">
        <v>8596</v>
      </c>
      <c r="P800" s="138" t="s">
        <v>8599</v>
      </c>
      <c r="Q800" s="138" t="s">
        <v>7857</v>
      </c>
    </row>
    <row r="801" spans="1:17">
      <c r="A801" s="316" t="s">
        <v>4553</v>
      </c>
      <c r="B801" s="22" t="s">
        <v>5</v>
      </c>
      <c r="C801" s="24" t="s">
        <v>4554</v>
      </c>
      <c r="D801" s="24" t="s">
        <v>7860</v>
      </c>
      <c r="E801" s="22" t="s">
        <v>5852</v>
      </c>
      <c r="F801" s="23">
        <v>7.5</v>
      </c>
      <c r="G801" s="24">
        <v>1</v>
      </c>
      <c r="H801" s="22">
        <v>24</v>
      </c>
      <c r="I801" s="203">
        <v>38.200000000000003</v>
      </c>
      <c r="J801" s="196">
        <v>0.8</v>
      </c>
      <c r="K801" s="214">
        <v>93.844800000000006</v>
      </c>
      <c r="L801" s="22" t="s">
        <v>4541</v>
      </c>
      <c r="M801" s="139" t="s">
        <v>8597</v>
      </c>
      <c r="N801" s="139" t="s">
        <v>7760</v>
      </c>
      <c r="O801" s="22" t="s">
        <v>8596</v>
      </c>
      <c r="P801" s="139" t="s">
        <v>8599</v>
      </c>
      <c r="Q801" s="139" t="s">
        <v>7857</v>
      </c>
    </row>
    <row r="802" spans="1:17">
      <c r="A802" s="317" t="s">
        <v>4555</v>
      </c>
      <c r="B802" s="21" t="s">
        <v>5</v>
      </c>
      <c r="C802" s="20" t="s">
        <v>4556</v>
      </c>
      <c r="D802" s="20" t="s">
        <v>7860</v>
      </c>
      <c r="E802" s="21" t="s">
        <v>5843</v>
      </c>
      <c r="F802" s="19">
        <v>6.625</v>
      </c>
      <c r="G802" s="20">
        <v>1</v>
      </c>
      <c r="H802" s="21">
        <v>24</v>
      </c>
      <c r="I802" s="204">
        <v>24.1</v>
      </c>
      <c r="J802" s="122">
        <v>0.8</v>
      </c>
      <c r="K802" s="215">
        <v>93.844800000000006</v>
      </c>
      <c r="L802" s="21" t="s">
        <v>4541</v>
      </c>
      <c r="M802" s="138" t="s">
        <v>8597</v>
      </c>
      <c r="N802" s="138" t="s">
        <v>7760</v>
      </c>
      <c r="O802" s="21" t="s">
        <v>8596</v>
      </c>
      <c r="P802" s="138" t="s">
        <v>8599</v>
      </c>
      <c r="Q802" s="138" t="s">
        <v>7857</v>
      </c>
    </row>
    <row r="803" spans="1:17">
      <c r="A803" s="316" t="s">
        <v>4557</v>
      </c>
      <c r="B803" s="22" t="s">
        <v>5</v>
      </c>
      <c r="C803" s="24" t="s">
        <v>4558</v>
      </c>
      <c r="D803" s="24" t="s">
        <v>7860</v>
      </c>
      <c r="E803" s="22" t="s">
        <v>5801</v>
      </c>
      <c r="F803" s="23">
        <v>6.125</v>
      </c>
      <c r="G803" s="24">
        <v>1</v>
      </c>
      <c r="H803" s="22">
        <v>24</v>
      </c>
      <c r="I803" s="203">
        <v>12.1</v>
      </c>
      <c r="J803" s="196">
        <v>0.7</v>
      </c>
      <c r="K803" s="214">
        <v>88</v>
      </c>
      <c r="L803" s="22" t="s">
        <v>4541</v>
      </c>
      <c r="M803" s="139" t="s">
        <v>8597</v>
      </c>
      <c r="N803" s="139" t="s">
        <v>7760</v>
      </c>
      <c r="O803" s="22" t="s">
        <v>8596</v>
      </c>
      <c r="P803" s="139" t="s">
        <v>8599</v>
      </c>
      <c r="Q803" s="139" t="s">
        <v>7857</v>
      </c>
    </row>
    <row r="804" spans="1:17">
      <c r="A804" s="317" t="s">
        <v>4559</v>
      </c>
      <c r="B804" s="21" t="s">
        <v>5</v>
      </c>
      <c r="C804" s="20" t="s">
        <v>4560</v>
      </c>
      <c r="D804" s="20" t="s">
        <v>7860</v>
      </c>
      <c r="E804" s="21" t="s">
        <v>5788</v>
      </c>
      <c r="F804" s="19">
        <v>7.25</v>
      </c>
      <c r="G804" s="20">
        <v>1</v>
      </c>
      <c r="H804" s="21">
        <v>24</v>
      </c>
      <c r="I804" s="204">
        <v>39.200000000000003</v>
      </c>
      <c r="J804" s="122">
        <v>0.7</v>
      </c>
      <c r="K804" s="215">
        <v>88</v>
      </c>
      <c r="L804" s="21" t="s">
        <v>4541</v>
      </c>
      <c r="M804" s="138" t="s">
        <v>8597</v>
      </c>
      <c r="N804" s="138" t="s">
        <v>7760</v>
      </c>
      <c r="O804" s="21" t="s">
        <v>8596</v>
      </c>
      <c r="P804" s="138" t="s">
        <v>8599</v>
      </c>
      <c r="Q804" s="138" t="s">
        <v>7857</v>
      </c>
    </row>
    <row r="805" spans="1:17">
      <c r="A805" s="316" t="s">
        <v>4561</v>
      </c>
      <c r="B805" s="22" t="s">
        <v>5</v>
      </c>
      <c r="C805" s="24" t="s">
        <v>4562</v>
      </c>
      <c r="D805" s="24" t="s">
        <v>7860</v>
      </c>
      <c r="E805" s="22" t="s">
        <v>5844</v>
      </c>
      <c r="F805" s="23">
        <v>8</v>
      </c>
      <c r="G805" s="24">
        <v>1</v>
      </c>
      <c r="H805" s="22">
        <v>24</v>
      </c>
      <c r="I805" s="203">
        <v>41.6</v>
      </c>
      <c r="J805" s="196">
        <v>0.5</v>
      </c>
      <c r="K805" s="214">
        <v>101.39360000000001</v>
      </c>
      <c r="L805" s="22" t="s">
        <v>4541</v>
      </c>
      <c r="M805" s="139" t="s">
        <v>8597</v>
      </c>
      <c r="N805" s="139" t="s">
        <v>7760</v>
      </c>
      <c r="O805" s="22" t="s">
        <v>8596</v>
      </c>
      <c r="P805" s="139" t="s">
        <v>8599</v>
      </c>
      <c r="Q805" s="139" t="s">
        <v>7857</v>
      </c>
    </row>
    <row r="806" spans="1:17">
      <c r="A806" s="317" t="s">
        <v>4563</v>
      </c>
      <c r="B806" s="21" t="s">
        <v>5</v>
      </c>
      <c r="C806" s="20" t="s">
        <v>4544</v>
      </c>
      <c r="D806" s="20" t="s">
        <v>7860</v>
      </c>
      <c r="E806" s="21" t="s">
        <v>5794</v>
      </c>
      <c r="F806" s="19">
        <v>8.375</v>
      </c>
      <c r="G806" s="20">
        <v>1</v>
      </c>
      <c r="H806" s="21">
        <v>12</v>
      </c>
      <c r="I806" s="204">
        <v>25</v>
      </c>
      <c r="J806" s="122">
        <v>0.9</v>
      </c>
      <c r="K806" s="215">
        <v>99.8</v>
      </c>
      <c r="L806" s="21" t="s">
        <v>4541</v>
      </c>
      <c r="M806" s="138" t="s">
        <v>8597</v>
      </c>
      <c r="N806" s="138" t="s">
        <v>7760</v>
      </c>
      <c r="O806" s="21" t="s">
        <v>8596</v>
      </c>
      <c r="P806" s="138" t="s">
        <v>8599</v>
      </c>
      <c r="Q806" s="138" t="s">
        <v>7857</v>
      </c>
    </row>
    <row r="807" spans="1:17">
      <c r="A807" s="316" t="s">
        <v>4564</v>
      </c>
      <c r="B807" s="22" t="s">
        <v>5</v>
      </c>
      <c r="C807" s="24" t="s">
        <v>4565</v>
      </c>
      <c r="D807" s="24" t="s">
        <v>7860</v>
      </c>
      <c r="E807" s="22" t="s">
        <v>5846</v>
      </c>
      <c r="F807" s="23">
        <v>7</v>
      </c>
      <c r="G807" s="24">
        <v>1</v>
      </c>
      <c r="H807" s="22">
        <v>12</v>
      </c>
      <c r="I807" s="203">
        <v>29</v>
      </c>
      <c r="J807" s="196">
        <v>0.3</v>
      </c>
      <c r="K807" s="214">
        <v>134.1</v>
      </c>
      <c r="L807" s="22" t="s">
        <v>4541</v>
      </c>
      <c r="M807" s="139" t="s">
        <v>8597</v>
      </c>
      <c r="N807" s="139" t="s">
        <v>7760</v>
      </c>
      <c r="O807" s="22" t="s">
        <v>8596</v>
      </c>
      <c r="P807" s="139" t="s">
        <v>8599</v>
      </c>
      <c r="Q807" s="139" t="s">
        <v>7857</v>
      </c>
    </row>
    <row r="808" spans="1:17">
      <c r="A808" s="317" t="s">
        <v>4566</v>
      </c>
      <c r="B808" s="21" t="s">
        <v>5</v>
      </c>
      <c r="C808" s="20" t="s">
        <v>4567</v>
      </c>
      <c r="D808" s="20" t="s">
        <v>7860</v>
      </c>
      <c r="E808" s="21" t="s">
        <v>5857</v>
      </c>
      <c r="F808" s="19">
        <v>9.375</v>
      </c>
      <c r="G808" s="20">
        <v>1</v>
      </c>
      <c r="H808" s="21">
        <v>12</v>
      </c>
      <c r="I808" s="204">
        <v>42.9</v>
      </c>
      <c r="J808" s="122">
        <v>0.4</v>
      </c>
      <c r="K808" s="215">
        <v>147</v>
      </c>
      <c r="L808" s="21" t="s">
        <v>4541</v>
      </c>
      <c r="M808" s="138" t="s">
        <v>8597</v>
      </c>
      <c r="N808" s="138" t="s">
        <v>7760</v>
      </c>
      <c r="O808" s="21" t="s">
        <v>8596</v>
      </c>
      <c r="P808" s="138" t="s">
        <v>8599</v>
      </c>
      <c r="Q808" s="138" t="s">
        <v>7857</v>
      </c>
    </row>
    <row r="809" spans="1:17">
      <c r="A809" s="316" t="s">
        <v>4568</v>
      </c>
      <c r="B809" s="22" t="s">
        <v>5</v>
      </c>
      <c r="C809" s="24" t="s">
        <v>4569</v>
      </c>
      <c r="D809" s="24" t="s">
        <v>7860</v>
      </c>
      <c r="E809" s="22" t="s">
        <v>5805</v>
      </c>
      <c r="F809" s="23">
        <v>9.25</v>
      </c>
      <c r="G809" s="24">
        <v>1</v>
      </c>
      <c r="H809" s="22">
        <v>12</v>
      </c>
      <c r="I809" s="203">
        <v>43.4</v>
      </c>
      <c r="J809" s="196">
        <v>0.4</v>
      </c>
      <c r="K809" s="214">
        <v>147</v>
      </c>
      <c r="L809" s="22" t="s">
        <v>4541</v>
      </c>
      <c r="M809" s="139" t="s">
        <v>8597</v>
      </c>
      <c r="N809" s="139" t="s">
        <v>7760</v>
      </c>
      <c r="O809" s="22" t="s">
        <v>8596</v>
      </c>
      <c r="P809" s="139" t="s">
        <v>8599</v>
      </c>
      <c r="Q809" s="139" t="s">
        <v>7857</v>
      </c>
    </row>
    <row r="810" spans="1:17">
      <c r="A810" s="317" t="s">
        <v>4570</v>
      </c>
      <c r="B810" s="21" t="s">
        <v>5</v>
      </c>
      <c r="C810" s="20" t="s">
        <v>4571</v>
      </c>
      <c r="D810" s="20" t="s">
        <v>7860</v>
      </c>
      <c r="E810" s="21" t="s">
        <v>5930</v>
      </c>
      <c r="F810" s="19">
        <v>9.25</v>
      </c>
      <c r="G810" s="20">
        <v>1</v>
      </c>
      <c r="H810" s="21">
        <v>12</v>
      </c>
      <c r="I810" s="204">
        <v>27.2</v>
      </c>
      <c r="J810" s="122">
        <v>0.4</v>
      </c>
      <c r="K810" s="215">
        <v>233.7</v>
      </c>
      <c r="L810" s="21" t="s">
        <v>4541</v>
      </c>
      <c r="M810" s="138" t="s">
        <v>8597</v>
      </c>
      <c r="N810" s="138" t="s">
        <v>7760</v>
      </c>
      <c r="O810" s="21" t="s">
        <v>8596</v>
      </c>
      <c r="P810" s="138" t="s">
        <v>8599</v>
      </c>
      <c r="Q810" s="138" t="s">
        <v>7857</v>
      </c>
    </row>
    <row r="811" spans="1:17" hidden="1" outlineLevel="1">
      <c r="A811" s="316" t="s">
        <v>4572</v>
      </c>
      <c r="B811" s="22" t="s">
        <v>106</v>
      </c>
      <c r="C811" s="24" t="s">
        <v>4573</v>
      </c>
      <c r="D811" s="24" t="s">
        <v>7860</v>
      </c>
      <c r="E811" s="22" t="s">
        <v>5844</v>
      </c>
      <c r="F811" s="23">
        <v>8</v>
      </c>
      <c r="G811" s="24"/>
      <c r="H811" s="22">
        <v>24</v>
      </c>
      <c r="I811" s="203">
        <v>41.6</v>
      </c>
      <c r="J811" s="196">
        <v>0.4</v>
      </c>
      <c r="K811" s="214">
        <v>216.7</v>
      </c>
      <c r="L811" s="139" t="s">
        <v>8663</v>
      </c>
      <c r="M811" s="139" t="s">
        <v>8597</v>
      </c>
      <c r="N811" s="139" t="s">
        <v>7760</v>
      </c>
      <c r="O811" s="139" t="s">
        <v>8596</v>
      </c>
      <c r="P811" s="139" t="s">
        <v>8599</v>
      </c>
      <c r="Q811" s="163" t="s">
        <v>7857</v>
      </c>
    </row>
    <row r="812" spans="1:17" hidden="1" outlineLevel="1">
      <c r="A812" s="317" t="s">
        <v>4574</v>
      </c>
      <c r="B812" s="21" t="s">
        <v>106</v>
      </c>
      <c r="C812" s="20" t="s">
        <v>4575</v>
      </c>
      <c r="D812" s="20" t="s">
        <v>7860</v>
      </c>
      <c r="E812" s="21" t="s">
        <v>5852</v>
      </c>
      <c r="F812" s="19">
        <v>7.5</v>
      </c>
      <c r="G812" s="20"/>
      <c r="H812" s="21">
        <v>24</v>
      </c>
      <c r="I812" s="204">
        <v>38.200000000000003</v>
      </c>
      <c r="J812" s="122">
        <v>0.8</v>
      </c>
      <c r="K812" s="215">
        <v>196.4</v>
      </c>
      <c r="L812" s="138" t="s">
        <v>8663</v>
      </c>
      <c r="M812" s="138" t="s">
        <v>8597</v>
      </c>
      <c r="N812" s="138" t="s">
        <v>7760</v>
      </c>
      <c r="O812" s="138" t="s">
        <v>8596</v>
      </c>
      <c r="P812" s="138" t="s">
        <v>8599</v>
      </c>
      <c r="Q812" s="163" t="s">
        <v>7857</v>
      </c>
    </row>
    <row r="813" spans="1:17" hidden="1" outlineLevel="1">
      <c r="A813" s="316" t="s">
        <v>4576</v>
      </c>
      <c r="B813" s="22" t="s">
        <v>106</v>
      </c>
      <c r="C813" s="24" t="s">
        <v>4577</v>
      </c>
      <c r="D813" s="24" t="s">
        <v>7860</v>
      </c>
      <c r="E813" s="22" t="s">
        <v>5783</v>
      </c>
      <c r="F813" s="23">
        <v>5.625</v>
      </c>
      <c r="G813" s="24"/>
      <c r="H813" s="22">
        <v>24</v>
      </c>
      <c r="I813" s="203">
        <v>12.1</v>
      </c>
      <c r="J813" s="196">
        <v>0.4</v>
      </c>
      <c r="K813" s="214">
        <v>135.69999999999999</v>
      </c>
      <c r="L813" s="139" t="s">
        <v>8663</v>
      </c>
      <c r="M813" s="139" t="s">
        <v>8597</v>
      </c>
      <c r="N813" s="139" t="s">
        <v>7760</v>
      </c>
      <c r="O813" s="139" t="s">
        <v>8596</v>
      </c>
      <c r="P813" s="139" t="s">
        <v>8599</v>
      </c>
      <c r="Q813" s="163" t="s">
        <v>7857</v>
      </c>
    </row>
    <row r="814" spans="1:17" hidden="1" outlineLevel="1">
      <c r="A814" s="317" t="s">
        <v>4578</v>
      </c>
      <c r="B814" s="21" t="s">
        <v>106</v>
      </c>
      <c r="C814" s="20" t="s">
        <v>4579</v>
      </c>
      <c r="D814" s="20" t="s">
        <v>7860</v>
      </c>
      <c r="E814" s="21" t="s">
        <v>5843</v>
      </c>
      <c r="F814" s="19">
        <v>6.625</v>
      </c>
      <c r="G814" s="20"/>
      <c r="H814" s="21">
        <v>24</v>
      </c>
      <c r="I814" s="204">
        <v>24.1</v>
      </c>
      <c r="J814" s="122">
        <v>0.4</v>
      </c>
      <c r="K814" s="215">
        <v>164.7</v>
      </c>
      <c r="L814" s="138" t="s">
        <v>8663</v>
      </c>
      <c r="M814" s="138" t="s">
        <v>8597</v>
      </c>
      <c r="N814" s="138" t="s">
        <v>7760</v>
      </c>
      <c r="O814" s="138" t="s">
        <v>8596</v>
      </c>
      <c r="P814" s="138" t="s">
        <v>8599</v>
      </c>
      <c r="Q814" s="163" t="s">
        <v>7857</v>
      </c>
    </row>
    <row r="815" spans="1:17" hidden="1" outlineLevel="1">
      <c r="A815" s="316" t="s">
        <v>4580</v>
      </c>
      <c r="B815" s="22" t="s">
        <v>106</v>
      </c>
      <c r="C815" s="24" t="s">
        <v>4581</v>
      </c>
      <c r="D815" s="24" t="s">
        <v>7860</v>
      </c>
      <c r="E815" s="22" t="s">
        <v>5857</v>
      </c>
      <c r="F815" s="23">
        <v>9.375</v>
      </c>
      <c r="G815" s="24"/>
      <c r="H815" s="22">
        <v>12</v>
      </c>
      <c r="I815" s="203">
        <v>42.9</v>
      </c>
      <c r="J815" s="196">
        <v>0.4</v>
      </c>
      <c r="K815" s="214">
        <v>255.5</v>
      </c>
      <c r="L815" s="139" t="s">
        <v>8663</v>
      </c>
      <c r="M815" s="139" t="s">
        <v>8597</v>
      </c>
      <c r="N815" s="139" t="s">
        <v>7760</v>
      </c>
      <c r="O815" s="139" t="s">
        <v>8596</v>
      </c>
      <c r="P815" s="139" t="s">
        <v>8599</v>
      </c>
      <c r="Q815" s="163" t="s">
        <v>7857</v>
      </c>
    </row>
    <row r="816" spans="1:17" hidden="1" outlineLevel="1">
      <c r="A816" s="317" t="s">
        <v>4582</v>
      </c>
      <c r="B816" s="21" t="s">
        <v>106</v>
      </c>
      <c r="C816" s="20" t="s">
        <v>4583</v>
      </c>
      <c r="D816" s="20" t="s">
        <v>7860</v>
      </c>
      <c r="E816" s="21" t="s">
        <v>5859</v>
      </c>
      <c r="F816" s="19">
        <v>6.5</v>
      </c>
      <c r="G816" s="20"/>
      <c r="H816" s="21">
        <v>24</v>
      </c>
      <c r="I816" s="204">
        <v>5.9</v>
      </c>
      <c r="J816" s="122">
        <v>0.4</v>
      </c>
      <c r="K816" s="215">
        <v>187.1</v>
      </c>
      <c r="L816" s="138" t="s">
        <v>8663</v>
      </c>
      <c r="M816" s="138" t="s">
        <v>8597</v>
      </c>
      <c r="N816" s="138" t="s">
        <v>7760</v>
      </c>
      <c r="O816" s="138" t="s">
        <v>8596</v>
      </c>
      <c r="P816" s="138" t="s">
        <v>8599</v>
      </c>
      <c r="Q816" s="163" t="s">
        <v>7857</v>
      </c>
    </row>
    <row r="817" spans="1:17" hidden="1" outlineLevel="1">
      <c r="A817" s="316" t="s">
        <v>4584</v>
      </c>
      <c r="B817" s="22" t="s">
        <v>106</v>
      </c>
      <c r="C817" s="24" t="s">
        <v>4585</v>
      </c>
      <c r="D817" s="24" t="s">
        <v>7860</v>
      </c>
      <c r="E817" s="22" t="s">
        <v>5846</v>
      </c>
      <c r="F817" s="23">
        <v>7</v>
      </c>
      <c r="G817" s="24"/>
      <c r="H817" s="22">
        <v>12</v>
      </c>
      <c r="I817" s="203">
        <v>29</v>
      </c>
      <c r="J817" s="196">
        <v>0.4</v>
      </c>
      <c r="K817" s="214">
        <v>246.2</v>
      </c>
      <c r="L817" s="139" t="s">
        <v>8663</v>
      </c>
      <c r="M817" s="139" t="s">
        <v>8597</v>
      </c>
      <c r="N817" s="139" t="s">
        <v>7760</v>
      </c>
      <c r="O817" s="139" t="s">
        <v>8596</v>
      </c>
      <c r="P817" s="139" t="s">
        <v>8599</v>
      </c>
      <c r="Q817" s="163" t="s">
        <v>7857</v>
      </c>
    </row>
    <row r="818" spans="1:17" hidden="1" outlineLevel="1">
      <c r="A818" s="317" t="s">
        <v>4586</v>
      </c>
      <c r="B818" s="21" t="s">
        <v>106</v>
      </c>
      <c r="C818" s="20" t="s">
        <v>4587</v>
      </c>
      <c r="D818" s="20" t="s">
        <v>7860</v>
      </c>
      <c r="E818" s="21" t="s">
        <v>5805</v>
      </c>
      <c r="F818" s="19">
        <v>9.25</v>
      </c>
      <c r="G818" s="20"/>
      <c r="H818" s="21">
        <v>12</v>
      </c>
      <c r="I818" s="204">
        <v>43.4</v>
      </c>
      <c r="J818" s="122">
        <v>0.4</v>
      </c>
      <c r="K818" s="215">
        <v>255.5</v>
      </c>
      <c r="L818" s="138" t="s">
        <v>8663</v>
      </c>
      <c r="M818" s="138" t="s">
        <v>8597</v>
      </c>
      <c r="N818" s="138" t="s">
        <v>7760</v>
      </c>
      <c r="O818" s="138" t="s">
        <v>8596</v>
      </c>
      <c r="P818" s="138" t="s">
        <v>8599</v>
      </c>
      <c r="Q818" s="163" t="s">
        <v>7857</v>
      </c>
    </row>
    <row r="819" spans="1:17" hidden="1" outlineLevel="1">
      <c r="A819" s="316" t="s">
        <v>4588</v>
      </c>
      <c r="B819" s="22" t="s">
        <v>106</v>
      </c>
      <c r="C819" s="24" t="s">
        <v>4589</v>
      </c>
      <c r="D819" s="24" t="s">
        <v>7860</v>
      </c>
      <c r="E819" s="22" t="s">
        <v>5780</v>
      </c>
      <c r="F819" s="23">
        <v>4.5</v>
      </c>
      <c r="G819" s="24"/>
      <c r="H819" s="22">
        <v>24</v>
      </c>
      <c r="I819" s="203">
        <v>11.8</v>
      </c>
      <c r="J819" s="196">
        <v>0.4</v>
      </c>
      <c r="K819" s="214">
        <v>124.5</v>
      </c>
      <c r="L819" s="139" t="s">
        <v>8663</v>
      </c>
      <c r="M819" s="139" t="s">
        <v>8597</v>
      </c>
      <c r="N819" s="139" t="s">
        <v>7760</v>
      </c>
      <c r="O819" s="139" t="s">
        <v>8596</v>
      </c>
      <c r="P819" s="139" t="s">
        <v>8599</v>
      </c>
      <c r="Q819" s="163" t="s">
        <v>7857</v>
      </c>
    </row>
    <row r="820" spans="1:17" hidden="1" outlineLevel="1">
      <c r="A820" s="317" t="s">
        <v>4590</v>
      </c>
      <c r="B820" s="21" t="s">
        <v>106</v>
      </c>
      <c r="C820" s="20" t="s">
        <v>4591</v>
      </c>
      <c r="D820" s="20" t="s">
        <v>7860</v>
      </c>
      <c r="E820" s="21" t="s">
        <v>5801</v>
      </c>
      <c r="F820" s="19">
        <v>6.125</v>
      </c>
      <c r="G820" s="20"/>
      <c r="H820" s="21">
        <v>24</v>
      </c>
      <c r="I820" s="204">
        <v>12.1</v>
      </c>
      <c r="J820" s="122">
        <v>0.4</v>
      </c>
      <c r="K820" s="215">
        <v>175.6</v>
      </c>
      <c r="L820" s="138" t="s">
        <v>8663</v>
      </c>
      <c r="M820" s="138" t="s">
        <v>8597</v>
      </c>
      <c r="N820" s="138" t="s">
        <v>7760</v>
      </c>
      <c r="O820" s="138" t="s">
        <v>8596</v>
      </c>
      <c r="P820" s="138" t="s">
        <v>8599</v>
      </c>
      <c r="Q820" s="163" t="s">
        <v>7857</v>
      </c>
    </row>
    <row r="821" spans="1:17" hidden="1" outlineLevel="1">
      <c r="A821" s="316" t="s">
        <v>4592</v>
      </c>
      <c r="B821" s="22" t="s">
        <v>106</v>
      </c>
      <c r="C821" s="24" t="s">
        <v>4593</v>
      </c>
      <c r="D821" s="24" t="s">
        <v>7860</v>
      </c>
      <c r="E821" s="22" t="s">
        <v>5788</v>
      </c>
      <c r="F821" s="23">
        <v>7.25</v>
      </c>
      <c r="G821" s="24"/>
      <c r="H821" s="22">
        <v>24</v>
      </c>
      <c r="I821" s="203">
        <v>39.200000000000003</v>
      </c>
      <c r="J821" s="196">
        <v>0.4</v>
      </c>
      <c r="K821" s="214">
        <v>204.1</v>
      </c>
      <c r="L821" s="139" t="s">
        <v>8663</v>
      </c>
      <c r="M821" s="139" t="s">
        <v>8597</v>
      </c>
      <c r="N821" s="139" t="s">
        <v>7760</v>
      </c>
      <c r="O821" s="139" t="s">
        <v>8596</v>
      </c>
      <c r="P821" s="139" t="s">
        <v>8599</v>
      </c>
      <c r="Q821" s="163" t="s">
        <v>7857</v>
      </c>
    </row>
    <row r="822" spans="1:17" hidden="1" outlineLevel="1">
      <c r="A822" s="317" t="s">
        <v>4594</v>
      </c>
      <c r="B822" s="21" t="s">
        <v>106</v>
      </c>
      <c r="C822" s="20" t="s">
        <v>4595</v>
      </c>
      <c r="D822" s="20" t="s">
        <v>7860</v>
      </c>
      <c r="E822" s="21" t="s">
        <v>5784</v>
      </c>
      <c r="F822" s="19">
        <v>7.5</v>
      </c>
      <c r="G822" s="20"/>
      <c r="H822" s="21">
        <v>24</v>
      </c>
      <c r="I822" s="204">
        <v>24.8</v>
      </c>
      <c r="J822" s="122">
        <v>0.41799999999999998</v>
      </c>
      <c r="K822" s="215">
        <v>161.4</v>
      </c>
      <c r="L822" s="138" t="s">
        <v>8663</v>
      </c>
      <c r="M822" s="138" t="s">
        <v>8597</v>
      </c>
      <c r="N822" s="138" t="s">
        <v>7760</v>
      </c>
      <c r="O822" s="138" t="s">
        <v>8596</v>
      </c>
      <c r="P822" s="138" t="s">
        <v>8599</v>
      </c>
      <c r="Q822" s="163" t="s">
        <v>7857</v>
      </c>
    </row>
    <row r="823" spans="1:17" hidden="1" outlineLevel="1">
      <c r="A823" s="316" t="s">
        <v>4596</v>
      </c>
      <c r="B823" s="22" t="s">
        <v>106</v>
      </c>
      <c r="C823" s="24" t="s">
        <v>4597</v>
      </c>
      <c r="D823" s="24" t="s">
        <v>7860</v>
      </c>
      <c r="E823" s="22" t="s">
        <v>5794</v>
      </c>
      <c r="F823" s="23">
        <v>8.375</v>
      </c>
      <c r="G823" s="24"/>
      <c r="H823" s="22">
        <v>12</v>
      </c>
      <c r="I823" s="203">
        <v>25</v>
      </c>
      <c r="J823" s="196">
        <v>0.4</v>
      </c>
      <c r="K823" s="214">
        <v>267.7</v>
      </c>
      <c r="L823" s="139" t="s">
        <v>8663</v>
      </c>
      <c r="M823" s="139" t="s">
        <v>8597</v>
      </c>
      <c r="N823" s="139" t="s">
        <v>7760</v>
      </c>
      <c r="O823" s="139" t="s">
        <v>8596</v>
      </c>
      <c r="P823" s="139" t="s">
        <v>8599</v>
      </c>
      <c r="Q823" s="163" t="s">
        <v>7857</v>
      </c>
    </row>
    <row r="824" spans="1:17" hidden="1" outlineLevel="1">
      <c r="A824" s="317" t="s">
        <v>4598</v>
      </c>
      <c r="B824" s="21" t="s">
        <v>106</v>
      </c>
      <c r="C824" s="20" t="s">
        <v>4599</v>
      </c>
      <c r="D824" s="20" t="s">
        <v>7860</v>
      </c>
      <c r="E824" s="21" t="s">
        <v>5841</v>
      </c>
      <c r="F824" s="19">
        <v>6.25</v>
      </c>
      <c r="G824" s="20"/>
      <c r="H824" s="21">
        <v>24</v>
      </c>
      <c r="I824" s="204">
        <v>25.7</v>
      </c>
      <c r="J824" s="122">
        <v>0.4</v>
      </c>
      <c r="K824" s="215">
        <v>162.9</v>
      </c>
      <c r="L824" s="138" t="s">
        <v>8663</v>
      </c>
      <c r="M824" s="138" t="s">
        <v>8597</v>
      </c>
      <c r="N824" s="138" t="s">
        <v>7760</v>
      </c>
      <c r="O824" s="138" t="s">
        <v>8596</v>
      </c>
      <c r="P824" s="138" t="s">
        <v>8599</v>
      </c>
      <c r="Q824" s="163" t="s">
        <v>7857</v>
      </c>
    </row>
    <row r="825" spans="1:17" s="294" customFormat="1" ht="31.5" collapsed="1">
      <c r="A825" s="185" t="s">
        <v>4617</v>
      </c>
      <c r="B825" s="186"/>
      <c r="C825" s="187"/>
      <c r="D825" s="187"/>
      <c r="E825" s="186"/>
      <c r="F825" s="186"/>
      <c r="G825" s="187"/>
      <c r="H825" s="186"/>
      <c r="I825" s="201"/>
      <c r="J825" s="194"/>
      <c r="K825" s="191"/>
      <c r="L825" s="189"/>
      <c r="M825" s="188"/>
      <c r="N825" s="188"/>
      <c r="O825" s="188"/>
      <c r="P825" s="189"/>
      <c r="Q825" s="189"/>
    </row>
    <row r="826" spans="1:17" s="292" customFormat="1" ht="38.25">
      <c r="A826" s="162" t="s">
        <v>2</v>
      </c>
      <c r="B826" s="6" t="s">
        <v>8768</v>
      </c>
      <c r="C826" s="11" t="s">
        <v>2813</v>
      </c>
      <c r="D826" s="11" t="s">
        <v>7859</v>
      </c>
      <c r="E826" s="6" t="s">
        <v>8769</v>
      </c>
      <c r="F826" s="7" t="s">
        <v>8811</v>
      </c>
      <c r="G826" s="11" t="s">
        <v>8767</v>
      </c>
      <c r="H826" s="6" t="s">
        <v>8766</v>
      </c>
      <c r="I826" s="202" t="s">
        <v>8777</v>
      </c>
      <c r="J826" s="195" t="s">
        <v>8770</v>
      </c>
      <c r="K826" s="227" t="s">
        <v>8810</v>
      </c>
      <c r="L826" s="6" t="s">
        <v>8594</v>
      </c>
      <c r="M826" s="6" t="s">
        <v>8764</v>
      </c>
      <c r="N826" s="6" t="s">
        <v>8595</v>
      </c>
      <c r="O826" s="6" t="s">
        <v>8765</v>
      </c>
      <c r="P826" s="6" t="s">
        <v>8763</v>
      </c>
      <c r="Q826" s="226" t="s">
        <v>8771</v>
      </c>
    </row>
    <row r="827" spans="1:17">
      <c r="A827" s="316" t="s">
        <v>4618</v>
      </c>
      <c r="B827" s="22" t="s">
        <v>2814</v>
      </c>
      <c r="C827" s="24" t="s">
        <v>2814</v>
      </c>
      <c r="D827" s="24" t="s">
        <v>7857</v>
      </c>
      <c r="E827" s="22" t="s">
        <v>5779</v>
      </c>
      <c r="F827" s="23" t="s">
        <v>2814</v>
      </c>
      <c r="G827" s="24"/>
      <c r="H827" s="22" t="s">
        <v>2814</v>
      </c>
      <c r="I827" s="203" t="s">
        <v>2814</v>
      </c>
      <c r="J827" s="196" t="s">
        <v>2814</v>
      </c>
      <c r="K827" s="214"/>
      <c r="L827" s="22" t="s">
        <v>4617</v>
      </c>
      <c r="M827" s="139" t="s">
        <v>8597</v>
      </c>
      <c r="N827" s="139" t="s">
        <v>7760</v>
      </c>
      <c r="O827" s="22" t="s">
        <v>8596</v>
      </c>
      <c r="P827" s="139" t="s">
        <v>8599</v>
      </c>
      <c r="Q827" s="139" t="s">
        <v>7857</v>
      </c>
    </row>
    <row r="828" spans="1:17">
      <c r="A828" s="317" t="s">
        <v>4619</v>
      </c>
      <c r="B828" s="21" t="s">
        <v>5</v>
      </c>
      <c r="C828" s="20" t="s">
        <v>4620</v>
      </c>
      <c r="D828" s="20" t="s">
        <v>7857</v>
      </c>
      <c r="E828" s="21" t="s">
        <v>5780</v>
      </c>
      <c r="F828" s="19">
        <v>4.5</v>
      </c>
      <c r="G828" s="20">
        <v>1</v>
      </c>
      <c r="H828" s="21">
        <v>24</v>
      </c>
      <c r="I828" s="204">
        <v>12.7</v>
      </c>
      <c r="J828" s="122">
        <v>0.2</v>
      </c>
      <c r="K828" s="215">
        <v>48.9</v>
      </c>
      <c r="L828" s="21" t="s">
        <v>4617</v>
      </c>
      <c r="M828" s="138" t="s">
        <v>8597</v>
      </c>
      <c r="N828" s="138" t="s">
        <v>7760</v>
      </c>
      <c r="O828" s="21" t="s">
        <v>8596</v>
      </c>
      <c r="P828" s="138" t="s">
        <v>8599</v>
      </c>
      <c r="Q828" s="138" t="s">
        <v>7857</v>
      </c>
    </row>
    <row r="829" spans="1:17">
      <c r="A829" s="316" t="s">
        <v>4621</v>
      </c>
      <c r="B829" s="22" t="s">
        <v>5</v>
      </c>
      <c r="C829" s="24" t="s">
        <v>4622</v>
      </c>
      <c r="D829" s="24" t="s">
        <v>7857</v>
      </c>
      <c r="E829" s="22" t="s">
        <v>5841</v>
      </c>
      <c r="F829" s="23">
        <v>6.25</v>
      </c>
      <c r="G829" s="24">
        <v>1</v>
      </c>
      <c r="H829" s="22">
        <v>24</v>
      </c>
      <c r="I829" s="203">
        <v>22.8</v>
      </c>
      <c r="J829" s="196">
        <v>0.5</v>
      </c>
      <c r="K829" s="214">
        <v>49.2</v>
      </c>
      <c r="L829" s="22" t="s">
        <v>4617</v>
      </c>
      <c r="M829" s="139" t="s">
        <v>8597</v>
      </c>
      <c r="N829" s="139" t="s">
        <v>7760</v>
      </c>
      <c r="O829" s="22" t="s">
        <v>8596</v>
      </c>
      <c r="P829" s="139" t="s">
        <v>8599</v>
      </c>
      <c r="Q829" s="139" t="s">
        <v>7857</v>
      </c>
    </row>
    <row r="830" spans="1:17">
      <c r="A830" s="317" t="s">
        <v>4623</v>
      </c>
      <c r="B830" s="21" t="s">
        <v>5</v>
      </c>
      <c r="C830" s="20" t="s">
        <v>4624</v>
      </c>
      <c r="D830" s="20" t="s">
        <v>7857</v>
      </c>
      <c r="E830" s="21" t="s">
        <v>5874</v>
      </c>
      <c r="F830" s="19">
        <v>6.75</v>
      </c>
      <c r="G830" s="20">
        <v>1</v>
      </c>
      <c r="H830" s="21">
        <v>12</v>
      </c>
      <c r="I830" s="204">
        <v>20.2</v>
      </c>
      <c r="J830" s="122">
        <v>0.3</v>
      </c>
      <c r="K830" s="215">
        <v>75.099999999999994</v>
      </c>
      <c r="L830" s="21" t="s">
        <v>4617</v>
      </c>
      <c r="M830" s="138" t="s">
        <v>8597</v>
      </c>
      <c r="N830" s="138" t="s">
        <v>7760</v>
      </c>
      <c r="O830" s="21" t="s">
        <v>8596</v>
      </c>
      <c r="P830" s="138" t="s">
        <v>8599</v>
      </c>
      <c r="Q830" s="138" t="s">
        <v>7857</v>
      </c>
    </row>
    <row r="831" spans="1:17">
      <c r="A831" s="316" t="s">
        <v>4625</v>
      </c>
      <c r="B831" s="22" t="s">
        <v>5</v>
      </c>
      <c r="C831" s="24" t="s">
        <v>4626</v>
      </c>
      <c r="D831" s="24" t="s">
        <v>7857</v>
      </c>
      <c r="E831" s="22" t="s">
        <v>5783</v>
      </c>
      <c r="F831" s="23">
        <v>5.75</v>
      </c>
      <c r="G831" s="24">
        <v>1</v>
      </c>
      <c r="H831" s="22">
        <v>24</v>
      </c>
      <c r="I831" s="203">
        <v>11.8</v>
      </c>
      <c r="J831" s="196">
        <v>0.2</v>
      </c>
      <c r="K831" s="214">
        <v>82.8</v>
      </c>
      <c r="L831" s="22" t="s">
        <v>4617</v>
      </c>
      <c r="M831" s="139" t="s">
        <v>8597</v>
      </c>
      <c r="N831" s="139" t="s">
        <v>7760</v>
      </c>
      <c r="O831" s="22" t="s">
        <v>8596</v>
      </c>
      <c r="P831" s="139" t="s">
        <v>8599</v>
      </c>
      <c r="Q831" s="139" t="s">
        <v>7857</v>
      </c>
    </row>
    <row r="832" spans="1:17">
      <c r="A832" s="317" t="s">
        <v>4627</v>
      </c>
      <c r="B832" s="21" t="s">
        <v>5</v>
      </c>
      <c r="C832" s="20" t="s">
        <v>4628</v>
      </c>
      <c r="D832" s="20" t="s">
        <v>7857</v>
      </c>
      <c r="E832" s="21" t="s">
        <v>5784</v>
      </c>
      <c r="F832" s="19">
        <v>7</v>
      </c>
      <c r="G832" s="20">
        <v>1</v>
      </c>
      <c r="H832" s="21">
        <v>24</v>
      </c>
      <c r="I832" s="204">
        <v>19.899999999999999</v>
      </c>
      <c r="J832" s="122">
        <v>0.3</v>
      </c>
      <c r="K832" s="215">
        <v>79</v>
      </c>
      <c r="L832" s="21" t="s">
        <v>4617</v>
      </c>
      <c r="M832" s="138" t="s">
        <v>8597</v>
      </c>
      <c r="N832" s="138" t="s">
        <v>7760</v>
      </c>
      <c r="O832" s="21" t="s">
        <v>8596</v>
      </c>
      <c r="P832" s="138" t="s">
        <v>8599</v>
      </c>
      <c r="Q832" s="138" t="s">
        <v>7857</v>
      </c>
    </row>
    <row r="833" spans="1:17">
      <c r="A833" s="316" t="s">
        <v>4629</v>
      </c>
      <c r="B833" s="22" t="s">
        <v>5</v>
      </c>
      <c r="C833" s="24" t="s">
        <v>4630</v>
      </c>
      <c r="D833" s="24" t="s">
        <v>7857</v>
      </c>
      <c r="E833" s="22" t="s">
        <v>5852</v>
      </c>
      <c r="F833" s="23">
        <v>7.25</v>
      </c>
      <c r="G833" s="24">
        <v>1</v>
      </c>
      <c r="H833" s="22">
        <v>24</v>
      </c>
      <c r="I833" s="203">
        <v>37.299999999999997</v>
      </c>
      <c r="J833" s="196">
        <v>0.4</v>
      </c>
      <c r="K833" s="214">
        <v>92.2</v>
      </c>
      <c r="L833" s="22" t="s">
        <v>4617</v>
      </c>
      <c r="M833" s="139" t="s">
        <v>8597</v>
      </c>
      <c r="N833" s="139" t="s">
        <v>7760</v>
      </c>
      <c r="O833" s="22" t="s">
        <v>8596</v>
      </c>
      <c r="P833" s="139" t="s">
        <v>8599</v>
      </c>
      <c r="Q833" s="139" t="s">
        <v>7857</v>
      </c>
    </row>
    <row r="834" spans="1:17">
      <c r="A834" s="317" t="s">
        <v>4631</v>
      </c>
      <c r="B834" s="21" t="s">
        <v>5</v>
      </c>
      <c r="C834" s="20" t="s">
        <v>4632</v>
      </c>
      <c r="D834" s="20" t="s">
        <v>7857</v>
      </c>
      <c r="E834" s="21" t="s">
        <v>5843</v>
      </c>
      <c r="F834" s="19">
        <v>6.5</v>
      </c>
      <c r="G834" s="20">
        <v>1</v>
      </c>
      <c r="H834" s="21">
        <v>24</v>
      </c>
      <c r="I834" s="204">
        <v>11.8</v>
      </c>
      <c r="J834" s="122">
        <v>0.3</v>
      </c>
      <c r="K834" s="215">
        <v>93.844800000000006</v>
      </c>
      <c r="L834" s="21" t="s">
        <v>4617</v>
      </c>
      <c r="M834" s="138" t="s">
        <v>8597</v>
      </c>
      <c r="N834" s="138" t="s">
        <v>7760</v>
      </c>
      <c r="O834" s="21" t="s">
        <v>8596</v>
      </c>
      <c r="P834" s="138" t="s">
        <v>8599</v>
      </c>
      <c r="Q834" s="138" t="s">
        <v>7857</v>
      </c>
    </row>
    <row r="835" spans="1:17">
      <c r="A835" s="316" t="s">
        <v>4633</v>
      </c>
      <c r="B835" s="22" t="s">
        <v>5</v>
      </c>
      <c r="C835" s="24" t="s">
        <v>4634</v>
      </c>
      <c r="D835" s="24" t="s">
        <v>7857</v>
      </c>
      <c r="E835" s="22" t="s">
        <v>5810</v>
      </c>
      <c r="F835" s="23">
        <v>6</v>
      </c>
      <c r="G835" s="24">
        <v>1</v>
      </c>
      <c r="H835" s="22">
        <v>24</v>
      </c>
      <c r="I835" s="203">
        <v>26</v>
      </c>
      <c r="J835" s="196">
        <v>0.4</v>
      </c>
      <c r="K835" s="214">
        <v>88</v>
      </c>
      <c r="L835" s="22" t="s">
        <v>4617</v>
      </c>
      <c r="M835" s="139" t="s">
        <v>8597</v>
      </c>
      <c r="N835" s="139" t="s">
        <v>7760</v>
      </c>
      <c r="O835" s="22" t="s">
        <v>8596</v>
      </c>
      <c r="P835" s="139" t="s">
        <v>8599</v>
      </c>
      <c r="Q835" s="139" t="s">
        <v>7857</v>
      </c>
    </row>
    <row r="836" spans="1:17">
      <c r="A836" s="317" t="s">
        <v>4635</v>
      </c>
      <c r="B836" s="21" t="s">
        <v>5</v>
      </c>
      <c r="C836" s="20" t="s">
        <v>4636</v>
      </c>
      <c r="D836" s="20" t="s">
        <v>7857</v>
      </c>
      <c r="E836" s="21" t="s">
        <v>5788</v>
      </c>
      <c r="F836" s="19">
        <v>7.375</v>
      </c>
      <c r="G836" s="20">
        <v>1</v>
      </c>
      <c r="H836" s="21">
        <v>24</v>
      </c>
      <c r="I836" s="204">
        <v>40.4</v>
      </c>
      <c r="J836" s="122">
        <v>0.5</v>
      </c>
      <c r="K836" s="215">
        <v>88</v>
      </c>
      <c r="L836" s="21" t="s">
        <v>4617</v>
      </c>
      <c r="M836" s="138" t="s">
        <v>8597</v>
      </c>
      <c r="N836" s="138" t="s">
        <v>7760</v>
      </c>
      <c r="O836" s="21" t="s">
        <v>8596</v>
      </c>
      <c r="P836" s="138" t="s">
        <v>8599</v>
      </c>
      <c r="Q836" s="138" t="s">
        <v>7857</v>
      </c>
    </row>
    <row r="837" spans="1:17">
      <c r="A837" s="316" t="s">
        <v>4637</v>
      </c>
      <c r="B837" s="22" t="s">
        <v>5</v>
      </c>
      <c r="C837" s="24" t="s">
        <v>4638</v>
      </c>
      <c r="D837" s="24" t="s">
        <v>7857</v>
      </c>
      <c r="E837" s="22" t="s">
        <v>5844</v>
      </c>
      <c r="F837" s="23">
        <v>8.25</v>
      </c>
      <c r="G837" s="24">
        <v>1</v>
      </c>
      <c r="H837" s="22">
        <v>24</v>
      </c>
      <c r="I837" s="203">
        <v>40.299999999999997</v>
      </c>
      <c r="J837" s="196">
        <v>0.5</v>
      </c>
      <c r="K837" s="214">
        <v>99.6</v>
      </c>
      <c r="L837" s="22" t="s">
        <v>4617</v>
      </c>
      <c r="M837" s="139" t="s">
        <v>8597</v>
      </c>
      <c r="N837" s="139" t="s">
        <v>7760</v>
      </c>
      <c r="O837" s="22" t="s">
        <v>8596</v>
      </c>
      <c r="P837" s="139" t="s">
        <v>8599</v>
      </c>
      <c r="Q837" s="139" t="s">
        <v>7857</v>
      </c>
    </row>
    <row r="838" spans="1:17">
      <c r="A838" s="317" t="s">
        <v>4639</v>
      </c>
      <c r="B838" s="21" t="s">
        <v>5</v>
      </c>
      <c r="C838" s="20" t="s">
        <v>4640</v>
      </c>
      <c r="D838" s="20" t="s">
        <v>7857</v>
      </c>
      <c r="E838" s="21" t="s">
        <v>5794</v>
      </c>
      <c r="F838" s="19">
        <v>8</v>
      </c>
      <c r="G838" s="20">
        <v>1</v>
      </c>
      <c r="H838" s="21">
        <v>12</v>
      </c>
      <c r="I838" s="204">
        <v>24.1</v>
      </c>
      <c r="J838" s="122">
        <v>0.7</v>
      </c>
      <c r="K838" s="215">
        <v>99.8</v>
      </c>
      <c r="L838" s="21" t="s">
        <v>4617</v>
      </c>
      <c r="M838" s="138" t="s">
        <v>8597</v>
      </c>
      <c r="N838" s="138" t="s">
        <v>7760</v>
      </c>
      <c r="O838" s="21" t="s">
        <v>8596</v>
      </c>
      <c r="P838" s="138" t="s">
        <v>8599</v>
      </c>
      <c r="Q838" s="138" t="s">
        <v>7857</v>
      </c>
    </row>
    <row r="839" spans="1:17">
      <c r="A839" s="316" t="s">
        <v>4641</v>
      </c>
      <c r="B839" s="22" t="s">
        <v>5</v>
      </c>
      <c r="C839" s="24" t="s">
        <v>4642</v>
      </c>
      <c r="D839" s="24" t="s">
        <v>7857</v>
      </c>
      <c r="E839" s="22" t="s">
        <v>5846</v>
      </c>
      <c r="F839" s="23">
        <v>7.25</v>
      </c>
      <c r="G839" s="24">
        <v>1</v>
      </c>
      <c r="H839" s="22">
        <v>12</v>
      </c>
      <c r="I839" s="203">
        <v>26.6</v>
      </c>
      <c r="J839" s="196">
        <v>0.3</v>
      </c>
      <c r="K839" s="214">
        <v>134.1</v>
      </c>
      <c r="L839" s="22" t="s">
        <v>4617</v>
      </c>
      <c r="M839" s="139" t="s">
        <v>8597</v>
      </c>
      <c r="N839" s="139" t="s">
        <v>7760</v>
      </c>
      <c r="O839" s="22" t="s">
        <v>8596</v>
      </c>
      <c r="P839" s="139" t="s">
        <v>8599</v>
      </c>
      <c r="Q839" s="139" t="s">
        <v>7857</v>
      </c>
    </row>
    <row r="840" spans="1:17">
      <c r="A840" s="317" t="s">
        <v>4643</v>
      </c>
      <c r="B840" s="21" t="s">
        <v>5</v>
      </c>
      <c r="C840" s="20" t="s">
        <v>4644</v>
      </c>
      <c r="D840" s="20" t="s">
        <v>7857</v>
      </c>
      <c r="E840" s="21" t="s">
        <v>5857</v>
      </c>
      <c r="F840" s="19">
        <v>9</v>
      </c>
      <c r="G840" s="20">
        <v>1</v>
      </c>
      <c r="H840" s="21">
        <v>12</v>
      </c>
      <c r="I840" s="204">
        <v>43.1</v>
      </c>
      <c r="J840" s="122">
        <v>0.3</v>
      </c>
      <c r="K840" s="215">
        <v>147</v>
      </c>
      <c r="L840" s="21" t="s">
        <v>4617</v>
      </c>
      <c r="M840" s="138" t="s">
        <v>8597</v>
      </c>
      <c r="N840" s="138" t="s">
        <v>7760</v>
      </c>
      <c r="O840" s="21" t="s">
        <v>8596</v>
      </c>
      <c r="P840" s="138" t="s">
        <v>8599</v>
      </c>
      <c r="Q840" s="138" t="s">
        <v>7857</v>
      </c>
    </row>
    <row r="841" spans="1:17">
      <c r="A841" s="316" t="s">
        <v>4645</v>
      </c>
      <c r="B841" s="22" t="s">
        <v>5</v>
      </c>
      <c r="C841" s="24" t="s">
        <v>4646</v>
      </c>
      <c r="D841" s="24" t="s">
        <v>7857</v>
      </c>
      <c r="E841" s="22" t="s">
        <v>5805</v>
      </c>
      <c r="F841" s="23">
        <v>9.25</v>
      </c>
      <c r="G841" s="24">
        <v>1</v>
      </c>
      <c r="H841" s="22">
        <v>12</v>
      </c>
      <c r="I841" s="203">
        <v>44.6</v>
      </c>
      <c r="J841" s="196">
        <v>0.3</v>
      </c>
      <c r="K841" s="214">
        <v>147</v>
      </c>
      <c r="L841" s="22" t="s">
        <v>4617</v>
      </c>
      <c r="M841" s="139" t="s">
        <v>8597</v>
      </c>
      <c r="N841" s="139" t="s">
        <v>7760</v>
      </c>
      <c r="O841" s="22" t="s">
        <v>8596</v>
      </c>
      <c r="P841" s="139" t="s">
        <v>8599</v>
      </c>
      <c r="Q841" s="139" t="s">
        <v>7857</v>
      </c>
    </row>
    <row r="842" spans="1:17" hidden="1" outlineLevel="1">
      <c r="A842" s="317" t="s">
        <v>4647</v>
      </c>
      <c r="B842" s="21" t="s">
        <v>106</v>
      </c>
      <c r="C842" s="20" t="s">
        <v>4648</v>
      </c>
      <c r="D842" s="20" t="s">
        <v>7857</v>
      </c>
      <c r="E842" s="21" t="s">
        <v>5852</v>
      </c>
      <c r="F842" s="19">
        <v>7.25</v>
      </c>
      <c r="G842" s="20"/>
      <c r="H842" s="21">
        <v>24</v>
      </c>
      <c r="I842" s="204">
        <v>37.299999999999997</v>
      </c>
      <c r="J842" s="122">
        <v>0.4</v>
      </c>
      <c r="K842" s="215">
        <v>211.9</v>
      </c>
      <c r="L842" s="138" t="s">
        <v>8664</v>
      </c>
      <c r="M842" s="138" t="s">
        <v>8597</v>
      </c>
      <c r="N842" s="138" t="s">
        <v>7760</v>
      </c>
      <c r="O842" s="138" t="s">
        <v>8596</v>
      </c>
      <c r="P842" s="138" t="s">
        <v>8599</v>
      </c>
      <c r="Q842" s="163" t="s">
        <v>7857</v>
      </c>
    </row>
    <row r="843" spans="1:17" hidden="1" outlineLevel="1">
      <c r="A843" s="316" t="s">
        <v>4649</v>
      </c>
      <c r="B843" s="22" t="s">
        <v>106</v>
      </c>
      <c r="C843" s="24" t="s">
        <v>4650</v>
      </c>
      <c r="D843" s="24" t="s">
        <v>7857</v>
      </c>
      <c r="E843" s="22" t="s">
        <v>5844</v>
      </c>
      <c r="F843" s="23">
        <v>8.25</v>
      </c>
      <c r="G843" s="24"/>
      <c r="H843" s="22">
        <v>24</v>
      </c>
      <c r="I843" s="203">
        <v>40.299999999999997</v>
      </c>
      <c r="J843" s="196">
        <v>0.4</v>
      </c>
      <c r="K843" s="214">
        <v>290.3</v>
      </c>
      <c r="L843" s="139" t="s">
        <v>8664</v>
      </c>
      <c r="M843" s="139" t="s">
        <v>8597</v>
      </c>
      <c r="N843" s="139" t="s">
        <v>7760</v>
      </c>
      <c r="O843" s="139" t="s">
        <v>8596</v>
      </c>
      <c r="P843" s="139" t="s">
        <v>8599</v>
      </c>
      <c r="Q843" s="163" t="s">
        <v>7857</v>
      </c>
    </row>
    <row r="844" spans="1:17" hidden="1" outlineLevel="1">
      <c r="A844" s="317" t="s">
        <v>4651</v>
      </c>
      <c r="B844" s="21" t="s">
        <v>106</v>
      </c>
      <c r="C844" s="20" t="s">
        <v>4652</v>
      </c>
      <c r="D844" s="20" t="s">
        <v>7857</v>
      </c>
      <c r="E844" s="21" t="s">
        <v>5783</v>
      </c>
      <c r="F844" s="19">
        <v>5.75</v>
      </c>
      <c r="G844" s="20"/>
      <c r="H844" s="21">
        <v>24</v>
      </c>
      <c r="I844" s="204">
        <v>11.8</v>
      </c>
      <c r="J844" s="122">
        <v>0.4</v>
      </c>
      <c r="K844" s="215">
        <v>130.30000000000001</v>
      </c>
      <c r="L844" s="138" t="s">
        <v>8664</v>
      </c>
      <c r="M844" s="138" t="s">
        <v>8597</v>
      </c>
      <c r="N844" s="138" t="s">
        <v>7760</v>
      </c>
      <c r="O844" s="138" t="s">
        <v>8596</v>
      </c>
      <c r="P844" s="138" t="s">
        <v>8599</v>
      </c>
      <c r="Q844" s="163" t="s">
        <v>7857</v>
      </c>
    </row>
    <row r="845" spans="1:17" hidden="1" outlineLevel="1">
      <c r="A845" s="316" t="s">
        <v>4653</v>
      </c>
      <c r="B845" s="22" t="s">
        <v>106</v>
      </c>
      <c r="C845" s="24" t="s">
        <v>4654</v>
      </c>
      <c r="D845" s="24" t="s">
        <v>7857</v>
      </c>
      <c r="E845" s="22" t="s">
        <v>5843</v>
      </c>
      <c r="F845" s="23">
        <v>6.5</v>
      </c>
      <c r="G845" s="24"/>
      <c r="H845" s="22">
        <v>24</v>
      </c>
      <c r="I845" s="203">
        <v>11.8</v>
      </c>
      <c r="J845" s="196">
        <v>0.4</v>
      </c>
      <c r="K845" s="214">
        <v>172.1</v>
      </c>
      <c r="L845" s="139" t="s">
        <v>8664</v>
      </c>
      <c r="M845" s="139" t="s">
        <v>8597</v>
      </c>
      <c r="N845" s="139" t="s">
        <v>7760</v>
      </c>
      <c r="O845" s="139" t="s">
        <v>8596</v>
      </c>
      <c r="P845" s="139" t="s">
        <v>8599</v>
      </c>
      <c r="Q845" s="163" t="s">
        <v>7857</v>
      </c>
    </row>
    <row r="846" spans="1:17" hidden="1" outlineLevel="1">
      <c r="A846" s="317" t="s">
        <v>4655</v>
      </c>
      <c r="B846" s="21" t="s">
        <v>106</v>
      </c>
      <c r="C846" s="20" t="s">
        <v>4656</v>
      </c>
      <c r="D846" s="20" t="s">
        <v>7857</v>
      </c>
      <c r="E846" s="21" t="s">
        <v>5857</v>
      </c>
      <c r="F846" s="19">
        <v>9</v>
      </c>
      <c r="G846" s="20"/>
      <c r="H846" s="21">
        <v>12</v>
      </c>
      <c r="I846" s="204">
        <v>43.1</v>
      </c>
      <c r="J846" s="122">
        <v>0.4</v>
      </c>
      <c r="K846" s="215">
        <v>264.8</v>
      </c>
      <c r="L846" s="138" t="s">
        <v>8664</v>
      </c>
      <c r="M846" s="138" t="s">
        <v>8597</v>
      </c>
      <c r="N846" s="138" t="s">
        <v>7760</v>
      </c>
      <c r="O846" s="138" t="s">
        <v>8596</v>
      </c>
      <c r="P846" s="138" t="s">
        <v>8599</v>
      </c>
      <c r="Q846" s="163" t="s">
        <v>7857</v>
      </c>
    </row>
    <row r="847" spans="1:17" hidden="1" outlineLevel="1">
      <c r="A847" s="316" t="s">
        <v>4657</v>
      </c>
      <c r="B847" s="22" t="s">
        <v>106</v>
      </c>
      <c r="C847" s="24" t="s">
        <v>4658</v>
      </c>
      <c r="D847" s="24" t="s">
        <v>7857</v>
      </c>
      <c r="E847" s="22" t="s">
        <v>5874</v>
      </c>
      <c r="F847" s="23">
        <v>6.75</v>
      </c>
      <c r="G847" s="24"/>
      <c r="H847" s="22">
        <v>12</v>
      </c>
      <c r="I847" s="203">
        <v>20.2</v>
      </c>
      <c r="J847" s="196">
        <v>0.4</v>
      </c>
      <c r="K847" s="214">
        <v>194.5</v>
      </c>
      <c r="L847" s="139" t="s">
        <v>8664</v>
      </c>
      <c r="M847" s="139" t="s">
        <v>8597</v>
      </c>
      <c r="N847" s="139" t="s">
        <v>7760</v>
      </c>
      <c r="O847" s="139" t="s">
        <v>8596</v>
      </c>
      <c r="P847" s="139" t="s">
        <v>8599</v>
      </c>
      <c r="Q847" s="163" t="s">
        <v>7857</v>
      </c>
    </row>
    <row r="848" spans="1:17" hidden="1" outlineLevel="1">
      <c r="A848" s="317" t="s">
        <v>4659</v>
      </c>
      <c r="B848" s="21" t="s">
        <v>106</v>
      </c>
      <c r="C848" s="20" t="s">
        <v>4660</v>
      </c>
      <c r="D848" s="20" t="s">
        <v>7857</v>
      </c>
      <c r="E848" s="21" t="s">
        <v>5846</v>
      </c>
      <c r="F848" s="19">
        <v>7.25</v>
      </c>
      <c r="G848" s="20"/>
      <c r="H848" s="21">
        <v>24</v>
      </c>
      <c r="I848" s="204">
        <v>26.6</v>
      </c>
      <c r="J848" s="122">
        <v>0.4</v>
      </c>
      <c r="K848" s="215">
        <v>246.2</v>
      </c>
      <c r="L848" s="138" t="s">
        <v>8664</v>
      </c>
      <c r="M848" s="138" t="s">
        <v>8597</v>
      </c>
      <c r="N848" s="138" t="s">
        <v>7760</v>
      </c>
      <c r="O848" s="138" t="s">
        <v>8596</v>
      </c>
      <c r="P848" s="138" t="s">
        <v>8599</v>
      </c>
      <c r="Q848" s="163" t="s">
        <v>7857</v>
      </c>
    </row>
    <row r="849" spans="1:17" hidden="1" outlineLevel="1">
      <c r="A849" s="316" t="s">
        <v>4661</v>
      </c>
      <c r="B849" s="22" t="s">
        <v>106</v>
      </c>
      <c r="C849" s="24" t="s">
        <v>4662</v>
      </c>
      <c r="D849" s="24" t="s">
        <v>7857</v>
      </c>
      <c r="E849" s="22" t="s">
        <v>5805</v>
      </c>
      <c r="F849" s="23">
        <v>9.25</v>
      </c>
      <c r="G849" s="24"/>
      <c r="H849" s="22">
        <v>12</v>
      </c>
      <c r="I849" s="203">
        <v>44.6</v>
      </c>
      <c r="J849" s="196">
        <v>0.4</v>
      </c>
      <c r="K849" s="214">
        <v>255.5</v>
      </c>
      <c r="L849" s="139" t="s">
        <v>8664</v>
      </c>
      <c r="M849" s="139" t="s">
        <v>8597</v>
      </c>
      <c r="N849" s="139" t="s">
        <v>7760</v>
      </c>
      <c r="O849" s="139" t="s">
        <v>8596</v>
      </c>
      <c r="P849" s="139" t="s">
        <v>8599</v>
      </c>
      <c r="Q849" s="163" t="s">
        <v>7857</v>
      </c>
    </row>
    <row r="850" spans="1:17" hidden="1" outlineLevel="1">
      <c r="A850" s="317" t="s">
        <v>4663</v>
      </c>
      <c r="B850" s="21" t="s">
        <v>106</v>
      </c>
      <c r="C850" s="20" t="s">
        <v>4664</v>
      </c>
      <c r="D850" s="20" t="s">
        <v>7857</v>
      </c>
      <c r="E850" s="21" t="s">
        <v>5780</v>
      </c>
      <c r="F850" s="19">
        <v>4.5</v>
      </c>
      <c r="G850" s="20"/>
      <c r="H850" s="21">
        <v>24</v>
      </c>
      <c r="I850" s="204">
        <v>12.7</v>
      </c>
      <c r="J850" s="122">
        <v>0.4</v>
      </c>
      <c r="K850" s="215">
        <v>129.4</v>
      </c>
      <c r="L850" s="138" t="s">
        <v>8664</v>
      </c>
      <c r="M850" s="138" t="s">
        <v>8597</v>
      </c>
      <c r="N850" s="138" t="s">
        <v>7760</v>
      </c>
      <c r="O850" s="138" t="s">
        <v>8596</v>
      </c>
      <c r="P850" s="138" t="s">
        <v>8599</v>
      </c>
      <c r="Q850" s="163" t="s">
        <v>7857</v>
      </c>
    </row>
    <row r="851" spans="1:17" hidden="1" outlineLevel="1">
      <c r="A851" s="316" t="s">
        <v>4665</v>
      </c>
      <c r="B851" s="22" t="s">
        <v>106</v>
      </c>
      <c r="C851" s="24" t="s">
        <v>4666</v>
      </c>
      <c r="D851" s="24" t="s">
        <v>7857</v>
      </c>
      <c r="E851" s="22" t="s">
        <v>5810</v>
      </c>
      <c r="F851" s="23">
        <v>6</v>
      </c>
      <c r="G851" s="24"/>
      <c r="H851" s="22">
        <v>24</v>
      </c>
      <c r="I851" s="203">
        <v>26</v>
      </c>
      <c r="J851" s="196">
        <v>0.4</v>
      </c>
      <c r="K851" s="214">
        <v>198.6</v>
      </c>
      <c r="L851" s="139" t="s">
        <v>8664</v>
      </c>
      <c r="M851" s="139" t="s">
        <v>8597</v>
      </c>
      <c r="N851" s="139" t="s">
        <v>7760</v>
      </c>
      <c r="O851" s="139" t="s">
        <v>8596</v>
      </c>
      <c r="P851" s="139" t="s">
        <v>8599</v>
      </c>
      <c r="Q851" s="163" t="s">
        <v>7857</v>
      </c>
    </row>
    <row r="852" spans="1:17" hidden="1" outlineLevel="1">
      <c r="A852" s="317" t="s">
        <v>4667</v>
      </c>
      <c r="B852" s="21" t="s">
        <v>106</v>
      </c>
      <c r="C852" s="20" t="s">
        <v>4668</v>
      </c>
      <c r="D852" s="20" t="s">
        <v>7857</v>
      </c>
      <c r="E852" s="21" t="s">
        <v>5788</v>
      </c>
      <c r="F852" s="19">
        <v>7.375</v>
      </c>
      <c r="G852" s="20"/>
      <c r="H852" s="21">
        <v>24</v>
      </c>
      <c r="I852" s="204">
        <v>40.4</v>
      </c>
      <c r="J852" s="122">
        <v>0.4</v>
      </c>
      <c r="K852" s="215">
        <v>219.9</v>
      </c>
      <c r="L852" s="138" t="s">
        <v>8664</v>
      </c>
      <c r="M852" s="138" t="s">
        <v>8597</v>
      </c>
      <c r="N852" s="138" t="s">
        <v>7760</v>
      </c>
      <c r="O852" s="138" t="s">
        <v>8596</v>
      </c>
      <c r="P852" s="138" t="s">
        <v>8599</v>
      </c>
      <c r="Q852" s="163" t="s">
        <v>7857</v>
      </c>
    </row>
    <row r="853" spans="1:17" hidden="1" outlineLevel="1">
      <c r="A853" s="316" t="s">
        <v>4669</v>
      </c>
      <c r="B853" s="22" t="s">
        <v>106</v>
      </c>
      <c r="C853" s="24" t="s">
        <v>4670</v>
      </c>
      <c r="D853" s="24" t="s">
        <v>7857</v>
      </c>
      <c r="E853" s="22" t="s">
        <v>5784</v>
      </c>
      <c r="F853" s="23">
        <v>7</v>
      </c>
      <c r="G853" s="24"/>
      <c r="H853" s="22">
        <v>24</v>
      </c>
      <c r="I853" s="203">
        <v>19.899999999999999</v>
      </c>
      <c r="J853" s="196">
        <v>0.4</v>
      </c>
      <c r="K853" s="214">
        <v>197.3</v>
      </c>
      <c r="L853" s="139" t="s">
        <v>8664</v>
      </c>
      <c r="M853" s="139" t="s">
        <v>8597</v>
      </c>
      <c r="N853" s="139" t="s">
        <v>7760</v>
      </c>
      <c r="O853" s="139" t="s">
        <v>8596</v>
      </c>
      <c r="P853" s="139" t="s">
        <v>8599</v>
      </c>
      <c r="Q853" s="163" t="s">
        <v>7857</v>
      </c>
    </row>
    <row r="854" spans="1:17" hidden="1" outlineLevel="1">
      <c r="A854" s="317" t="s">
        <v>4671</v>
      </c>
      <c r="B854" s="21" t="s">
        <v>106</v>
      </c>
      <c r="C854" s="20" t="s">
        <v>4672</v>
      </c>
      <c r="D854" s="20" t="s">
        <v>7857</v>
      </c>
      <c r="E854" s="21" t="s">
        <v>5794</v>
      </c>
      <c r="F854" s="19">
        <v>8</v>
      </c>
      <c r="G854" s="20"/>
      <c r="H854" s="21">
        <v>12</v>
      </c>
      <c r="I854" s="204">
        <v>24.1</v>
      </c>
      <c r="J854" s="122">
        <v>0.4</v>
      </c>
      <c r="K854" s="215">
        <v>286.3</v>
      </c>
      <c r="L854" s="138" t="s">
        <v>8664</v>
      </c>
      <c r="M854" s="138" t="s">
        <v>8597</v>
      </c>
      <c r="N854" s="138" t="s">
        <v>7760</v>
      </c>
      <c r="O854" s="138" t="s">
        <v>8596</v>
      </c>
      <c r="P854" s="138" t="s">
        <v>8599</v>
      </c>
      <c r="Q854" s="163" t="s">
        <v>7857</v>
      </c>
    </row>
    <row r="855" spans="1:17" hidden="1" outlineLevel="1">
      <c r="A855" s="316" t="s">
        <v>4673</v>
      </c>
      <c r="B855" s="22" t="s">
        <v>106</v>
      </c>
      <c r="C855" s="24" t="s">
        <v>4674</v>
      </c>
      <c r="D855" s="24" t="s">
        <v>7857</v>
      </c>
      <c r="E855" s="22" t="s">
        <v>5841</v>
      </c>
      <c r="F855" s="23">
        <v>6.25</v>
      </c>
      <c r="G855" s="24"/>
      <c r="H855" s="22">
        <v>24</v>
      </c>
      <c r="I855" s="203">
        <v>22.8</v>
      </c>
      <c r="J855" s="196">
        <v>0.4</v>
      </c>
      <c r="K855" s="214">
        <v>168.3</v>
      </c>
      <c r="L855" s="139" t="s">
        <v>8664</v>
      </c>
      <c r="M855" s="139" t="s">
        <v>8597</v>
      </c>
      <c r="N855" s="139" t="s">
        <v>7760</v>
      </c>
      <c r="O855" s="139" t="s">
        <v>8596</v>
      </c>
      <c r="P855" s="139" t="s">
        <v>8599</v>
      </c>
      <c r="Q855" s="163" t="s">
        <v>7857</v>
      </c>
    </row>
    <row r="856" spans="1:17" s="294" customFormat="1" ht="31.5" collapsed="1">
      <c r="A856" s="185" t="s">
        <v>750</v>
      </c>
      <c r="B856" s="186"/>
      <c r="C856" s="187"/>
      <c r="D856" s="187"/>
      <c r="E856" s="186"/>
      <c r="F856" s="186"/>
      <c r="G856" s="187"/>
      <c r="H856" s="186"/>
      <c r="I856" s="201"/>
      <c r="J856" s="194"/>
      <c r="K856" s="191"/>
      <c r="L856" s="189"/>
      <c r="M856" s="188"/>
      <c r="N856" s="188"/>
      <c r="O856" s="188"/>
      <c r="P856" s="189"/>
      <c r="Q856" s="189"/>
    </row>
    <row r="857" spans="1:17" s="292" customFormat="1" ht="38.25">
      <c r="A857" s="162" t="s">
        <v>2</v>
      </c>
      <c r="B857" s="6" t="s">
        <v>8768</v>
      </c>
      <c r="C857" s="11" t="s">
        <v>2813</v>
      </c>
      <c r="D857" s="11" t="s">
        <v>7859</v>
      </c>
      <c r="E857" s="6" t="s">
        <v>8769</v>
      </c>
      <c r="F857" s="7" t="s">
        <v>8811</v>
      </c>
      <c r="G857" s="11" t="s">
        <v>8767</v>
      </c>
      <c r="H857" s="6" t="s">
        <v>8766</v>
      </c>
      <c r="I857" s="202" t="s">
        <v>8777</v>
      </c>
      <c r="J857" s="195" t="s">
        <v>8770</v>
      </c>
      <c r="K857" s="227" t="s">
        <v>8810</v>
      </c>
      <c r="L857" s="6" t="s">
        <v>8594</v>
      </c>
      <c r="M857" s="6" t="s">
        <v>8764</v>
      </c>
      <c r="N857" s="6" t="s">
        <v>8595</v>
      </c>
      <c r="O857" s="6" t="s">
        <v>8765</v>
      </c>
      <c r="P857" s="6" t="s">
        <v>8763</v>
      </c>
      <c r="Q857" s="226" t="s">
        <v>8771</v>
      </c>
    </row>
    <row r="858" spans="1:17">
      <c r="A858" s="316" t="s">
        <v>4675</v>
      </c>
      <c r="B858" s="22" t="s">
        <v>2814</v>
      </c>
      <c r="C858" s="24" t="s">
        <v>2814</v>
      </c>
      <c r="D858" s="24" t="s">
        <v>7862</v>
      </c>
      <c r="E858" s="22" t="s">
        <v>5779</v>
      </c>
      <c r="F858" s="23" t="s">
        <v>2814</v>
      </c>
      <c r="G858" s="24"/>
      <c r="H858" s="22" t="s">
        <v>2814</v>
      </c>
      <c r="I858" s="203" t="s">
        <v>2814</v>
      </c>
      <c r="J858" s="196" t="s">
        <v>2814</v>
      </c>
      <c r="K858" s="214"/>
      <c r="L858" s="22" t="s">
        <v>750</v>
      </c>
      <c r="M858" s="139" t="s">
        <v>8597</v>
      </c>
      <c r="N858" s="139" t="s">
        <v>7760</v>
      </c>
      <c r="O858" s="22" t="s">
        <v>8596</v>
      </c>
      <c r="P858" s="139" t="s">
        <v>8601</v>
      </c>
      <c r="Q858" s="139" t="s">
        <v>7862</v>
      </c>
    </row>
    <row r="859" spans="1:17">
      <c r="A859" s="317" t="s">
        <v>4676</v>
      </c>
      <c r="B859" s="21" t="s">
        <v>5</v>
      </c>
      <c r="C859" s="20">
        <v>10749956112869</v>
      </c>
      <c r="D859" s="20" t="s">
        <v>7862</v>
      </c>
      <c r="E859" s="21" t="s">
        <v>5780</v>
      </c>
      <c r="F859" s="19">
        <v>4.25</v>
      </c>
      <c r="G859" s="20">
        <v>1</v>
      </c>
      <c r="H859" s="21">
        <v>12</v>
      </c>
      <c r="I859" s="204">
        <v>9.9</v>
      </c>
      <c r="J859" s="122">
        <v>0.2</v>
      </c>
      <c r="K859" s="215">
        <v>58.8</v>
      </c>
      <c r="L859" s="21" t="s">
        <v>750</v>
      </c>
      <c r="M859" s="138" t="s">
        <v>8597</v>
      </c>
      <c r="N859" s="138" t="s">
        <v>7760</v>
      </c>
      <c r="O859" s="21" t="s">
        <v>8596</v>
      </c>
      <c r="P859" s="138" t="s">
        <v>8601</v>
      </c>
      <c r="Q859" s="138" t="s">
        <v>7862</v>
      </c>
    </row>
    <row r="860" spans="1:17">
      <c r="A860" s="316" t="s">
        <v>4677</v>
      </c>
      <c r="B860" s="22" t="s">
        <v>5</v>
      </c>
      <c r="C860" s="24">
        <v>10749956112814</v>
      </c>
      <c r="D860" s="24" t="s">
        <v>7862</v>
      </c>
      <c r="E860" s="22" t="s">
        <v>5781</v>
      </c>
      <c r="F860" s="23">
        <v>6</v>
      </c>
      <c r="G860" s="24">
        <v>1</v>
      </c>
      <c r="H860" s="22">
        <v>12</v>
      </c>
      <c r="I860" s="203">
        <v>16.3</v>
      </c>
      <c r="J860" s="196">
        <v>0.2</v>
      </c>
      <c r="K860" s="214">
        <v>80.900000000000006</v>
      </c>
      <c r="L860" s="22" t="s">
        <v>750</v>
      </c>
      <c r="M860" s="139" t="s">
        <v>8597</v>
      </c>
      <c r="N860" s="139" t="s">
        <v>7760</v>
      </c>
      <c r="O860" s="22" t="s">
        <v>8596</v>
      </c>
      <c r="P860" s="139" t="s">
        <v>8601</v>
      </c>
      <c r="Q860" s="139" t="s">
        <v>7862</v>
      </c>
    </row>
    <row r="861" spans="1:17">
      <c r="A861" s="317" t="s">
        <v>4678</v>
      </c>
      <c r="B861" s="21" t="s">
        <v>5</v>
      </c>
      <c r="C861" s="20">
        <v>10749956112821</v>
      </c>
      <c r="D861" s="20" t="s">
        <v>7862</v>
      </c>
      <c r="E861" s="21" t="s">
        <v>5841</v>
      </c>
      <c r="F861" s="19">
        <v>6.375</v>
      </c>
      <c r="G861" s="20">
        <v>1</v>
      </c>
      <c r="H861" s="21">
        <v>12</v>
      </c>
      <c r="I861" s="204">
        <v>20.7</v>
      </c>
      <c r="J861" s="122">
        <v>0.3</v>
      </c>
      <c r="K861" s="215">
        <v>85.3</v>
      </c>
      <c r="L861" s="21" t="s">
        <v>750</v>
      </c>
      <c r="M861" s="138" t="s">
        <v>8597</v>
      </c>
      <c r="N861" s="138" t="s">
        <v>7760</v>
      </c>
      <c r="O861" s="21" t="s">
        <v>8596</v>
      </c>
      <c r="P861" s="138" t="s">
        <v>8601</v>
      </c>
      <c r="Q861" s="138" t="s">
        <v>7862</v>
      </c>
    </row>
    <row r="862" spans="1:17">
      <c r="A862" s="316" t="s">
        <v>4679</v>
      </c>
      <c r="B862" s="22" t="s">
        <v>5</v>
      </c>
      <c r="C862" s="24">
        <v>10749956112852</v>
      </c>
      <c r="D862" s="24" t="s">
        <v>7862</v>
      </c>
      <c r="E862" s="22" t="s">
        <v>5784</v>
      </c>
      <c r="F862" s="23">
        <v>7.5</v>
      </c>
      <c r="G862" s="24">
        <v>1</v>
      </c>
      <c r="H862" s="22">
        <v>12</v>
      </c>
      <c r="I862" s="203">
        <v>21</v>
      </c>
      <c r="J862" s="196">
        <v>0.3</v>
      </c>
      <c r="K862" s="214">
        <v>115.7</v>
      </c>
      <c r="L862" s="22" t="s">
        <v>750</v>
      </c>
      <c r="M862" s="139" t="s">
        <v>8597</v>
      </c>
      <c r="N862" s="139" t="s">
        <v>7760</v>
      </c>
      <c r="O862" s="22" t="s">
        <v>8596</v>
      </c>
      <c r="P862" s="139" t="s">
        <v>8601</v>
      </c>
      <c r="Q862" s="139" t="s">
        <v>7862</v>
      </c>
    </row>
    <row r="863" spans="1:17">
      <c r="A863" s="317" t="s">
        <v>4680</v>
      </c>
      <c r="B863" s="21" t="s">
        <v>5</v>
      </c>
      <c r="C863" s="20">
        <v>10749956112913</v>
      </c>
      <c r="D863" s="20" t="s">
        <v>7862</v>
      </c>
      <c r="E863" s="21" t="s">
        <v>5783</v>
      </c>
      <c r="F863" s="19">
        <v>5.5</v>
      </c>
      <c r="G863" s="20">
        <v>1</v>
      </c>
      <c r="H863" s="21">
        <v>12</v>
      </c>
      <c r="I863" s="204">
        <v>14</v>
      </c>
      <c r="J863" s="122">
        <v>0.2</v>
      </c>
      <c r="K863" s="215">
        <v>120.4</v>
      </c>
      <c r="L863" s="21" t="s">
        <v>750</v>
      </c>
      <c r="M863" s="138" t="s">
        <v>8597</v>
      </c>
      <c r="N863" s="138" t="s">
        <v>7760</v>
      </c>
      <c r="O863" s="21" t="s">
        <v>8596</v>
      </c>
      <c r="P863" s="138" t="s">
        <v>8601</v>
      </c>
      <c r="Q863" s="138" t="s">
        <v>7862</v>
      </c>
    </row>
    <row r="864" spans="1:17">
      <c r="A864" s="316" t="s">
        <v>4681</v>
      </c>
      <c r="B864" s="22" t="s">
        <v>5</v>
      </c>
      <c r="C864" s="24">
        <v>10749956112920</v>
      </c>
      <c r="D864" s="24" t="s">
        <v>7862</v>
      </c>
      <c r="E864" s="22" t="s">
        <v>5799</v>
      </c>
      <c r="F864" s="23">
        <v>7.25</v>
      </c>
      <c r="G864" s="24">
        <v>1</v>
      </c>
      <c r="H864" s="22">
        <v>12</v>
      </c>
      <c r="I864" s="203">
        <v>22.9</v>
      </c>
      <c r="J864" s="196">
        <v>0.4</v>
      </c>
      <c r="K864" s="214">
        <v>125.9</v>
      </c>
      <c r="L864" s="22" t="s">
        <v>750</v>
      </c>
      <c r="M864" s="139" t="s">
        <v>8597</v>
      </c>
      <c r="N864" s="139" t="s">
        <v>7760</v>
      </c>
      <c r="O864" s="22" t="s">
        <v>8596</v>
      </c>
      <c r="P864" s="139" t="s">
        <v>8601</v>
      </c>
      <c r="Q864" s="139" t="s">
        <v>7862</v>
      </c>
    </row>
    <row r="865" spans="1:17">
      <c r="A865" s="317" t="s">
        <v>4682</v>
      </c>
      <c r="B865" s="21" t="s">
        <v>5</v>
      </c>
      <c r="C865" s="20">
        <v>10749956112968</v>
      </c>
      <c r="D865" s="20" t="s">
        <v>7862</v>
      </c>
      <c r="E865" s="21" t="s">
        <v>5846</v>
      </c>
      <c r="F865" s="19">
        <v>7</v>
      </c>
      <c r="G865" s="20">
        <v>1</v>
      </c>
      <c r="H865" s="21">
        <v>12</v>
      </c>
      <c r="I865" s="204">
        <v>26.1</v>
      </c>
      <c r="J865" s="122">
        <v>0.2</v>
      </c>
      <c r="K865" s="215">
        <v>125.9</v>
      </c>
      <c r="L865" s="21" t="s">
        <v>750</v>
      </c>
      <c r="M865" s="138" t="s">
        <v>8597</v>
      </c>
      <c r="N865" s="138" t="s">
        <v>7760</v>
      </c>
      <c r="O865" s="21" t="s">
        <v>8596</v>
      </c>
      <c r="P865" s="138" t="s">
        <v>8601</v>
      </c>
      <c r="Q865" s="138" t="s">
        <v>7862</v>
      </c>
    </row>
    <row r="866" spans="1:17">
      <c r="A866" s="316" t="s">
        <v>4683</v>
      </c>
      <c r="B866" s="22" t="s">
        <v>5</v>
      </c>
      <c r="C866" s="24">
        <v>10749956112975</v>
      </c>
      <c r="D866" s="24" t="s">
        <v>7862</v>
      </c>
      <c r="E866" s="22" t="s">
        <v>5806</v>
      </c>
      <c r="F866" s="23">
        <v>7.5</v>
      </c>
      <c r="G866" s="24">
        <v>1</v>
      </c>
      <c r="H866" s="22">
        <v>12</v>
      </c>
      <c r="I866" s="203">
        <v>25.5</v>
      </c>
      <c r="J866" s="196">
        <v>0.4</v>
      </c>
      <c r="K866" s="214">
        <v>125.9</v>
      </c>
      <c r="L866" s="22" t="s">
        <v>750</v>
      </c>
      <c r="M866" s="139" t="s">
        <v>8597</v>
      </c>
      <c r="N866" s="139" t="s">
        <v>7760</v>
      </c>
      <c r="O866" s="22" t="s">
        <v>8596</v>
      </c>
      <c r="P866" s="139" t="s">
        <v>8601</v>
      </c>
      <c r="Q866" s="139" t="s">
        <v>7862</v>
      </c>
    </row>
    <row r="867" spans="1:17">
      <c r="A867" s="317" t="s">
        <v>4684</v>
      </c>
      <c r="B867" s="21" t="s">
        <v>5</v>
      </c>
      <c r="C867" s="20">
        <v>10749956112906</v>
      </c>
      <c r="D867" s="20" t="s">
        <v>7862</v>
      </c>
      <c r="E867" s="21" t="s">
        <v>5808</v>
      </c>
      <c r="F867" s="19">
        <v>7.25</v>
      </c>
      <c r="G867" s="20">
        <v>1</v>
      </c>
      <c r="H867" s="21">
        <v>12</v>
      </c>
      <c r="I867" s="204">
        <v>22.6</v>
      </c>
      <c r="J867" s="122">
        <v>0.4</v>
      </c>
      <c r="K867" s="215">
        <v>131</v>
      </c>
      <c r="L867" s="21" t="s">
        <v>750</v>
      </c>
      <c r="M867" s="138" t="s">
        <v>8597</v>
      </c>
      <c r="N867" s="138" t="s">
        <v>7760</v>
      </c>
      <c r="O867" s="21" t="s">
        <v>8596</v>
      </c>
      <c r="P867" s="138" t="s">
        <v>8601</v>
      </c>
      <c r="Q867" s="138" t="s">
        <v>7862</v>
      </c>
    </row>
    <row r="868" spans="1:17">
      <c r="A868" s="316" t="s">
        <v>4685</v>
      </c>
      <c r="B868" s="22" t="s">
        <v>5</v>
      </c>
      <c r="C868" s="24">
        <v>10749956112890</v>
      </c>
      <c r="D868" s="24" t="s">
        <v>7862</v>
      </c>
      <c r="E868" s="22" t="s">
        <v>5812</v>
      </c>
      <c r="F868" s="23">
        <v>7.75</v>
      </c>
      <c r="G868" s="24">
        <v>1</v>
      </c>
      <c r="H868" s="22">
        <v>12</v>
      </c>
      <c r="I868" s="203">
        <v>29.6</v>
      </c>
      <c r="J868" s="196">
        <v>0.4</v>
      </c>
      <c r="K868" s="214">
        <v>131</v>
      </c>
      <c r="L868" s="22" t="s">
        <v>750</v>
      </c>
      <c r="M868" s="139" t="s">
        <v>8597</v>
      </c>
      <c r="N868" s="139" t="s">
        <v>7760</v>
      </c>
      <c r="O868" s="22" t="s">
        <v>8596</v>
      </c>
      <c r="P868" s="139" t="s">
        <v>8601</v>
      </c>
      <c r="Q868" s="139" t="s">
        <v>7862</v>
      </c>
    </row>
    <row r="869" spans="1:17">
      <c r="A869" s="317" t="s">
        <v>4686</v>
      </c>
      <c r="B869" s="21" t="s">
        <v>5</v>
      </c>
      <c r="C869" s="20">
        <v>10749956112838</v>
      </c>
      <c r="D869" s="20" t="s">
        <v>7862</v>
      </c>
      <c r="E869" s="21" t="s">
        <v>5788</v>
      </c>
      <c r="F869" s="19">
        <v>7.25</v>
      </c>
      <c r="G869" s="20">
        <v>1</v>
      </c>
      <c r="H869" s="21">
        <v>12</v>
      </c>
      <c r="I869" s="204">
        <v>26.4</v>
      </c>
      <c r="J869" s="122">
        <v>0.4</v>
      </c>
      <c r="K869" s="215">
        <v>131</v>
      </c>
      <c r="L869" s="21" t="s">
        <v>750</v>
      </c>
      <c r="M869" s="138" t="s">
        <v>8597</v>
      </c>
      <c r="N869" s="138" t="s">
        <v>7760</v>
      </c>
      <c r="O869" s="21" t="s">
        <v>8596</v>
      </c>
      <c r="P869" s="138" t="s">
        <v>8601</v>
      </c>
      <c r="Q869" s="138" t="s">
        <v>7862</v>
      </c>
    </row>
    <row r="870" spans="1:17">
      <c r="A870" s="316" t="s">
        <v>4687</v>
      </c>
      <c r="B870" s="22" t="s">
        <v>5</v>
      </c>
      <c r="C870" s="24">
        <v>10749956112883</v>
      </c>
      <c r="D870" s="24" t="s">
        <v>7862</v>
      </c>
      <c r="E870" s="22" t="s">
        <v>5844</v>
      </c>
      <c r="F870" s="23">
        <v>8</v>
      </c>
      <c r="G870" s="24">
        <v>1</v>
      </c>
      <c r="H870" s="22">
        <v>12</v>
      </c>
      <c r="I870" s="203">
        <v>32.1</v>
      </c>
      <c r="J870" s="196">
        <v>0.4</v>
      </c>
      <c r="K870" s="214">
        <v>146.30000000000001</v>
      </c>
      <c r="L870" s="22" t="s">
        <v>750</v>
      </c>
      <c r="M870" s="139" t="s">
        <v>8597</v>
      </c>
      <c r="N870" s="139" t="s">
        <v>7760</v>
      </c>
      <c r="O870" s="22" t="s">
        <v>8596</v>
      </c>
      <c r="P870" s="139" t="s">
        <v>8601</v>
      </c>
      <c r="Q870" s="139" t="s">
        <v>7862</v>
      </c>
    </row>
    <row r="871" spans="1:17">
      <c r="A871" s="317" t="s">
        <v>4688</v>
      </c>
      <c r="B871" s="21" t="s">
        <v>5</v>
      </c>
      <c r="C871" s="20">
        <v>10749956112876</v>
      </c>
      <c r="D871" s="20" t="s">
        <v>7862</v>
      </c>
      <c r="E871" s="21" t="s">
        <v>5794</v>
      </c>
      <c r="F871" s="19">
        <v>8.375</v>
      </c>
      <c r="G871" s="20">
        <v>1</v>
      </c>
      <c r="H871" s="21">
        <v>12</v>
      </c>
      <c r="I871" s="204">
        <v>38.200000000000003</v>
      </c>
      <c r="J871" s="122">
        <v>0.7</v>
      </c>
      <c r="K871" s="215">
        <v>164.8</v>
      </c>
      <c r="L871" s="21" t="s">
        <v>750</v>
      </c>
      <c r="M871" s="138" t="s">
        <v>8597</v>
      </c>
      <c r="N871" s="138" t="s">
        <v>7760</v>
      </c>
      <c r="O871" s="21" t="s">
        <v>8596</v>
      </c>
      <c r="P871" s="138" t="s">
        <v>8601</v>
      </c>
      <c r="Q871" s="138" t="s">
        <v>7862</v>
      </c>
    </row>
    <row r="872" spans="1:17">
      <c r="A872" s="316" t="s">
        <v>4689</v>
      </c>
      <c r="B872" s="22" t="s">
        <v>5</v>
      </c>
      <c r="C872" s="24">
        <v>10749956112951</v>
      </c>
      <c r="D872" s="24" t="s">
        <v>7862</v>
      </c>
      <c r="E872" s="22" t="s">
        <v>5805</v>
      </c>
      <c r="F872" s="23">
        <v>9.5</v>
      </c>
      <c r="G872" s="24">
        <v>1</v>
      </c>
      <c r="H872" s="22">
        <v>12</v>
      </c>
      <c r="I872" s="203">
        <v>35.9</v>
      </c>
      <c r="J872" s="196">
        <v>0.5</v>
      </c>
      <c r="K872" s="214">
        <v>166.2</v>
      </c>
      <c r="L872" s="22" t="s">
        <v>750</v>
      </c>
      <c r="M872" s="139" t="s">
        <v>8597</v>
      </c>
      <c r="N872" s="139" t="s">
        <v>7760</v>
      </c>
      <c r="O872" s="22" t="s">
        <v>8596</v>
      </c>
      <c r="P872" s="139" t="s">
        <v>8601</v>
      </c>
      <c r="Q872" s="139" t="s">
        <v>7862</v>
      </c>
    </row>
    <row r="873" spans="1:17">
      <c r="A873" s="317" t="s">
        <v>4690</v>
      </c>
      <c r="B873" s="21" t="s">
        <v>5</v>
      </c>
      <c r="C873" s="20">
        <v>10749956112944</v>
      </c>
      <c r="D873" s="20" t="s">
        <v>7862</v>
      </c>
      <c r="E873" s="21" t="s">
        <v>5860</v>
      </c>
      <c r="F873" s="19">
        <v>8.375</v>
      </c>
      <c r="G873" s="20">
        <v>1</v>
      </c>
      <c r="H873" s="21">
        <v>12</v>
      </c>
      <c r="I873" s="204">
        <v>30.2</v>
      </c>
      <c r="J873" s="122">
        <v>0.4</v>
      </c>
      <c r="K873" s="215">
        <v>176.3</v>
      </c>
      <c r="L873" s="21" t="s">
        <v>750</v>
      </c>
      <c r="M873" s="138" t="s">
        <v>8597</v>
      </c>
      <c r="N873" s="138" t="s">
        <v>7760</v>
      </c>
      <c r="O873" s="21" t="s">
        <v>8596</v>
      </c>
      <c r="P873" s="138" t="s">
        <v>8601</v>
      </c>
      <c r="Q873" s="138" t="s">
        <v>7862</v>
      </c>
    </row>
    <row r="874" spans="1:17">
      <c r="A874" s="316" t="s">
        <v>4691</v>
      </c>
      <c r="B874" s="22" t="s">
        <v>5</v>
      </c>
      <c r="C874" s="24">
        <v>10749956112937</v>
      </c>
      <c r="D874" s="24" t="s">
        <v>7862</v>
      </c>
      <c r="E874" s="22" t="s">
        <v>5803</v>
      </c>
      <c r="F874" s="23">
        <v>9.5</v>
      </c>
      <c r="G874" s="24">
        <v>1</v>
      </c>
      <c r="H874" s="22">
        <v>12</v>
      </c>
      <c r="I874" s="203">
        <v>36.6</v>
      </c>
      <c r="J874" s="196">
        <v>0.5</v>
      </c>
      <c r="K874" s="214">
        <v>176.3</v>
      </c>
      <c r="L874" s="22" t="s">
        <v>750</v>
      </c>
      <c r="M874" s="139" t="s">
        <v>8597</v>
      </c>
      <c r="N874" s="139" t="s">
        <v>7760</v>
      </c>
      <c r="O874" s="22" t="s">
        <v>8596</v>
      </c>
      <c r="P874" s="139" t="s">
        <v>8601</v>
      </c>
      <c r="Q874" s="139" t="s">
        <v>7862</v>
      </c>
    </row>
    <row r="875" spans="1:17">
      <c r="A875" s="317" t="s">
        <v>8223</v>
      </c>
      <c r="B875" s="21" t="s">
        <v>5</v>
      </c>
      <c r="C875" s="20">
        <v>10749956112845</v>
      </c>
      <c r="D875" s="20" t="s">
        <v>7862</v>
      </c>
      <c r="E875" s="21" t="s">
        <v>5810</v>
      </c>
      <c r="F875" s="19">
        <v>7</v>
      </c>
      <c r="G875" s="20">
        <v>1</v>
      </c>
      <c r="H875" s="21">
        <v>12</v>
      </c>
      <c r="I875" s="204">
        <v>26.1</v>
      </c>
      <c r="J875" s="122">
        <v>0.4</v>
      </c>
      <c r="K875" s="215">
        <v>131</v>
      </c>
      <c r="L875" s="21" t="s">
        <v>750</v>
      </c>
      <c r="M875" s="138" t="s">
        <v>8597</v>
      </c>
      <c r="N875" s="138" t="s">
        <v>7760</v>
      </c>
      <c r="O875" s="21" t="s">
        <v>8596</v>
      </c>
      <c r="P875" s="138" t="s">
        <v>8601</v>
      </c>
      <c r="Q875" s="138" t="s">
        <v>7862</v>
      </c>
    </row>
    <row r="876" spans="1:17" hidden="1" outlineLevel="1">
      <c r="A876" s="316" t="s">
        <v>4692</v>
      </c>
      <c r="B876" s="22" t="s">
        <v>106</v>
      </c>
      <c r="C876" s="24">
        <v>10749956113095</v>
      </c>
      <c r="D876" s="24" t="s">
        <v>7862</v>
      </c>
      <c r="E876" s="22" t="s">
        <v>5808</v>
      </c>
      <c r="F876" s="23">
        <v>7.25</v>
      </c>
      <c r="G876" s="24"/>
      <c r="H876" s="22">
        <v>12</v>
      </c>
      <c r="I876" s="203">
        <v>22.6</v>
      </c>
      <c r="J876" s="196">
        <v>0.4</v>
      </c>
      <c r="K876" s="214">
        <v>244.3</v>
      </c>
      <c r="L876" s="139" t="s">
        <v>8665</v>
      </c>
      <c r="M876" s="139" t="s">
        <v>8597</v>
      </c>
      <c r="N876" s="139" t="s">
        <v>7760</v>
      </c>
      <c r="O876" s="139" t="s">
        <v>8596</v>
      </c>
      <c r="P876" s="139" t="s">
        <v>8601</v>
      </c>
      <c r="Q876" s="163" t="s">
        <v>7862</v>
      </c>
    </row>
    <row r="877" spans="1:17" hidden="1" outlineLevel="1">
      <c r="A877" s="317" t="s">
        <v>4693</v>
      </c>
      <c r="B877" s="21" t="s">
        <v>106</v>
      </c>
      <c r="C877" s="20">
        <v>10749956113088</v>
      </c>
      <c r="D877" s="20" t="s">
        <v>7862</v>
      </c>
      <c r="E877" s="21" t="s">
        <v>5844</v>
      </c>
      <c r="F877" s="19">
        <v>8.25</v>
      </c>
      <c r="G877" s="20"/>
      <c r="H877" s="21">
        <v>12</v>
      </c>
      <c r="I877" s="204">
        <v>32.1</v>
      </c>
      <c r="J877" s="122">
        <v>0.4</v>
      </c>
      <c r="K877" s="215">
        <v>299.60000000000002</v>
      </c>
      <c r="L877" s="138" t="s">
        <v>8665</v>
      </c>
      <c r="M877" s="138" t="s">
        <v>8597</v>
      </c>
      <c r="N877" s="138" t="s">
        <v>7760</v>
      </c>
      <c r="O877" s="138" t="s">
        <v>8596</v>
      </c>
      <c r="P877" s="138" t="s">
        <v>8601</v>
      </c>
      <c r="Q877" s="163" t="s">
        <v>7862</v>
      </c>
    </row>
    <row r="878" spans="1:17" hidden="1" outlineLevel="1">
      <c r="A878" s="316" t="s">
        <v>4694</v>
      </c>
      <c r="B878" s="22" t="s">
        <v>106</v>
      </c>
      <c r="C878" s="24">
        <v>10749956113071</v>
      </c>
      <c r="D878" s="24" t="s">
        <v>7862</v>
      </c>
      <c r="E878" s="22" t="s">
        <v>5852</v>
      </c>
      <c r="F878" s="23">
        <v>7.75</v>
      </c>
      <c r="G878" s="24"/>
      <c r="H878" s="22">
        <v>12</v>
      </c>
      <c r="I878" s="203">
        <v>29.6</v>
      </c>
      <c r="J878" s="196">
        <v>0.4</v>
      </c>
      <c r="K878" s="214">
        <v>300.5</v>
      </c>
      <c r="L878" s="139" t="s">
        <v>8665</v>
      </c>
      <c r="M878" s="139" t="s">
        <v>8597</v>
      </c>
      <c r="N878" s="139" t="s">
        <v>7760</v>
      </c>
      <c r="O878" s="139" t="s">
        <v>8596</v>
      </c>
      <c r="P878" s="139" t="s">
        <v>8601</v>
      </c>
      <c r="Q878" s="163" t="s">
        <v>7862</v>
      </c>
    </row>
    <row r="879" spans="1:17" hidden="1" outlineLevel="1">
      <c r="A879" s="317" t="s">
        <v>4695</v>
      </c>
      <c r="B879" s="21" t="s">
        <v>106</v>
      </c>
      <c r="C879" s="20">
        <v>10749956113118</v>
      </c>
      <c r="D879" s="20" t="s">
        <v>7862</v>
      </c>
      <c r="E879" s="21" t="s">
        <v>5799</v>
      </c>
      <c r="F879" s="19">
        <v>7.25</v>
      </c>
      <c r="G879" s="20"/>
      <c r="H879" s="21">
        <v>12</v>
      </c>
      <c r="I879" s="204">
        <v>22.9</v>
      </c>
      <c r="J879" s="122">
        <v>0.4</v>
      </c>
      <c r="K879" s="215">
        <v>267.7</v>
      </c>
      <c r="L879" s="138" t="s">
        <v>8665</v>
      </c>
      <c r="M879" s="138" t="s">
        <v>8597</v>
      </c>
      <c r="N879" s="138" t="s">
        <v>7760</v>
      </c>
      <c r="O879" s="138" t="s">
        <v>8596</v>
      </c>
      <c r="P879" s="138" t="s">
        <v>8601</v>
      </c>
      <c r="Q879" s="163" t="s">
        <v>7862</v>
      </c>
    </row>
    <row r="880" spans="1:17" hidden="1" outlineLevel="1">
      <c r="A880" s="316" t="s">
        <v>4696</v>
      </c>
      <c r="B880" s="22" t="s">
        <v>106</v>
      </c>
      <c r="C880" s="24">
        <v>10749956113101</v>
      </c>
      <c r="D880" s="24" t="s">
        <v>7862</v>
      </c>
      <c r="E880" s="22" t="s">
        <v>5783</v>
      </c>
      <c r="F880" s="23">
        <v>5.5</v>
      </c>
      <c r="G880" s="24"/>
      <c r="H880" s="22">
        <v>12</v>
      </c>
      <c r="I880" s="203">
        <v>14</v>
      </c>
      <c r="J880" s="196">
        <v>0.2</v>
      </c>
      <c r="K880" s="214">
        <v>177.5</v>
      </c>
      <c r="L880" s="139" t="s">
        <v>8665</v>
      </c>
      <c r="M880" s="139" t="s">
        <v>8597</v>
      </c>
      <c r="N880" s="139" t="s">
        <v>7760</v>
      </c>
      <c r="O880" s="139" t="s">
        <v>8596</v>
      </c>
      <c r="P880" s="139" t="s">
        <v>8601</v>
      </c>
      <c r="Q880" s="163" t="s">
        <v>7862</v>
      </c>
    </row>
    <row r="881" spans="1:17" hidden="1" outlineLevel="1">
      <c r="A881" s="317" t="s">
        <v>4697</v>
      </c>
      <c r="B881" s="21" t="s">
        <v>106</v>
      </c>
      <c r="C881" s="20">
        <v>10749956113156</v>
      </c>
      <c r="D881" s="20" t="s">
        <v>7862</v>
      </c>
      <c r="E881" s="21" t="s">
        <v>5846</v>
      </c>
      <c r="F881" s="19">
        <v>7</v>
      </c>
      <c r="G881" s="20"/>
      <c r="H881" s="21">
        <v>12</v>
      </c>
      <c r="I881" s="204">
        <v>26.1</v>
      </c>
      <c r="J881" s="122">
        <v>0.2</v>
      </c>
      <c r="K881" s="215">
        <v>244.8</v>
      </c>
      <c r="L881" s="138" t="s">
        <v>8665</v>
      </c>
      <c r="M881" s="138" t="s">
        <v>8597</v>
      </c>
      <c r="N881" s="138" t="s">
        <v>7760</v>
      </c>
      <c r="O881" s="138" t="s">
        <v>8596</v>
      </c>
      <c r="P881" s="138" t="s">
        <v>8601</v>
      </c>
      <c r="Q881" s="163" t="s">
        <v>7862</v>
      </c>
    </row>
    <row r="882" spans="1:17" hidden="1" outlineLevel="1">
      <c r="A882" s="316" t="s">
        <v>4698</v>
      </c>
      <c r="B882" s="22" t="s">
        <v>106</v>
      </c>
      <c r="C882" s="24">
        <v>10749956113132</v>
      </c>
      <c r="D882" s="24" t="s">
        <v>7862</v>
      </c>
      <c r="E882" s="22" t="s">
        <v>5860</v>
      </c>
      <c r="F882" s="23">
        <v>8.375</v>
      </c>
      <c r="G882" s="24"/>
      <c r="H882" s="22">
        <v>12</v>
      </c>
      <c r="I882" s="203">
        <v>30.2</v>
      </c>
      <c r="J882" s="196">
        <v>0.4</v>
      </c>
      <c r="K882" s="214">
        <v>258.7</v>
      </c>
      <c r="L882" s="139" t="s">
        <v>8665</v>
      </c>
      <c r="M882" s="139" t="s">
        <v>8597</v>
      </c>
      <c r="N882" s="139" t="s">
        <v>7760</v>
      </c>
      <c r="O882" s="139" t="s">
        <v>8596</v>
      </c>
      <c r="P882" s="139" t="s">
        <v>8601</v>
      </c>
      <c r="Q882" s="163" t="s">
        <v>7862</v>
      </c>
    </row>
    <row r="883" spans="1:17" hidden="1" outlineLevel="1">
      <c r="A883" s="317" t="s">
        <v>4699</v>
      </c>
      <c r="B883" s="21" t="s">
        <v>106</v>
      </c>
      <c r="C883" s="20">
        <v>10749956113125</v>
      </c>
      <c r="D883" s="20" t="s">
        <v>7862</v>
      </c>
      <c r="E883" s="21" t="s">
        <v>5857</v>
      </c>
      <c r="F883" s="19">
        <v>9.5</v>
      </c>
      <c r="G883" s="20"/>
      <c r="H883" s="21">
        <v>12</v>
      </c>
      <c r="I883" s="204">
        <v>36.6</v>
      </c>
      <c r="J883" s="122">
        <v>0.5</v>
      </c>
      <c r="K883" s="215">
        <v>278.5</v>
      </c>
      <c r="L883" s="138" t="s">
        <v>8665</v>
      </c>
      <c r="M883" s="138" t="s">
        <v>8597</v>
      </c>
      <c r="N883" s="138" t="s">
        <v>7760</v>
      </c>
      <c r="O883" s="138" t="s">
        <v>8596</v>
      </c>
      <c r="P883" s="138" t="s">
        <v>8601</v>
      </c>
      <c r="Q883" s="163" t="s">
        <v>7862</v>
      </c>
    </row>
    <row r="884" spans="1:17" hidden="1" outlineLevel="1">
      <c r="A884" s="316" t="s">
        <v>4700</v>
      </c>
      <c r="B884" s="22" t="s">
        <v>106</v>
      </c>
      <c r="C884" s="24">
        <v>10749956113163</v>
      </c>
      <c r="D884" s="24" t="s">
        <v>7862</v>
      </c>
      <c r="E884" s="22" t="s">
        <v>5806</v>
      </c>
      <c r="F884" s="23">
        <v>7.5</v>
      </c>
      <c r="G884" s="24"/>
      <c r="H884" s="22">
        <v>12</v>
      </c>
      <c r="I884" s="203">
        <v>25.5</v>
      </c>
      <c r="J884" s="196">
        <v>0.4</v>
      </c>
      <c r="K884" s="214">
        <v>283.10000000000002</v>
      </c>
      <c r="L884" s="139" t="s">
        <v>8665</v>
      </c>
      <c r="M884" s="139" t="s">
        <v>8597</v>
      </c>
      <c r="N884" s="139" t="s">
        <v>7760</v>
      </c>
      <c r="O884" s="139" t="s">
        <v>8596</v>
      </c>
      <c r="P884" s="139" t="s">
        <v>8601</v>
      </c>
      <c r="Q884" s="163" t="s">
        <v>7862</v>
      </c>
    </row>
    <row r="885" spans="1:17" hidden="1" outlineLevel="1">
      <c r="A885" s="317" t="s">
        <v>4701</v>
      </c>
      <c r="B885" s="21" t="s">
        <v>106</v>
      </c>
      <c r="C885" s="20">
        <v>10749956113149</v>
      </c>
      <c r="D885" s="20" t="s">
        <v>7862</v>
      </c>
      <c r="E885" s="21" t="s">
        <v>5805</v>
      </c>
      <c r="F885" s="19">
        <v>9.5</v>
      </c>
      <c r="G885" s="20"/>
      <c r="H885" s="21">
        <v>12</v>
      </c>
      <c r="I885" s="204">
        <v>35.9</v>
      </c>
      <c r="J885" s="122">
        <v>0.5</v>
      </c>
      <c r="K885" s="215">
        <v>275.10000000000002</v>
      </c>
      <c r="L885" s="138" t="s">
        <v>8665</v>
      </c>
      <c r="M885" s="138" t="s">
        <v>8597</v>
      </c>
      <c r="N885" s="138" t="s">
        <v>7760</v>
      </c>
      <c r="O885" s="138" t="s">
        <v>8596</v>
      </c>
      <c r="P885" s="138" t="s">
        <v>8601</v>
      </c>
      <c r="Q885" s="163" t="s">
        <v>7862</v>
      </c>
    </row>
    <row r="886" spans="1:17" hidden="1" outlineLevel="1">
      <c r="A886" s="316" t="s">
        <v>4702</v>
      </c>
      <c r="B886" s="22" t="s">
        <v>106</v>
      </c>
      <c r="C886" s="24">
        <v>10749956113057</v>
      </c>
      <c r="D886" s="24" t="s">
        <v>7862</v>
      </c>
      <c r="E886" s="22" t="s">
        <v>5780</v>
      </c>
      <c r="F886" s="23">
        <v>4.25</v>
      </c>
      <c r="G886" s="24"/>
      <c r="H886" s="22">
        <v>12</v>
      </c>
      <c r="I886" s="203">
        <v>9.9</v>
      </c>
      <c r="J886" s="196">
        <v>0.2</v>
      </c>
      <c r="K886" s="214">
        <v>147</v>
      </c>
      <c r="L886" s="139" t="s">
        <v>8665</v>
      </c>
      <c r="M886" s="139" t="s">
        <v>8597</v>
      </c>
      <c r="N886" s="139" t="s">
        <v>7760</v>
      </c>
      <c r="O886" s="139" t="s">
        <v>8596</v>
      </c>
      <c r="P886" s="139" t="s">
        <v>8601</v>
      </c>
      <c r="Q886" s="163" t="s">
        <v>7862</v>
      </c>
    </row>
    <row r="887" spans="1:17" hidden="1" outlineLevel="1">
      <c r="A887" s="317" t="s">
        <v>4703</v>
      </c>
      <c r="B887" s="21" t="s">
        <v>106</v>
      </c>
      <c r="C887" s="20">
        <v>10749956113019</v>
      </c>
      <c r="D887" s="20" t="s">
        <v>7862</v>
      </c>
      <c r="E887" s="21" t="s">
        <v>5788</v>
      </c>
      <c r="F887" s="19">
        <v>7.25</v>
      </c>
      <c r="G887" s="20"/>
      <c r="H887" s="21">
        <v>12</v>
      </c>
      <c r="I887" s="204">
        <v>26.4</v>
      </c>
      <c r="J887" s="122">
        <v>0.4</v>
      </c>
      <c r="K887" s="215">
        <v>252.1</v>
      </c>
      <c r="L887" s="138" t="s">
        <v>8665</v>
      </c>
      <c r="M887" s="138" t="s">
        <v>8597</v>
      </c>
      <c r="N887" s="138" t="s">
        <v>7760</v>
      </c>
      <c r="O887" s="138" t="s">
        <v>8596</v>
      </c>
      <c r="P887" s="138" t="s">
        <v>8601</v>
      </c>
      <c r="Q887" s="163" t="s">
        <v>7862</v>
      </c>
    </row>
    <row r="888" spans="1:17" hidden="1" outlineLevel="1">
      <c r="A888" s="316" t="s">
        <v>4704</v>
      </c>
      <c r="B888" s="22" t="s">
        <v>106</v>
      </c>
      <c r="C888" s="24">
        <v>10749956113002</v>
      </c>
      <c r="D888" s="24" t="s">
        <v>7862</v>
      </c>
      <c r="E888" s="22" t="s">
        <v>5781</v>
      </c>
      <c r="F888" s="23">
        <v>6</v>
      </c>
      <c r="G888" s="24"/>
      <c r="H888" s="22">
        <v>12</v>
      </c>
      <c r="I888" s="203">
        <v>16.3</v>
      </c>
      <c r="J888" s="196">
        <v>0.2</v>
      </c>
      <c r="K888" s="214">
        <v>201.7</v>
      </c>
      <c r="L888" s="139" t="s">
        <v>8665</v>
      </c>
      <c r="M888" s="139" t="s">
        <v>8597</v>
      </c>
      <c r="N888" s="139" t="s">
        <v>7760</v>
      </c>
      <c r="O888" s="139" t="s">
        <v>8596</v>
      </c>
      <c r="P888" s="139" t="s">
        <v>8601</v>
      </c>
      <c r="Q888" s="163" t="s">
        <v>7862</v>
      </c>
    </row>
    <row r="889" spans="1:17" hidden="1" outlineLevel="1">
      <c r="A889" s="317" t="s">
        <v>4705</v>
      </c>
      <c r="B889" s="21" t="s">
        <v>106</v>
      </c>
      <c r="C889" s="20">
        <v>10749956113040</v>
      </c>
      <c r="D889" s="20" t="s">
        <v>7862</v>
      </c>
      <c r="E889" s="21" t="s">
        <v>5784</v>
      </c>
      <c r="F889" s="19">
        <v>7.5</v>
      </c>
      <c r="G889" s="20"/>
      <c r="H889" s="21">
        <v>12</v>
      </c>
      <c r="I889" s="204">
        <v>21</v>
      </c>
      <c r="J889" s="122">
        <v>0.3</v>
      </c>
      <c r="K889" s="215">
        <v>244.8</v>
      </c>
      <c r="L889" s="138" t="s">
        <v>8665</v>
      </c>
      <c r="M889" s="138" t="s">
        <v>8597</v>
      </c>
      <c r="N889" s="138" t="s">
        <v>7760</v>
      </c>
      <c r="O889" s="138" t="s">
        <v>8596</v>
      </c>
      <c r="P889" s="138" t="s">
        <v>8601</v>
      </c>
      <c r="Q889" s="163" t="s">
        <v>7862</v>
      </c>
    </row>
    <row r="890" spans="1:17" hidden="1" outlineLevel="1">
      <c r="A890" s="316" t="s">
        <v>8806</v>
      </c>
      <c r="B890" s="22" t="s">
        <v>106</v>
      </c>
      <c r="C890" s="24">
        <v>10749956113033</v>
      </c>
      <c r="D890" s="24" t="s">
        <v>7862</v>
      </c>
      <c r="E890" s="22" t="s">
        <v>5801</v>
      </c>
      <c r="F890" s="23">
        <v>7</v>
      </c>
      <c r="G890" s="24"/>
      <c r="H890" s="22">
        <v>12</v>
      </c>
      <c r="I890" s="203">
        <v>26.1</v>
      </c>
      <c r="J890" s="196">
        <v>0.4</v>
      </c>
      <c r="K890" s="214">
        <v>252.1</v>
      </c>
      <c r="L890" s="139" t="s">
        <v>8665</v>
      </c>
      <c r="M890" s="139" t="s">
        <v>8597</v>
      </c>
      <c r="N890" s="139" t="s">
        <v>7760</v>
      </c>
      <c r="O890" s="139" t="s">
        <v>8596</v>
      </c>
      <c r="P890" s="139" t="s">
        <v>8601</v>
      </c>
      <c r="Q890" s="163" t="s">
        <v>7862</v>
      </c>
    </row>
    <row r="891" spans="1:17" hidden="1" outlineLevel="1">
      <c r="A891" s="317" t="s">
        <v>4706</v>
      </c>
      <c r="B891" s="21" t="s">
        <v>106</v>
      </c>
      <c r="C891" s="20">
        <v>10749956113064</v>
      </c>
      <c r="D891" s="20" t="s">
        <v>7862</v>
      </c>
      <c r="E891" s="21" t="s">
        <v>5794</v>
      </c>
      <c r="F891" s="19">
        <v>8.375</v>
      </c>
      <c r="G891" s="20"/>
      <c r="H891" s="21">
        <v>12</v>
      </c>
      <c r="I891" s="204">
        <v>38.200000000000003</v>
      </c>
      <c r="J891" s="122">
        <v>0.7</v>
      </c>
      <c r="K891" s="215">
        <v>358.5</v>
      </c>
      <c r="L891" s="138" t="s">
        <v>8665</v>
      </c>
      <c r="M891" s="138" t="s">
        <v>8597</v>
      </c>
      <c r="N891" s="138" t="s">
        <v>7760</v>
      </c>
      <c r="O891" s="138" t="s">
        <v>8596</v>
      </c>
      <c r="P891" s="138" t="s">
        <v>8601</v>
      </c>
      <c r="Q891" s="163" t="s">
        <v>7862</v>
      </c>
    </row>
    <row r="892" spans="1:17" hidden="1" outlineLevel="1">
      <c r="A892" s="316" t="s">
        <v>4707</v>
      </c>
      <c r="B892" s="22" t="s">
        <v>106</v>
      </c>
      <c r="C892" s="24">
        <v>10749956113019</v>
      </c>
      <c r="D892" s="24" t="s">
        <v>7862</v>
      </c>
      <c r="E892" s="22" t="s">
        <v>5841</v>
      </c>
      <c r="F892" s="23">
        <v>6.375</v>
      </c>
      <c r="G892" s="24"/>
      <c r="H892" s="22">
        <v>12</v>
      </c>
      <c r="I892" s="203">
        <v>20.7</v>
      </c>
      <c r="J892" s="196">
        <v>0.3</v>
      </c>
      <c r="K892" s="214">
        <v>220.4</v>
      </c>
      <c r="L892" s="139" t="s">
        <v>8665</v>
      </c>
      <c r="M892" s="139" t="s">
        <v>8597</v>
      </c>
      <c r="N892" s="139" t="s">
        <v>7760</v>
      </c>
      <c r="O892" s="139" t="s">
        <v>8596</v>
      </c>
      <c r="P892" s="139" t="s">
        <v>8601</v>
      </c>
      <c r="Q892" s="163" t="s">
        <v>7862</v>
      </c>
    </row>
    <row r="893" spans="1:17" s="294" customFormat="1" ht="31.5" collapsed="1">
      <c r="A893" s="185" t="s">
        <v>4798</v>
      </c>
      <c r="B893" s="186"/>
      <c r="C893" s="187"/>
      <c r="D893" s="187"/>
      <c r="E893" s="186"/>
      <c r="F893" s="186"/>
      <c r="G893" s="187"/>
      <c r="H893" s="186"/>
      <c r="I893" s="201"/>
      <c r="J893" s="194"/>
      <c r="K893" s="191"/>
      <c r="L893" s="189"/>
      <c r="M893" s="188"/>
      <c r="N893" s="188"/>
      <c r="O893" s="188"/>
      <c r="P893" s="189"/>
      <c r="Q893" s="189"/>
    </row>
    <row r="894" spans="1:17" s="292" customFormat="1" ht="38.25">
      <c r="A894" s="162" t="s">
        <v>2</v>
      </c>
      <c r="B894" s="6" t="s">
        <v>8768</v>
      </c>
      <c r="C894" s="11" t="s">
        <v>2813</v>
      </c>
      <c r="D894" s="11" t="s">
        <v>7859</v>
      </c>
      <c r="E894" s="6" t="s">
        <v>8769</v>
      </c>
      <c r="F894" s="7" t="s">
        <v>8811</v>
      </c>
      <c r="G894" s="11" t="s">
        <v>8767</v>
      </c>
      <c r="H894" s="6" t="s">
        <v>8766</v>
      </c>
      <c r="I894" s="202" t="s">
        <v>8777</v>
      </c>
      <c r="J894" s="195" t="s">
        <v>8770</v>
      </c>
      <c r="K894" s="227" t="s">
        <v>8810</v>
      </c>
      <c r="L894" s="6" t="s">
        <v>8594</v>
      </c>
      <c r="M894" s="6" t="s">
        <v>8764</v>
      </c>
      <c r="N894" s="6" t="s">
        <v>8595</v>
      </c>
      <c r="O894" s="6" t="s">
        <v>8765</v>
      </c>
      <c r="P894" s="6" t="s">
        <v>8763</v>
      </c>
      <c r="Q894" s="226" t="s">
        <v>8771</v>
      </c>
    </row>
    <row r="895" spans="1:17">
      <c r="A895" s="316" t="s">
        <v>4799</v>
      </c>
      <c r="B895" s="22" t="s">
        <v>2814</v>
      </c>
      <c r="C895" s="24" t="s">
        <v>2814</v>
      </c>
      <c r="D895" s="24" t="s">
        <v>7857</v>
      </c>
      <c r="E895" s="22" t="s">
        <v>5779</v>
      </c>
      <c r="F895" s="23" t="s">
        <v>2814</v>
      </c>
      <c r="G895" s="24"/>
      <c r="H895" s="22" t="s">
        <v>2814</v>
      </c>
      <c r="I895" s="203" t="s">
        <v>2814</v>
      </c>
      <c r="J895" s="196" t="s">
        <v>2814</v>
      </c>
      <c r="K895" s="214"/>
      <c r="L895" s="22" t="s">
        <v>4798</v>
      </c>
      <c r="M895" s="139" t="s">
        <v>8597</v>
      </c>
      <c r="N895" s="139" t="s">
        <v>7760</v>
      </c>
      <c r="O895" s="22" t="s">
        <v>8596</v>
      </c>
      <c r="P895" s="139" t="s">
        <v>8599</v>
      </c>
      <c r="Q895" s="139" t="s">
        <v>7857</v>
      </c>
    </row>
    <row r="896" spans="1:17">
      <c r="A896" s="317" t="s">
        <v>4800</v>
      </c>
      <c r="B896" s="21" t="s">
        <v>5</v>
      </c>
      <c r="C896" s="20" t="s">
        <v>4801</v>
      </c>
      <c r="D896" s="20" t="s">
        <v>7857</v>
      </c>
      <c r="E896" s="21" t="s">
        <v>5780</v>
      </c>
      <c r="F896" s="19">
        <v>4</v>
      </c>
      <c r="G896" s="20">
        <v>1</v>
      </c>
      <c r="H896" s="21">
        <v>24</v>
      </c>
      <c r="I896" s="204">
        <v>11.5</v>
      </c>
      <c r="J896" s="122">
        <v>0.4</v>
      </c>
      <c r="K896" s="215">
        <v>85.3</v>
      </c>
      <c r="L896" s="21" t="s">
        <v>4798</v>
      </c>
      <c r="M896" s="138" t="s">
        <v>8597</v>
      </c>
      <c r="N896" s="138" t="s">
        <v>7760</v>
      </c>
      <c r="O896" s="21" t="s">
        <v>8596</v>
      </c>
      <c r="P896" s="138" t="s">
        <v>8599</v>
      </c>
      <c r="Q896" s="138" t="s">
        <v>7857</v>
      </c>
    </row>
    <row r="897" spans="1:17">
      <c r="A897" s="316" t="s">
        <v>4802</v>
      </c>
      <c r="B897" s="22" t="s">
        <v>5</v>
      </c>
      <c r="C897" s="24" t="s">
        <v>4803</v>
      </c>
      <c r="D897" s="24" t="s">
        <v>7857</v>
      </c>
      <c r="E897" s="22" t="s">
        <v>5781</v>
      </c>
      <c r="F897" s="23">
        <v>5.5</v>
      </c>
      <c r="G897" s="24">
        <v>1</v>
      </c>
      <c r="H897" s="22">
        <v>24</v>
      </c>
      <c r="I897" s="203">
        <v>22.1</v>
      </c>
      <c r="J897" s="196">
        <v>0.4</v>
      </c>
      <c r="K897" s="214">
        <v>85.3</v>
      </c>
      <c r="L897" s="22" t="s">
        <v>4798</v>
      </c>
      <c r="M897" s="139" t="s">
        <v>8597</v>
      </c>
      <c r="N897" s="139" t="s">
        <v>7760</v>
      </c>
      <c r="O897" s="22" t="s">
        <v>8596</v>
      </c>
      <c r="P897" s="139" t="s">
        <v>8599</v>
      </c>
      <c r="Q897" s="139" t="s">
        <v>7857</v>
      </c>
    </row>
    <row r="898" spans="1:17">
      <c r="A898" s="317" t="s">
        <v>4804</v>
      </c>
      <c r="B898" s="21" t="s">
        <v>5</v>
      </c>
      <c r="C898" s="20" t="s">
        <v>4805</v>
      </c>
      <c r="D898" s="20" t="s">
        <v>7857</v>
      </c>
      <c r="E898" s="21" t="s">
        <v>5783</v>
      </c>
      <c r="F898" s="19">
        <v>5.25</v>
      </c>
      <c r="G898" s="20">
        <v>1</v>
      </c>
      <c r="H898" s="21">
        <v>24</v>
      </c>
      <c r="I898" s="204">
        <v>19</v>
      </c>
      <c r="J898" s="122">
        <v>0.3</v>
      </c>
      <c r="K898" s="215">
        <v>120.4</v>
      </c>
      <c r="L898" s="21" t="s">
        <v>4798</v>
      </c>
      <c r="M898" s="138" t="s">
        <v>8597</v>
      </c>
      <c r="N898" s="138" t="s">
        <v>7760</v>
      </c>
      <c r="O898" s="21" t="s">
        <v>8596</v>
      </c>
      <c r="P898" s="138" t="s">
        <v>8599</v>
      </c>
      <c r="Q898" s="138" t="s">
        <v>7857</v>
      </c>
    </row>
    <row r="899" spans="1:17">
      <c r="A899" s="316" t="s">
        <v>4806</v>
      </c>
      <c r="B899" s="22" t="s">
        <v>5</v>
      </c>
      <c r="C899" s="24" t="s">
        <v>4807</v>
      </c>
      <c r="D899" s="24" t="s">
        <v>7857</v>
      </c>
      <c r="E899" s="22" t="s">
        <v>5784</v>
      </c>
      <c r="F899" s="23">
        <v>7</v>
      </c>
      <c r="G899" s="24">
        <v>1</v>
      </c>
      <c r="H899" s="22">
        <v>24</v>
      </c>
      <c r="I899" s="203">
        <v>30</v>
      </c>
      <c r="J899" s="196">
        <v>0.4</v>
      </c>
      <c r="K899" s="214">
        <v>120.4</v>
      </c>
      <c r="L899" s="22" t="s">
        <v>4798</v>
      </c>
      <c r="M899" s="139" t="s">
        <v>8597</v>
      </c>
      <c r="N899" s="139" t="s">
        <v>7760</v>
      </c>
      <c r="O899" s="22" t="s">
        <v>8596</v>
      </c>
      <c r="P899" s="139" t="s">
        <v>8599</v>
      </c>
      <c r="Q899" s="139" t="s">
        <v>7857</v>
      </c>
    </row>
    <row r="900" spans="1:17">
      <c r="A900" s="317" t="s">
        <v>4808</v>
      </c>
      <c r="B900" s="21" t="s">
        <v>5</v>
      </c>
      <c r="C900" s="20" t="s">
        <v>4809</v>
      </c>
      <c r="D900" s="20" t="s">
        <v>7857</v>
      </c>
      <c r="E900" s="21" t="s">
        <v>5852</v>
      </c>
      <c r="F900" s="19">
        <v>7.25</v>
      </c>
      <c r="G900" s="20">
        <v>1</v>
      </c>
      <c r="H900" s="21">
        <v>24</v>
      </c>
      <c r="I900" s="204">
        <v>38</v>
      </c>
      <c r="J900" s="122">
        <v>0.5</v>
      </c>
      <c r="K900" s="215">
        <v>131</v>
      </c>
      <c r="L900" s="21" t="s">
        <v>4798</v>
      </c>
      <c r="M900" s="138" t="s">
        <v>8597</v>
      </c>
      <c r="N900" s="138" t="s">
        <v>7760</v>
      </c>
      <c r="O900" s="21" t="s">
        <v>8596</v>
      </c>
      <c r="P900" s="138" t="s">
        <v>8599</v>
      </c>
      <c r="Q900" s="138" t="s">
        <v>7857</v>
      </c>
    </row>
    <row r="901" spans="1:17">
      <c r="A901" s="316" t="s">
        <v>4810</v>
      </c>
      <c r="B901" s="22" t="s">
        <v>5</v>
      </c>
      <c r="C901" s="24" t="s">
        <v>4811</v>
      </c>
      <c r="D901" s="24" t="s">
        <v>7857</v>
      </c>
      <c r="E901" s="22" t="s">
        <v>5843</v>
      </c>
      <c r="F901" s="23">
        <v>6.625</v>
      </c>
      <c r="G901" s="24">
        <v>1</v>
      </c>
      <c r="H901" s="22">
        <v>24</v>
      </c>
      <c r="I901" s="203">
        <v>28</v>
      </c>
      <c r="J901" s="196">
        <v>0.5</v>
      </c>
      <c r="K901" s="214">
        <v>131</v>
      </c>
      <c r="L901" s="22" t="s">
        <v>4798</v>
      </c>
      <c r="M901" s="139" t="s">
        <v>8597</v>
      </c>
      <c r="N901" s="139" t="s">
        <v>7760</v>
      </c>
      <c r="O901" s="22" t="s">
        <v>8596</v>
      </c>
      <c r="P901" s="139" t="s">
        <v>8599</v>
      </c>
      <c r="Q901" s="139" t="s">
        <v>7857</v>
      </c>
    </row>
    <row r="902" spans="1:17">
      <c r="A902" s="317" t="s">
        <v>4812</v>
      </c>
      <c r="B902" s="21" t="s">
        <v>5</v>
      </c>
      <c r="C902" s="20" t="s">
        <v>4813</v>
      </c>
      <c r="D902" s="20" t="s">
        <v>7857</v>
      </c>
      <c r="E902" s="21" t="s">
        <v>5810</v>
      </c>
      <c r="F902" s="19">
        <v>6.25</v>
      </c>
      <c r="G902" s="20">
        <v>1</v>
      </c>
      <c r="H902" s="21">
        <v>24</v>
      </c>
      <c r="I902" s="204">
        <v>35</v>
      </c>
      <c r="J902" s="122">
        <v>0.8</v>
      </c>
      <c r="K902" s="215">
        <v>131</v>
      </c>
      <c r="L902" s="21" t="s">
        <v>4798</v>
      </c>
      <c r="M902" s="138" t="s">
        <v>8597</v>
      </c>
      <c r="N902" s="138" t="s">
        <v>7760</v>
      </c>
      <c r="O902" s="21" t="s">
        <v>8596</v>
      </c>
      <c r="P902" s="138" t="s">
        <v>8599</v>
      </c>
      <c r="Q902" s="138" t="s">
        <v>7857</v>
      </c>
    </row>
    <row r="903" spans="1:17">
      <c r="A903" s="316" t="s">
        <v>4814</v>
      </c>
      <c r="B903" s="22" t="s">
        <v>5</v>
      </c>
      <c r="C903" s="24" t="s">
        <v>4815</v>
      </c>
      <c r="D903" s="24" t="s">
        <v>7857</v>
      </c>
      <c r="E903" s="22" t="s">
        <v>5788</v>
      </c>
      <c r="F903" s="23">
        <v>7.25</v>
      </c>
      <c r="G903" s="24">
        <v>1</v>
      </c>
      <c r="H903" s="22">
        <v>24</v>
      </c>
      <c r="I903" s="203">
        <v>46</v>
      </c>
      <c r="J903" s="196">
        <v>0.7</v>
      </c>
      <c r="K903" s="214">
        <v>131</v>
      </c>
      <c r="L903" s="22" t="s">
        <v>4798</v>
      </c>
      <c r="M903" s="139" t="s">
        <v>8597</v>
      </c>
      <c r="N903" s="139" t="s">
        <v>7760</v>
      </c>
      <c r="O903" s="22" t="s">
        <v>8596</v>
      </c>
      <c r="P903" s="139" t="s">
        <v>8599</v>
      </c>
      <c r="Q903" s="139" t="s">
        <v>7857</v>
      </c>
    </row>
    <row r="904" spans="1:17">
      <c r="A904" s="317" t="s">
        <v>4816</v>
      </c>
      <c r="B904" s="21" t="s">
        <v>5</v>
      </c>
      <c r="C904" s="20" t="s">
        <v>4817</v>
      </c>
      <c r="D904" s="20" t="s">
        <v>7857</v>
      </c>
      <c r="E904" s="21" t="s">
        <v>5844</v>
      </c>
      <c r="F904" s="19">
        <v>8.5</v>
      </c>
      <c r="G904" s="20">
        <v>1</v>
      </c>
      <c r="H904" s="21">
        <v>24</v>
      </c>
      <c r="I904" s="204">
        <v>50</v>
      </c>
      <c r="J904" s="122">
        <v>0.6</v>
      </c>
      <c r="K904" s="215">
        <v>146.30000000000001</v>
      </c>
      <c r="L904" s="21" t="s">
        <v>4798</v>
      </c>
      <c r="M904" s="138" t="s">
        <v>8597</v>
      </c>
      <c r="N904" s="138" t="s">
        <v>7760</v>
      </c>
      <c r="O904" s="21" t="s">
        <v>8596</v>
      </c>
      <c r="P904" s="138" t="s">
        <v>8599</v>
      </c>
      <c r="Q904" s="138" t="s">
        <v>7857</v>
      </c>
    </row>
    <row r="905" spans="1:17">
      <c r="A905" s="316" t="s">
        <v>4818</v>
      </c>
      <c r="B905" s="22" t="s">
        <v>5</v>
      </c>
      <c r="C905" s="24">
        <v>10078737220852</v>
      </c>
      <c r="D905" s="24" t="s">
        <v>7857</v>
      </c>
      <c r="E905" s="22" t="s">
        <v>5790</v>
      </c>
      <c r="F905" s="23">
        <v>8</v>
      </c>
      <c r="G905" s="24">
        <v>1</v>
      </c>
      <c r="H905" s="22">
        <v>12</v>
      </c>
      <c r="I905" s="203">
        <v>24</v>
      </c>
      <c r="J905" s="196">
        <v>0.3</v>
      </c>
      <c r="K905" s="214">
        <v>147</v>
      </c>
      <c r="L905" s="22" t="s">
        <v>4798</v>
      </c>
      <c r="M905" s="139" t="s">
        <v>8597</v>
      </c>
      <c r="N905" s="139" t="s">
        <v>7760</v>
      </c>
      <c r="O905" s="22" t="s">
        <v>8596</v>
      </c>
      <c r="P905" s="139" t="s">
        <v>8599</v>
      </c>
      <c r="Q905" s="139" t="s">
        <v>7857</v>
      </c>
    </row>
    <row r="906" spans="1:17">
      <c r="A906" s="317" t="s">
        <v>4819</v>
      </c>
      <c r="B906" s="21" t="s">
        <v>5</v>
      </c>
      <c r="C906" s="20" t="s">
        <v>4820</v>
      </c>
      <c r="D906" s="20" t="s">
        <v>7857</v>
      </c>
      <c r="E906" s="21" t="s">
        <v>5794</v>
      </c>
      <c r="F906" s="19">
        <v>8.25</v>
      </c>
      <c r="G906" s="20">
        <v>1</v>
      </c>
      <c r="H906" s="21">
        <v>24</v>
      </c>
      <c r="I906" s="204">
        <v>65.7</v>
      </c>
      <c r="J906" s="122">
        <v>0.9</v>
      </c>
      <c r="K906" s="215">
        <v>164.8</v>
      </c>
      <c r="L906" s="21" t="s">
        <v>4798</v>
      </c>
      <c r="M906" s="138" t="s">
        <v>8597</v>
      </c>
      <c r="N906" s="138" t="s">
        <v>7760</v>
      </c>
      <c r="O906" s="21" t="s">
        <v>8596</v>
      </c>
      <c r="P906" s="138" t="s">
        <v>8599</v>
      </c>
      <c r="Q906" s="138" t="s">
        <v>7857</v>
      </c>
    </row>
    <row r="907" spans="1:17">
      <c r="A907" s="316" t="s">
        <v>4821</v>
      </c>
      <c r="B907" s="22" t="s">
        <v>5</v>
      </c>
      <c r="C907" s="24" t="s">
        <v>4822</v>
      </c>
      <c r="D907" s="24" t="s">
        <v>7857</v>
      </c>
      <c r="E907" s="22" t="s">
        <v>5846</v>
      </c>
      <c r="F907" s="23">
        <v>7</v>
      </c>
      <c r="G907" s="24">
        <v>1</v>
      </c>
      <c r="H907" s="22">
        <v>12</v>
      </c>
      <c r="I907" s="203">
        <v>19.100000000000001</v>
      </c>
      <c r="J907" s="196">
        <v>0.3</v>
      </c>
      <c r="K907" s="214">
        <v>178.7</v>
      </c>
      <c r="L907" s="22" t="s">
        <v>4798</v>
      </c>
      <c r="M907" s="139" t="s">
        <v>8597</v>
      </c>
      <c r="N907" s="139" t="s">
        <v>7760</v>
      </c>
      <c r="O907" s="22" t="s">
        <v>8596</v>
      </c>
      <c r="P907" s="139" t="s">
        <v>8599</v>
      </c>
      <c r="Q907" s="139" t="s">
        <v>7857</v>
      </c>
    </row>
    <row r="908" spans="1:17">
      <c r="A908" s="317" t="s">
        <v>4823</v>
      </c>
      <c r="B908" s="21" t="s">
        <v>5</v>
      </c>
      <c r="C908" s="20" t="s">
        <v>4824</v>
      </c>
      <c r="D908" s="20" t="s">
        <v>7857</v>
      </c>
      <c r="E908" s="21" t="s">
        <v>5857</v>
      </c>
      <c r="F908" s="19">
        <v>9.75</v>
      </c>
      <c r="G908" s="20">
        <v>1</v>
      </c>
      <c r="H908" s="21">
        <v>12</v>
      </c>
      <c r="I908" s="204">
        <v>40.799999999999997</v>
      </c>
      <c r="J908" s="122">
        <v>0.4</v>
      </c>
      <c r="K908" s="215">
        <v>196.2</v>
      </c>
      <c r="L908" s="21" t="s">
        <v>4798</v>
      </c>
      <c r="M908" s="138" t="s">
        <v>8597</v>
      </c>
      <c r="N908" s="138" t="s">
        <v>7760</v>
      </c>
      <c r="O908" s="21" t="s">
        <v>8596</v>
      </c>
      <c r="P908" s="138" t="s">
        <v>8599</v>
      </c>
      <c r="Q908" s="138" t="s">
        <v>7857</v>
      </c>
    </row>
    <row r="909" spans="1:17" hidden="1" outlineLevel="1">
      <c r="A909" s="316" t="s">
        <v>4825</v>
      </c>
      <c r="B909" s="22" t="s">
        <v>106</v>
      </c>
      <c r="C909" s="24" t="s">
        <v>4826</v>
      </c>
      <c r="D909" s="24" t="s">
        <v>7857</v>
      </c>
      <c r="E909" s="22" t="s">
        <v>5852</v>
      </c>
      <c r="F909" s="23">
        <v>7.25</v>
      </c>
      <c r="G909" s="24"/>
      <c r="H909" s="22">
        <v>24</v>
      </c>
      <c r="I909" s="203">
        <v>38</v>
      </c>
      <c r="J909" s="196">
        <v>0.4</v>
      </c>
      <c r="K909" s="214">
        <v>224.4</v>
      </c>
      <c r="L909" s="139" t="s">
        <v>8666</v>
      </c>
      <c r="M909" s="139" t="s">
        <v>8597</v>
      </c>
      <c r="N909" s="139" t="s">
        <v>7760</v>
      </c>
      <c r="O909" s="139" t="s">
        <v>8596</v>
      </c>
      <c r="P909" s="139" t="s">
        <v>8599</v>
      </c>
      <c r="Q909" s="163" t="s">
        <v>7857</v>
      </c>
    </row>
    <row r="910" spans="1:17" hidden="1" outlineLevel="1">
      <c r="A910" s="317" t="s">
        <v>4827</v>
      </c>
      <c r="B910" s="21" t="s">
        <v>106</v>
      </c>
      <c r="C910" s="20" t="s">
        <v>4828</v>
      </c>
      <c r="D910" s="20" t="s">
        <v>7857</v>
      </c>
      <c r="E910" s="21" t="s">
        <v>5844</v>
      </c>
      <c r="F910" s="19">
        <v>8.5</v>
      </c>
      <c r="G910" s="20"/>
      <c r="H910" s="21">
        <v>24</v>
      </c>
      <c r="I910" s="204">
        <v>50</v>
      </c>
      <c r="J910" s="122">
        <v>3.3000000000000002E-2</v>
      </c>
      <c r="K910" s="215">
        <v>259.89999999999998</v>
      </c>
      <c r="L910" s="138" t="s">
        <v>8666</v>
      </c>
      <c r="M910" s="138" t="s">
        <v>8597</v>
      </c>
      <c r="N910" s="138" t="s">
        <v>7760</v>
      </c>
      <c r="O910" s="138" t="s">
        <v>8596</v>
      </c>
      <c r="P910" s="138" t="s">
        <v>8599</v>
      </c>
      <c r="Q910" s="163" t="s">
        <v>7857</v>
      </c>
    </row>
    <row r="911" spans="1:17" hidden="1" outlineLevel="1">
      <c r="A911" s="316" t="s">
        <v>4829</v>
      </c>
      <c r="B911" s="22" t="s">
        <v>106</v>
      </c>
      <c r="C911" s="24" t="s">
        <v>4830</v>
      </c>
      <c r="D911" s="24" t="s">
        <v>7857</v>
      </c>
      <c r="E911" s="22" t="s">
        <v>5783</v>
      </c>
      <c r="F911" s="23">
        <v>5.25</v>
      </c>
      <c r="G911" s="24"/>
      <c r="H911" s="22">
        <v>24</v>
      </c>
      <c r="I911" s="203">
        <v>19</v>
      </c>
      <c r="J911" s="196">
        <v>0.4</v>
      </c>
      <c r="K911" s="214">
        <v>155.5</v>
      </c>
      <c r="L911" s="139" t="s">
        <v>8666</v>
      </c>
      <c r="M911" s="139" t="s">
        <v>8597</v>
      </c>
      <c r="N911" s="139" t="s">
        <v>7760</v>
      </c>
      <c r="O911" s="139" t="s">
        <v>8596</v>
      </c>
      <c r="P911" s="139" t="s">
        <v>8599</v>
      </c>
      <c r="Q911" s="163" t="s">
        <v>7857</v>
      </c>
    </row>
    <row r="912" spans="1:17" hidden="1" outlineLevel="1">
      <c r="A912" s="317" t="s">
        <v>4831</v>
      </c>
      <c r="B912" s="21" t="s">
        <v>106</v>
      </c>
      <c r="C912" s="20" t="s">
        <v>4832</v>
      </c>
      <c r="D912" s="20" t="s">
        <v>7857</v>
      </c>
      <c r="E912" s="21" t="s">
        <v>5843</v>
      </c>
      <c r="F912" s="19">
        <v>6.625</v>
      </c>
      <c r="G912" s="20"/>
      <c r="H912" s="21">
        <v>24</v>
      </c>
      <c r="I912" s="204">
        <v>28</v>
      </c>
      <c r="J912" s="122">
        <v>0.4</v>
      </c>
      <c r="K912" s="215">
        <v>206.2</v>
      </c>
      <c r="L912" s="138" t="s">
        <v>8666</v>
      </c>
      <c r="M912" s="138" t="s">
        <v>8597</v>
      </c>
      <c r="N912" s="138" t="s">
        <v>7760</v>
      </c>
      <c r="O912" s="138" t="s">
        <v>8596</v>
      </c>
      <c r="P912" s="138" t="s">
        <v>8599</v>
      </c>
      <c r="Q912" s="163" t="s">
        <v>7857</v>
      </c>
    </row>
    <row r="913" spans="1:17" hidden="1" outlineLevel="1">
      <c r="A913" s="316" t="s">
        <v>4833</v>
      </c>
      <c r="B913" s="22" t="s">
        <v>106</v>
      </c>
      <c r="C913" s="24" t="s">
        <v>4834</v>
      </c>
      <c r="D913" s="24" t="s">
        <v>7857</v>
      </c>
      <c r="E913" s="22" t="s">
        <v>5790</v>
      </c>
      <c r="F913" s="23">
        <v>8</v>
      </c>
      <c r="G913" s="24"/>
      <c r="H913" s="22">
        <v>12</v>
      </c>
      <c r="I913" s="203">
        <v>24</v>
      </c>
      <c r="J913" s="196">
        <v>0.3</v>
      </c>
      <c r="K913" s="214">
        <v>278.7</v>
      </c>
      <c r="L913" s="139" t="s">
        <v>8666</v>
      </c>
      <c r="M913" s="139" t="s">
        <v>8597</v>
      </c>
      <c r="N913" s="139" t="s">
        <v>7760</v>
      </c>
      <c r="O913" s="139" t="s">
        <v>8596</v>
      </c>
      <c r="P913" s="139" t="s">
        <v>8599</v>
      </c>
      <c r="Q913" s="163" t="s">
        <v>7857</v>
      </c>
    </row>
    <row r="914" spans="1:17" hidden="1" outlineLevel="1">
      <c r="A914" s="317" t="s">
        <v>4835</v>
      </c>
      <c r="B914" s="21" t="s">
        <v>106</v>
      </c>
      <c r="C914" s="20" t="s">
        <v>4836</v>
      </c>
      <c r="D914" s="20" t="s">
        <v>7857</v>
      </c>
      <c r="E914" s="21" t="s">
        <v>5857</v>
      </c>
      <c r="F914" s="19">
        <v>9.75</v>
      </c>
      <c r="G914" s="20"/>
      <c r="H914" s="21">
        <v>12</v>
      </c>
      <c r="I914" s="204">
        <v>40.799999999999997</v>
      </c>
      <c r="J914" s="122">
        <v>0.4</v>
      </c>
      <c r="K914" s="215">
        <v>306.2</v>
      </c>
      <c r="L914" s="138" t="s">
        <v>8666</v>
      </c>
      <c r="M914" s="138" t="s">
        <v>8597</v>
      </c>
      <c r="N914" s="138" t="s">
        <v>7760</v>
      </c>
      <c r="O914" s="138" t="s">
        <v>8596</v>
      </c>
      <c r="P914" s="138" t="s">
        <v>8599</v>
      </c>
      <c r="Q914" s="163" t="s">
        <v>7857</v>
      </c>
    </row>
    <row r="915" spans="1:17" hidden="1" outlineLevel="1">
      <c r="A915" s="316" t="s">
        <v>4837</v>
      </c>
      <c r="B915" s="22" t="s">
        <v>106</v>
      </c>
      <c r="C915" s="24" t="s">
        <v>4838</v>
      </c>
      <c r="D915" s="24" t="s">
        <v>7857</v>
      </c>
      <c r="E915" s="22" t="s">
        <v>5846</v>
      </c>
      <c r="F915" s="23">
        <v>7</v>
      </c>
      <c r="G915" s="24"/>
      <c r="H915" s="22">
        <v>24</v>
      </c>
      <c r="I915" s="203">
        <v>19.100000000000001</v>
      </c>
      <c r="J915" s="196">
        <v>0.4</v>
      </c>
      <c r="K915" s="214">
        <v>268.39999999999998</v>
      </c>
      <c r="L915" s="139" t="s">
        <v>8666</v>
      </c>
      <c r="M915" s="139" t="s">
        <v>8597</v>
      </c>
      <c r="N915" s="139" t="s">
        <v>7760</v>
      </c>
      <c r="O915" s="139" t="s">
        <v>8596</v>
      </c>
      <c r="P915" s="139" t="s">
        <v>8599</v>
      </c>
      <c r="Q915" s="163" t="s">
        <v>7857</v>
      </c>
    </row>
    <row r="916" spans="1:17" hidden="1" outlineLevel="1">
      <c r="A916" s="317" t="s">
        <v>4839</v>
      </c>
      <c r="B916" s="21" t="s">
        <v>106</v>
      </c>
      <c r="C916" s="20" t="s">
        <v>4840</v>
      </c>
      <c r="D916" s="20" t="s">
        <v>7857</v>
      </c>
      <c r="E916" s="21" t="s">
        <v>5780</v>
      </c>
      <c r="F916" s="19">
        <v>4</v>
      </c>
      <c r="G916" s="20"/>
      <c r="H916" s="21">
        <v>24</v>
      </c>
      <c r="I916" s="204">
        <v>11.5</v>
      </c>
      <c r="J916" s="122">
        <v>0.4</v>
      </c>
      <c r="K916" s="215">
        <v>142</v>
      </c>
      <c r="L916" s="138" t="s">
        <v>8666</v>
      </c>
      <c r="M916" s="138" t="s">
        <v>8597</v>
      </c>
      <c r="N916" s="138" t="s">
        <v>7760</v>
      </c>
      <c r="O916" s="138" t="s">
        <v>8596</v>
      </c>
      <c r="P916" s="138" t="s">
        <v>8599</v>
      </c>
      <c r="Q916" s="163" t="s">
        <v>7857</v>
      </c>
    </row>
    <row r="917" spans="1:17" hidden="1" outlineLevel="1">
      <c r="A917" s="316" t="s">
        <v>4841</v>
      </c>
      <c r="B917" s="22" t="s">
        <v>106</v>
      </c>
      <c r="C917" s="24" t="s">
        <v>4842</v>
      </c>
      <c r="D917" s="24" t="s">
        <v>7857</v>
      </c>
      <c r="E917" s="22" t="s">
        <v>5810</v>
      </c>
      <c r="F917" s="23">
        <v>6.25</v>
      </c>
      <c r="G917" s="24"/>
      <c r="H917" s="22">
        <v>24</v>
      </c>
      <c r="I917" s="203">
        <v>35</v>
      </c>
      <c r="J917" s="196">
        <v>0.4</v>
      </c>
      <c r="K917" s="214">
        <v>227.1</v>
      </c>
      <c r="L917" s="139" t="s">
        <v>8666</v>
      </c>
      <c r="M917" s="139" t="s">
        <v>8597</v>
      </c>
      <c r="N917" s="139" t="s">
        <v>7760</v>
      </c>
      <c r="O917" s="139" t="s">
        <v>8596</v>
      </c>
      <c r="P917" s="139" t="s">
        <v>8599</v>
      </c>
      <c r="Q917" s="163" t="s">
        <v>7857</v>
      </c>
    </row>
    <row r="918" spans="1:17" hidden="1" outlineLevel="1">
      <c r="A918" s="317" t="s">
        <v>4843</v>
      </c>
      <c r="B918" s="21" t="s">
        <v>106</v>
      </c>
      <c r="C918" s="20" t="s">
        <v>4844</v>
      </c>
      <c r="D918" s="20" t="s">
        <v>7857</v>
      </c>
      <c r="E918" s="21" t="s">
        <v>5788</v>
      </c>
      <c r="F918" s="19">
        <v>7.25</v>
      </c>
      <c r="G918" s="20"/>
      <c r="H918" s="21">
        <v>24</v>
      </c>
      <c r="I918" s="204">
        <v>46</v>
      </c>
      <c r="J918" s="122">
        <v>0.4</v>
      </c>
      <c r="K918" s="215">
        <v>250.2</v>
      </c>
      <c r="L918" s="138" t="s">
        <v>8666</v>
      </c>
      <c r="M918" s="138" t="s">
        <v>8597</v>
      </c>
      <c r="N918" s="138" t="s">
        <v>7760</v>
      </c>
      <c r="O918" s="138" t="s">
        <v>8596</v>
      </c>
      <c r="P918" s="138" t="s">
        <v>8599</v>
      </c>
      <c r="Q918" s="163" t="s">
        <v>7857</v>
      </c>
    </row>
    <row r="919" spans="1:17" hidden="1" outlineLevel="1">
      <c r="A919" s="316" t="s">
        <v>4845</v>
      </c>
      <c r="B919" s="22" t="s">
        <v>106</v>
      </c>
      <c r="C919" s="24" t="s">
        <v>4846</v>
      </c>
      <c r="D919" s="24" t="s">
        <v>7857</v>
      </c>
      <c r="E919" s="22" t="s">
        <v>5781</v>
      </c>
      <c r="F919" s="23">
        <v>5.5</v>
      </c>
      <c r="G919" s="24"/>
      <c r="H919" s="22">
        <v>24</v>
      </c>
      <c r="I919" s="203">
        <v>22.1</v>
      </c>
      <c r="J919" s="196">
        <v>0.4</v>
      </c>
      <c r="K919" s="214">
        <v>173.3</v>
      </c>
      <c r="L919" s="139" t="s">
        <v>8666</v>
      </c>
      <c r="M919" s="139" t="s">
        <v>8597</v>
      </c>
      <c r="N919" s="139" t="s">
        <v>7760</v>
      </c>
      <c r="O919" s="139" t="s">
        <v>8596</v>
      </c>
      <c r="P919" s="139" t="s">
        <v>8599</v>
      </c>
      <c r="Q919" s="163" t="s">
        <v>7857</v>
      </c>
    </row>
    <row r="920" spans="1:17" hidden="1" outlineLevel="1">
      <c r="A920" s="317" t="s">
        <v>4847</v>
      </c>
      <c r="B920" s="21" t="s">
        <v>106</v>
      </c>
      <c r="C920" s="20" t="s">
        <v>4848</v>
      </c>
      <c r="D920" s="20" t="s">
        <v>7857</v>
      </c>
      <c r="E920" s="21" t="s">
        <v>5784</v>
      </c>
      <c r="F920" s="19">
        <v>7</v>
      </c>
      <c r="G920" s="20"/>
      <c r="H920" s="21">
        <v>24</v>
      </c>
      <c r="I920" s="204">
        <v>30</v>
      </c>
      <c r="J920" s="122">
        <v>0.4</v>
      </c>
      <c r="K920" s="215">
        <v>223.3</v>
      </c>
      <c r="L920" s="138" t="s">
        <v>8666</v>
      </c>
      <c r="M920" s="138" t="s">
        <v>8597</v>
      </c>
      <c r="N920" s="138" t="s">
        <v>7760</v>
      </c>
      <c r="O920" s="138" t="s">
        <v>8596</v>
      </c>
      <c r="P920" s="138" t="s">
        <v>8599</v>
      </c>
      <c r="Q920" s="163" t="s">
        <v>7857</v>
      </c>
    </row>
    <row r="921" spans="1:17" hidden="1" outlineLevel="1">
      <c r="A921" s="316" t="s">
        <v>4849</v>
      </c>
      <c r="B921" s="22" t="s">
        <v>106</v>
      </c>
      <c r="C921" s="24" t="s">
        <v>4850</v>
      </c>
      <c r="D921" s="24" t="s">
        <v>7857</v>
      </c>
      <c r="E921" s="22" t="s">
        <v>5794</v>
      </c>
      <c r="F921" s="23">
        <v>8.25</v>
      </c>
      <c r="G921" s="24"/>
      <c r="H921" s="22">
        <v>12</v>
      </c>
      <c r="I921" s="203">
        <v>65.7</v>
      </c>
      <c r="J921" s="196">
        <v>0.4</v>
      </c>
      <c r="K921" s="214">
        <v>345.5</v>
      </c>
      <c r="L921" s="139" t="s">
        <v>8666</v>
      </c>
      <c r="M921" s="139" t="s">
        <v>8597</v>
      </c>
      <c r="N921" s="139" t="s">
        <v>7760</v>
      </c>
      <c r="O921" s="139" t="s">
        <v>8596</v>
      </c>
      <c r="P921" s="139" t="s">
        <v>8599</v>
      </c>
      <c r="Q921" s="163" t="s">
        <v>7857</v>
      </c>
    </row>
    <row r="922" spans="1:17" ht="17.25" collapsed="1">
      <c r="A922" s="367" t="s">
        <v>8778</v>
      </c>
      <c r="B922" s="365"/>
      <c r="C922" s="365"/>
      <c r="D922" s="365"/>
      <c r="E922" s="365"/>
      <c r="F922" s="365"/>
      <c r="G922" s="365"/>
      <c r="H922" s="365"/>
      <c r="I922" s="365"/>
      <c r="J922" s="365"/>
      <c r="K922" s="365"/>
      <c r="L922" s="365"/>
      <c r="M922" s="365"/>
      <c r="N922" s="365"/>
      <c r="O922" s="365"/>
      <c r="P922" s="365" t="s">
        <v>8599</v>
      </c>
      <c r="Q922" s="366"/>
    </row>
    <row r="923" spans="1:17" s="294" customFormat="1" ht="31.5" collapsed="1">
      <c r="A923" s="185" t="s">
        <v>3798</v>
      </c>
      <c r="B923" s="186"/>
      <c r="C923" s="187"/>
      <c r="D923" s="187"/>
      <c r="E923" s="186"/>
      <c r="F923" s="360" t="s">
        <v>9169</v>
      </c>
      <c r="G923" s="360"/>
      <c r="H923" s="360"/>
      <c r="I923" s="360"/>
      <c r="J923" s="360"/>
      <c r="K923" s="360"/>
      <c r="L923" s="360"/>
      <c r="M923" s="360"/>
      <c r="N923" s="360"/>
      <c r="O923" s="360"/>
      <c r="P923" s="360"/>
      <c r="Q923" s="360"/>
    </row>
    <row r="924" spans="1:17" s="292" customFormat="1" ht="38.25">
      <c r="A924" s="162" t="s">
        <v>2</v>
      </c>
      <c r="B924" s="6" t="s">
        <v>8768</v>
      </c>
      <c r="C924" s="11" t="s">
        <v>2813</v>
      </c>
      <c r="D924" s="11" t="s">
        <v>7859</v>
      </c>
      <c r="E924" s="6" t="s">
        <v>8769</v>
      </c>
      <c r="F924" s="7" t="s">
        <v>8811</v>
      </c>
      <c r="G924" s="11" t="s">
        <v>8767</v>
      </c>
      <c r="H924" s="6" t="s">
        <v>8766</v>
      </c>
      <c r="I924" s="202" t="s">
        <v>8777</v>
      </c>
      <c r="J924" s="195" t="s">
        <v>8770</v>
      </c>
      <c r="K924" s="227" t="s">
        <v>8810</v>
      </c>
      <c r="L924" s="6" t="s">
        <v>8594</v>
      </c>
      <c r="M924" s="6" t="s">
        <v>8764</v>
      </c>
      <c r="N924" s="6" t="s">
        <v>8595</v>
      </c>
      <c r="O924" s="6" t="s">
        <v>8765</v>
      </c>
      <c r="P924" s="6" t="s">
        <v>8763</v>
      </c>
      <c r="Q924" s="226" t="s">
        <v>8771</v>
      </c>
    </row>
    <row r="925" spans="1:17">
      <c r="A925" s="316" t="s">
        <v>3799</v>
      </c>
      <c r="B925" s="22" t="s">
        <v>2814</v>
      </c>
      <c r="C925" s="24" t="s">
        <v>2814</v>
      </c>
      <c r="D925" s="24" t="s">
        <v>7862</v>
      </c>
      <c r="E925" s="22" t="s">
        <v>5779</v>
      </c>
      <c r="F925" s="23" t="s">
        <v>2814</v>
      </c>
      <c r="G925" s="24"/>
      <c r="H925" s="22" t="s">
        <v>2814</v>
      </c>
      <c r="I925" s="203" t="s">
        <v>2814</v>
      </c>
      <c r="J925" s="196" t="s">
        <v>2814</v>
      </c>
      <c r="K925" s="214"/>
      <c r="L925" s="22" t="s">
        <v>3798</v>
      </c>
      <c r="M925" s="139" t="s">
        <v>8597</v>
      </c>
      <c r="N925" s="139" t="s">
        <v>7760</v>
      </c>
      <c r="O925" s="22" t="s">
        <v>8596</v>
      </c>
      <c r="P925" s="139" t="s">
        <v>8599</v>
      </c>
      <c r="Q925" s="139" t="s">
        <v>7862</v>
      </c>
    </row>
    <row r="926" spans="1:17">
      <c r="A926" s="317" t="s">
        <v>3800</v>
      </c>
      <c r="B926" s="21" t="s">
        <v>5</v>
      </c>
      <c r="C926" s="20" t="s">
        <v>3801</v>
      </c>
      <c r="D926" s="20" t="s">
        <v>7862</v>
      </c>
      <c r="E926" s="21" t="s">
        <v>5780</v>
      </c>
      <c r="F926" s="19">
        <v>4.5</v>
      </c>
      <c r="G926" s="20">
        <v>1</v>
      </c>
      <c r="H926" s="21">
        <v>24</v>
      </c>
      <c r="I926" s="204">
        <v>11.8</v>
      </c>
      <c r="J926" s="122">
        <v>0.9</v>
      </c>
      <c r="K926" s="215">
        <v>85.3</v>
      </c>
      <c r="L926" s="21" t="s">
        <v>3798</v>
      </c>
      <c r="M926" s="138" t="s">
        <v>8597</v>
      </c>
      <c r="N926" s="138" t="s">
        <v>7760</v>
      </c>
      <c r="O926" s="21" t="s">
        <v>8596</v>
      </c>
      <c r="P926" s="138" t="s">
        <v>8599</v>
      </c>
      <c r="Q926" s="138" t="s">
        <v>7862</v>
      </c>
    </row>
    <row r="927" spans="1:17">
      <c r="A927" s="316" t="s">
        <v>3802</v>
      </c>
      <c r="B927" s="22" t="s">
        <v>5</v>
      </c>
      <c r="C927" s="24" t="s">
        <v>3803</v>
      </c>
      <c r="D927" s="24" t="s">
        <v>7862</v>
      </c>
      <c r="E927" s="22" t="s">
        <v>5797</v>
      </c>
      <c r="F927" s="23">
        <v>6</v>
      </c>
      <c r="G927" s="24">
        <v>1</v>
      </c>
      <c r="H927" s="22">
        <v>24</v>
      </c>
      <c r="I927" s="203">
        <v>25.5</v>
      </c>
      <c r="J927" s="196">
        <v>0.3</v>
      </c>
      <c r="K927" s="214">
        <v>85.3</v>
      </c>
      <c r="L927" s="22" t="s">
        <v>3798</v>
      </c>
      <c r="M927" s="139" t="s">
        <v>8597</v>
      </c>
      <c r="N927" s="139" t="s">
        <v>7760</v>
      </c>
      <c r="O927" s="22" t="s">
        <v>8596</v>
      </c>
      <c r="P927" s="139" t="s">
        <v>8599</v>
      </c>
      <c r="Q927" s="139" t="s">
        <v>7862</v>
      </c>
    </row>
    <row r="928" spans="1:17">
      <c r="A928" s="317" t="s">
        <v>3804</v>
      </c>
      <c r="B928" s="21" t="s">
        <v>5</v>
      </c>
      <c r="C928" s="20" t="s">
        <v>3805</v>
      </c>
      <c r="D928" s="20" t="s">
        <v>7862</v>
      </c>
      <c r="E928" s="21" t="s">
        <v>5841</v>
      </c>
      <c r="F928" s="19">
        <v>7</v>
      </c>
      <c r="G928" s="20">
        <v>1</v>
      </c>
      <c r="H928" s="21">
        <v>24</v>
      </c>
      <c r="I928" s="204">
        <v>24</v>
      </c>
      <c r="J928" s="122">
        <v>0.4</v>
      </c>
      <c r="K928" s="215">
        <v>85.3</v>
      </c>
      <c r="L928" s="21" t="s">
        <v>3798</v>
      </c>
      <c r="M928" s="138" t="s">
        <v>8597</v>
      </c>
      <c r="N928" s="138" t="s">
        <v>7760</v>
      </c>
      <c r="O928" s="21" t="s">
        <v>8596</v>
      </c>
      <c r="P928" s="138" t="s">
        <v>8599</v>
      </c>
      <c r="Q928" s="138" t="s">
        <v>7862</v>
      </c>
    </row>
    <row r="929" spans="1:17">
      <c r="A929" s="316" t="s">
        <v>3806</v>
      </c>
      <c r="B929" s="22" t="s">
        <v>5</v>
      </c>
      <c r="C929" s="24" t="s">
        <v>3807</v>
      </c>
      <c r="D929" s="24" t="s">
        <v>7862</v>
      </c>
      <c r="E929" s="22" t="s">
        <v>5842</v>
      </c>
      <c r="F929" s="23">
        <v>6.25</v>
      </c>
      <c r="G929" s="24">
        <v>1</v>
      </c>
      <c r="H929" s="22">
        <v>24</v>
      </c>
      <c r="I929" s="203">
        <v>11.5</v>
      </c>
      <c r="J929" s="196">
        <v>0.8</v>
      </c>
      <c r="K929" s="214">
        <v>120.4</v>
      </c>
      <c r="L929" s="22" t="s">
        <v>3798</v>
      </c>
      <c r="M929" s="139" t="s">
        <v>8597</v>
      </c>
      <c r="N929" s="139" t="s">
        <v>7760</v>
      </c>
      <c r="O929" s="22" t="s">
        <v>8596</v>
      </c>
      <c r="P929" s="139" t="s">
        <v>8599</v>
      </c>
      <c r="Q929" s="139" t="s">
        <v>7862</v>
      </c>
    </row>
    <row r="930" spans="1:17">
      <c r="A930" s="317" t="s">
        <v>3808</v>
      </c>
      <c r="B930" s="21" t="s">
        <v>5</v>
      </c>
      <c r="C930" s="20" t="s">
        <v>3809</v>
      </c>
      <c r="D930" s="20" t="s">
        <v>7862</v>
      </c>
      <c r="E930" s="21" t="s">
        <v>5811</v>
      </c>
      <c r="F930" s="19">
        <v>7.5</v>
      </c>
      <c r="G930" s="20">
        <v>1</v>
      </c>
      <c r="H930" s="21">
        <v>24</v>
      </c>
      <c r="I930" s="204">
        <v>37.700000000000003</v>
      </c>
      <c r="J930" s="122">
        <v>0.4</v>
      </c>
      <c r="K930" s="215">
        <v>120.4</v>
      </c>
      <c r="L930" s="21" t="s">
        <v>3798</v>
      </c>
      <c r="M930" s="138" t="s">
        <v>8597</v>
      </c>
      <c r="N930" s="138" t="s">
        <v>7760</v>
      </c>
      <c r="O930" s="21" t="s">
        <v>8596</v>
      </c>
      <c r="P930" s="138" t="s">
        <v>8599</v>
      </c>
      <c r="Q930" s="138" t="s">
        <v>7862</v>
      </c>
    </row>
    <row r="931" spans="1:17">
      <c r="A931" s="316" t="s">
        <v>3810</v>
      </c>
      <c r="B931" s="22" t="s">
        <v>5</v>
      </c>
      <c r="C931" s="24" t="s">
        <v>3811</v>
      </c>
      <c r="D931" s="24" t="s">
        <v>7862</v>
      </c>
      <c r="E931" s="22" t="s">
        <v>5808</v>
      </c>
      <c r="F931" s="23">
        <v>7.75</v>
      </c>
      <c r="G931" s="24">
        <v>1</v>
      </c>
      <c r="H931" s="22">
        <v>24</v>
      </c>
      <c r="I931" s="203">
        <v>38.6</v>
      </c>
      <c r="J931" s="196">
        <v>0.6</v>
      </c>
      <c r="K931" s="214">
        <v>131</v>
      </c>
      <c r="L931" s="22" t="s">
        <v>3798</v>
      </c>
      <c r="M931" s="139" t="s">
        <v>8597</v>
      </c>
      <c r="N931" s="139" t="s">
        <v>7760</v>
      </c>
      <c r="O931" s="22" t="s">
        <v>8596</v>
      </c>
      <c r="P931" s="139" t="s">
        <v>8599</v>
      </c>
      <c r="Q931" s="139" t="s">
        <v>7862</v>
      </c>
    </row>
    <row r="932" spans="1:17">
      <c r="A932" s="317" t="s">
        <v>3812</v>
      </c>
      <c r="B932" s="21" t="s">
        <v>5</v>
      </c>
      <c r="C932" s="20" t="s">
        <v>3813</v>
      </c>
      <c r="D932" s="20" t="s">
        <v>7862</v>
      </c>
      <c r="E932" s="21" t="s">
        <v>5843</v>
      </c>
      <c r="F932" s="19">
        <v>7</v>
      </c>
      <c r="G932" s="20">
        <v>1</v>
      </c>
      <c r="H932" s="21">
        <v>24</v>
      </c>
      <c r="I932" s="204">
        <v>34.9</v>
      </c>
      <c r="J932" s="122">
        <v>0.4</v>
      </c>
      <c r="K932" s="215">
        <v>131</v>
      </c>
      <c r="L932" s="21" t="s">
        <v>3798</v>
      </c>
      <c r="M932" s="138" t="s">
        <v>8597</v>
      </c>
      <c r="N932" s="138" t="s">
        <v>7760</v>
      </c>
      <c r="O932" s="21" t="s">
        <v>8596</v>
      </c>
      <c r="P932" s="138" t="s">
        <v>8599</v>
      </c>
      <c r="Q932" s="138" t="s">
        <v>7862</v>
      </c>
    </row>
    <row r="933" spans="1:17">
      <c r="A933" s="316" t="s">
        <v>3814</v>
      </c>
      <c r="B933" s="22" t="s">
        <v>5</v>
      </c>
      <c r="C933" s="24" t="s">
        <v>3815</v>
      </c>
      <c r="D933" s="24" t="s">
        <v>7862</v>
      </c>
      <c r="E933" s="22" t="s">
        <v>5788</v>
      </c>
      <c r="F933" s="23">
        <v>8</v>
      </c>
      <c r="G933" s="24">
        <v>1</v>
      </c>
      <c r="H933" s="22">
        <v>24</v>
      </c>
      <c r="I933" s="203">
        <v>46.7</v>
      </c>
      <c r="J933" s="196">
        <v>0.9</v>
      </c>
      <c r="K933" s="214">
        <v>131</v>
      </c>
      <c r="L933" s="22" t="s">
        <v>3798</v>
      </c>
      <c r="M933" s="139" t="s">
        <v>8597</v>
      </c>
      <c r="N933" s="139" t="s">
        <v>7760</v>
      </c>
      <c r="O933" s="22" t="s">
        <v>8596</v>
      </c>
      <c r="P933" s="139" t="s">
        <v>8599</v>
      </c>
      <c r="Q933" s="139" t="s">
        <v>7862</v>
      </c>
    </row>
    <row r="934" spans="1:17">
      <c r="A934" s="317" t="s">
        <v>3816</v>
      </c>
      <c r="B934" s="21" t="s">
        <v>5</v>
      </c>
      <c r="C934" s="20" t="s">
        <v>3817</v>
      </c>
      <c r="D934" s="20" t="s">
        <v>7862</v>
      </c>
      <c r="E934" s="21" t="s">
        <v>5789</v>
      </c>
      <c r="F934" s="19">
        <v>7</v>
      </c>
      <c r="G934" s="20">
        <v>1</v>
      </c>
      <c r="H934" s="21">
        <v>24</v>
      </c>
      <c r="I934" s="204">
        <v>32</v>
      </c>
      <c r="J934" s="122">
        <v>0.2</v>
      </c>
      <c r="K934" s="215">
        <v>131</v>
      </c>
      <c r="L934" s="21" t="s">
        <v>3798</v>
      </c>
      <c r="M934" s="138" t="s">
        <v>8597</v>
      </c>
      <c r="N934" s="138" t="s">
        <v>7760</v>
      </c>
      <c r="O934" s="21" t="s">
        <v>8596</v>
      </c>
      <c r="P934" s="138" t="s">
        <v>8599</v>
      </c>
      <c r="Q934" s="138" t="s">
        <v>7862</v>
      </c>
    </row>
    <row r="935" spans="1:17">
      <c r="A935" s="316" t="s">
        <v>3818</v>
      </c>
      <c r="B935" s="22" t="s">
        <v>5</v>
      </c>
      <c r="C935" s="24" t="s">
        <v>3819</v>
      </c>
      <c r="D935" s="24" t="s">
        <v>7862</v>
      </c>
      <c r="E935" s="22" t="s">
        <v>5799</v>
      </c>
      <c r="F935" s="23">
        <v>7.125</v>
      </c>
      <c r="G935" s="24">
        <v>1</v>
      </c>
      <c r="H935" s="22">
        <v>24</v>
      </c>
      <c r="I935" s="203">
        <v>30.1</v>
      </c>
      <c r="J935" s="196">
        <v>0.5</v>
      </c>
      <c r="K935" s="214">
        <v>140.1</v>
      </c>
      <c r="L935" s="22" t="s">
        <v>3798</v>
      </c>
      <c r="M935" s="139" t="s">
        <v>8597</v>
      </c>
      <c r="N935" s="139" t="s">
        <v>7760</v>
      </c>
      <c r="O935" s="22" t="s">
        <v>8596</v>
      </c>
      <c r="P935" s="139" t="s">
        <v>8599</v>
      </c>
      <c r="Q935" s="139" t="s">
        <v>7862</v>
      </c>
    </row>
    <row r="936" spans="1:17">
      <c r="A936" s="317" t="s">
        <v>3820</v>
      </c>
      <c r="B936" s="21" t="s">
        <v>5</v>
      </c>
      <c r="C936" s="20" t="s">
        <v>3821</v>
      </c>
      <c r="D936" s="20" t="s">
        <v>7862</v>
      </c>
      <c r="E936" s="21" t="s">
        <v>5844</v>
      </c>
      <c r="F936" s="19">
        <v>8.5</v>
      </c>
      <c r="G936" s="20">
        <v>1</v>
      </c>
      <c r="H936" s="21">
        <v>24</v>
      </c>
      <c r="I936" s="204">
        <v>40.700000000000003</v>
      </c>
      <c r="J936" s="122">
        <v>0.4</v>
      </c>
      <c r="K936" s="215">
        <v>146.30000000000001</v>
      </c>
      <c r="L936" s="21" t="s">
        <v>3798</v>
      </c>
      <c r="M936" s="138" t="s">
        <v>8597</v>
      </c>
      <c r="N936" s="138" t="s">
        <v>7760</v>
      </c>
      <c r="O936" s="21" t="s">
        <v>8596</v>
      </c>
      <c r="P936" s="138" t="s">
        <v>8599</v>
      </c>
      <c r="Q936" s="138" t="s">
        <v>7862</v>
      </c>
    </row>
    <row r="937" spans="1:17">
      <c r="A937" s="316" t="s">
        <v>3822</v>
      </c>
      <c r="B937" s="22" t="s">
        <v>5</v>
      </c>
      <c r="C937" s="24" t="s">
        <v>3823</v>
      </c>
      <c r="D937" s="24" t="s">
        <v>7862</v>
      </c>
      <c r="E937" s="22" t="s">
        <v>5845</v>
      </c>
      <c r="F937" s="23">
        <v>7.875</v>
      </c>
      <c r="G937" s="24">
        <v>1</v>
      </c>
      <c r="H937" s="22">
        <v>24</v>
      </c>
      <c r="I937" s="203">
        <v>37.299999999999997</v>
      </c>
      <c r="J937" s="196">
        <v>0.5</v>
      </c>
      <c r="K937" s="214">
        <v>140.78</v>
      </c>
      <c r="L937" s="22" t="s">
        <v>3798</v>
      </c>
      <c r="M937" s="139" t="s">
        <v>8597</v>
      </c>
      <c r="N937" s="139" t="s">
        <v>7760</v>
      </c>
      <c r="O937" s="22" t="s">
        <v>8596</v>
      </c>
      <c r="P937" s="139" t="s">
        <v>8599</v>
      </c>
      <c r="Q937" s="139" t="s">
        <v>7862</v>
      </c>
    </row>
    <row r="938" spans="1:17">
      <c r="A938" s="317" t="s">
        <v>3824</v>
      </c>
      <c r="B938" s="21" t="s">
        <v>5</v>
      </c>
      <c r="C938" s="20" t="s">
        <v>3825</v>
      </c>
      <c r="D938" s="20" t="s">
        <v>7862</v>
      </c>
      <c r="E938" s="21" t="s">
        <v>5794</v>
      </c>
      <c r="F938" s="19">
        <v>9</v>
      </c>
      <c r="G938" s="20">
        <v>1</v>
      </c>
      <c r="H938" s="21">
        <v>12</v>
      </c>
      <c r="I938" s="204">
        <v>14.9</v>
      </c>
      <c r="J938" s="122">
        <v>0.8</v>
      </c>
      <c r="K938" s="215">
        <v>164.8</v>
      </c>
      <c r="L938" s="21" t="s">
        <v>3798</v>
      </c>
      <c r="M938" s="138" t="s">
        <v>8597</v>
      </c>
      <c r="N938" s="138" t="s">
        <v>7760</v>
      </c>
      <c r="O938" s="21" t="s">
        <v>8596</v>
      </c>
      <c r="P938" s="138" t="s">
        <v>8599</v>
      </c>
      <c r="Q938" s="138" t="s">
        <v>7862</v>
      </c>
    </row>
    <row r="939" spans="1:17">
      <c r="A939" s="316" t="s">
        <v>3826</v>
      </c>
      <c r="B939" s="22" t="s">
        <v>5</v>
      </c>
      <c r="C939" s="24" t="s">
        <v>3827</v>
      </c>
      <c r="D939" s="24" t="s">
        <v>7862</v>
      </c>
      <c r="E939" s="22" t="s">
        <v>5846</v>
      </c>
      <c r="F939" s="23">
        <v>7</v>
      </c>
      <c r="G939" s="24">
        <v>1</v>
      </c>
      <c r="H939" s="22">
        <v>12</v>
      </c>
      <c r="I939" s="203">
        <v>13.8</v>
      </c>
      <c r="J939" s="196">
        <v>1.6</v>
      </c>
      <c r="K939" s="214">
        <v>178.7</v>
      </c>
      <c r="L939" s="22" t="s">
        <v>3798</v>
      </c>
      <c r="M939" s="139" t="s">
        <v>8597</v>
      </c>
      <c r="N939" s="139" t="s">
        <v>7760</v>
      </c>
      <c r="O939" s="22" t="s">
        <v>8596</v>
      </c>
      <c r="P939" s="139" t="s">
        <v>8599</v>
      </c>
      <c r="Q939" s="139" t="s">
        <v>7862</v>
      </c>
    </row>
    <row r="940" spans="1:17">
      <c r="A940" s="317" t="s">
        <v>3828</v>
      </c>
      <c r="B940" s="21" t="s">
        <v>5</v>
      </c>
      <c r="C940" s="20" t="s">
        <v>3829</v>
      </c>
      <c r="D940" s="20" t="s">
        <v>7862</v>
      </c>
      <c r="E940" s="21" t="s">
        <v>5847</v>
      </c>
      <c r="F940" s="19">
        <v>7.75</v>
      </c>
      <c r="G940" s="20">
        <v>1</v>
      </c>
      <c r="H940" s="21">
        <v>12</v>
      </c>
      <c r="I940" s="204">
        <v>20.5</v>
      </c>
      <c r="J940" s="122">
        <v>0.4</v>
      </c>
      <c r="K940" s="215">
        <v>185</v>
      </c>
      <c r="L940" s="21" t="s">
        <v>3798</v>
      </c>
      <c r="M940" s="138" t="s">
        <v>8597</v>
      </c>
      <c r="N940" s="138" t="s">
        <v>7760</v>
      </c>
      <c r="O940" s="21" t="s">
        <v>8596</v>
      </c>
      <c r="P940" s="138" t="s">
        <v>8599</v>
      </c>
      <c r="Q940" s="138" t="s">
        <v>7862</v>
      </c>
    </row>
    <row r="941" spans="1:17">
      <c r="A941" s="316" t="s">
        <v>3830</v>
      </c>
      <c r="B941" s="22" t="s">
        <v>5</v>
      </c>
      <c r="C941" s="24" t="s">
        <v>3831</v>
      </c>
      <c r="D941" s="24" t="s">
        <v>7862</v>
      </c>
      <c r="E941" s="22" t="s">
        <v>5848</v>
      </c>
      <c r="F941" s="23">
        <v>9.5</v>
      </c>
      <c r="G941" s="24">
        <v>1</v>
      </c>
      <c r="H941" s="22">
        <v>12</v>
      </c>
      <c r="I941" s="203">
        <v>27.4</v>
      </c>
      <c r="J941" s="196">
        <v>0.4</v>
      </c>
      <c r="K941" s="214">
        <v>196.2</v>
      </c>
      <c r="L941" s="22" t="s">
        <v>3798</v>
      </c>
      <c r="M941" s="139" t="s">
        <v>8597</v>
      </c>
      <c r="N941" s="139" t="s">
        <v>7760</v>
      </c>
      <c r="O941" s="22" t="s">
        <v>8596</v>
      </c>
      <c r="P941" s="139" t="s">
        <v>8599</v>
      </c>
      <c r="Q941" s="139" t="s">
        <v>7862</v>
      </c>
    </row>
    <row r="942" spans="1:17">
      <c r="A942" s="317" t="s">
        <v>3832</v>
      </c>
      <c r="B942" s="21" t="s">
        <v>5</v>
      </c>
      <c r="C942" s="20" t="s">
        <v>3833</v>
      </c>
      <c r="D942" s="20" t="s">
        <v>7862</v>
      </c>
      <c r="E942" s="21" t="s">
        <v>5805</v>
      </c>
      <c r="F942" s="19">
        <v>9.5</v>
      </c>
      <c r="G942" s="20">
        <v>1</v>
      </c>
      <c r="H942" s="21">
        <v>12</v>
      </c>
      <c r="I942" s="204">
        <v>27.4</v>
      </c>
      <c r="J942" s="122">
        <v>0.4</v>
      </c>
      <c r="K942" s="215">
        <v>196.2</v>
      </c>
      <c r="L942" s="21" t="s">
        <v>3798</v>
      </c>
      <c r="M942" s="138" t="s">
        <v>8597</v>
      </c>
      <c r="N942" s="138" t="s">
        <v>7760</v>
      </c>
      <c r="O942" s="21" t="s">
        <v>8596</v>
      </c>
      <c r="P942" s="138" t="s">
        <v>8599</v>
      </c>
      <c r="Q942" s="138" t="s">
        <v>7862</v>
      </c>
    </row>
    <row r="943" spans="1:17">
      <c r="A943" s="316" t="s">
        <v>8217</v>
      </c>
      <c r="B943" s="22" t="s">
        <v>5</v>
      </c>
      <c r="C943" s="24" t="s">
        <v>3834</v>
      </c>
      <c r="D943" s="24" t="s">
        <v>7862</v>
      </c>
      <c r="E943" s="22" t="s">
        <v>5849</v>
      </c>
      <c r="F943" s="23">
        <v>9</v>
      </c>
      <c r="G943" s="24">
        <v>1</v>
      </c>
      <c r="H943" s="22">
        <v>12</v>
      </c>
      <c r="I943" s="203">
        <v>26.8</v>
      </c>
      <c r="J943" s="196">
        <v>0.5</v>
      </c>
      <c r="K943" s="214">
        <v>164.9</v>
      </c>
      <c r="L943" s="22" t="s">
        <v>3798</v>
      </c>
      <c r="M943" s="139" t="s">
        <v>8597</v>
      </c>
      <c r="N943" s="139" t="s">
        <v>7760</v>
      </c>
      <c r="O943" s="22" t="s">
        <v>8596</v>
      </c>
      <c r="P943" s="139" t="s">
        <v>8599</v>
      </c>
      <c r="Q943" s="139" t="s">
        <v>7862</v>
      </c>
    </row>
    <row r="944" spans="1:17">
      <c r="A944" s="317" t="s">
        <v>8218</v>
      </c>
      <c r="B944" s="21" t="s">
        <v>5</v>
      </c>
      <c r="C944" s="20" t="s">
        <v>3835</v>
      </c>
      <c r="D944" s="20" t="s">
        <v>7862</v>
      </c>
      <c r="E944" s="21" t="s">
        <v>5850</v>
      </c>
      <c r="F944" s="19">
        <v>6.375</v>
      </c>
      <c r="G944" s="20">
        <v>1</v>
      </c>
      <c r="H944" s="21">
        <v>24</v>
      </c>
      <c r="I944" s="204">
        <v>26.8</v>
      </c>
      <c r="J944" s="122">
        <v>0.5</v>
      </c>
      <c r="K944" s="215">
        <v>131</v>
      </c>
      <c r="L944" s="21" t="s">
        <v>3798</v>
      </c>
      <c r="M944" s="138" t="s">
        <v>8597</v>
      </c>
      <c r="N944" s="138" t="s">
        <v>7760</v>
      </c>
      <c r="O944" s="21" t="s">
        <v>8596</v>
      </c>
      <c r="P944" s="138" t="s">
        <v>8599</v>
      </c>
      <c r="Q944" s="138" t="s">
        <v>7862</v>
      </c>
    </row>
    <row r="945" spans="1:17">
      <c r="A945" s="316" t="s">
        <v>8219</v>
      </c>
      <c r="B945" s="22" t="s">
        <v>5</v>
      </c>
      <c r="C945" s="24" t="s">
        <v>3836</v>
      </c>
      <c r="D945" s="24" t="s">
        <v>7862</v>
      </c>
      <c r="E945" s="22" t="s">
        <v>5851</v>
      </c>
      <c r="F945" s="23">
        <v>9.125</v>
      </c>
      <c r="G945" s="24">
        <v>1</v>
      </c>
      <c r="H945" s="22">
        <v>12</v>
      </c>
      <c r="I945" s="203">
        <v>14.8</v>
      </c>
      <c r="J945" s="196">
        <v>0.8</v>
      </c>
      <c r="K945" s="214">
        <v>164.9</v>
      </c>
      <c r="L945" s="22" t="s">
        <v>3798</v>
      </c>
      <c r="M945" s="139" t="s">
        <v>8597</v>
      </c>
      <c r="N945" s="139" t="s">
        <v>7760</v>
      </c>
      <c r="O945" s="22" t="s">
        <v>8596</v>
      </c>
      <c r="P945" s="139" t="s">
        <v>8599</v>
      </c>
      <c r="Q945" s="139" t="s">
        <v>7862</v>
      </c>
    </row>
    <row r="946" spans="1:17" s="294" customFormat="1" ht="31.5" collapsed="1">
      <c r="A946" s="185" t="s">
        <v>3837</v>
      </c>
      <c r="B946" s="186"/>
      <c r="C946" s="187"/>
      <c r="D946" s="187"/>
      <c r="E946" s="186"/>
      <c r="F946" s="186"/>
      <c r="G946" s="187"/>
      <c r="H946" s="186"/>
      <c r="I946" s="201"/>
      <c r="J946" s="194"/>
      <c r="K946" s="191"/>
      <c r="L946" s="189"/>
      <c r="M946" s="188"/>
      <c r="N946" s="188"/>
      <c r="O946" s="188"/>
      <c r="P946" s="189"/>
      <c r="Q946" s="189"/>
    </row>
    <row r="947" spans="1:17" s="292" customFormat="1" ht="38.25">
      <c r="A947" s="162" t="s">
        <v>2</v>
      </c>
      <c r="B947" s="6" t="s">
        <v>8768</v>
      </c>
      <c r="C947" s="11" t="s">
        <v>2813</v>
      </c>
      <c r="D947" s="11" t="s">
        <v>7859</v>
      </c>
      <c r="E947" s="6" t="s">
        <v>8769</v>
      </c>
      <c r="F947" s="7" t="s">
        <v>8811</v>
      </c>
      <c r="G947" s="11" t="s">
        <v>8767</v>
      </c>
      <c r="H947" s="6" t="s">
        <v>8766</v>
      </c>
      <c r="I947" s="202" t="s">
        <v>8777</v>
      </c>
      <c r="J947" s="195" t="s">
        <v>8770</v>
      </c>
      <c r="K947" s="227" t="s">
        <v>8810</v>
      </c>
      <c r="L947" s="6" t="s">
        <v>8594</v>
      </c>
      <c r="M947" s="6" t="s">
        <v>8764</v>
      </c>
      <c r="N947" s="6" t="s">
        <v>8595</v>
      </c>
      <c r="O947" s="6" t="s">
        <v>8765</v>
      </c>
      <c r="P947" s="6" t="s">
        <v>8763</v>
      </c>
      <c r="Q947" s="226" t="s">
        <v>8771</v>
      </c>
    </row>
    <row r="948" spans="1:17">
      <c r="A948" s="316" t="s">
        <v>3838</v>
      </c>
      <c r="B948" s="22" t="s">
        <v>2814</v>
      </c>
      <c r="C948" s="24" t="s">
        <v>2814</v>
      </c>
      <c r="D948" s="24" t="s">
        <v>7860</v>
      </c>
      <c r="E948" s="22" t="s">
        <v>5779</v>
      </c>
      <c r="F948" s="23" t="s">
        <v>2814</v>
      </c>
      <c r="G948" s="24"/>
      <c r="H948" s="22" t="s">
        <v>2814</v>
      </c>
      <c r="I948" s="203" t="s">
        <v>2814</v>
      </c>
      <c r="J948" s="196" t="s">
        <v>2814</v>
      </c>
      <c r="K948" s="214"/>
      <c r="L948" s="22" t="s">
        <v>3837</v>
      </c>
      <c r="M948" s="139" t="s">
        <v>8597</v>
      </c>
      <c r="N948" s="139" t="s">
        <v>7760</v>
      </c>
      <c r="O948" s="22" t="s">
        <v>8596</v>
      </c>
      <c r="P948" s="139" t="s">
        <v>8599</v>
      </c>
      <c r="Q948" s="139" t="s">
        <v>7863</v>
      </c>
    </row>
    <row r="949" spans="1:17">
      <c r="A949" s="317" t="s">
        <v>3839</v>
      </c>
      <c r="B949" s="21" t="s">
        <v>5</v>
      </c>
      <c r="C949" s="20" t="s">
        <v>3840</v>
      </c>
      <c r="D949" s="20" t="s">
        <v>7860</v>
      </c>
      <c r="E949" s="21" t="s">
        <v>5837</v>
      </c>
      <c r="F949" s="19">
        <v>6</v>
      </c>
      <c r="G949" s="20">
        <v>3</v>
      </c>
      <c r="H949" s="21">
        <v>36</v>
      </c>
      <c r="I949" s="204">
        <v>26.9</v>
      </c>
      <c r="J949" s="122">
        <v>0.5</v>
      </c>
      <c r="K949" s="215">
        <v>47</v>
      </c>
      <c r="L949" s="21" t="s">
        <v>3837</v>
      </c>
      <c r="M949" s="138" t="s">
        <v>8597</v>
      </c>
      <c r="N949" s="138" t="s">
        <v>7760</v>
      </c>
      <c r="O949" s="21" t="s">
        <v>8596</v>
      </c>
      <c r="P949" s="138" t="s">
        <v>8599</v>
      </c>
      <c r="Q949" s="138" t="s">
        <v>7863</v>
      </c>
    </row>
    <row r="950" spans="1:17">
      <c r="A950" s="316" t="s">
        <v>3841</v>
      </c>
      <c r="B950" s="22" t="s">
        <v>5</v>
      </c>
      <c r="C950" s="24" t="s">
        <v>3842</v>
      </c>
      <c r="D950" s="24" t="s">
        <v>7860</v>
      </c>
      <c r="E950" s="22" t="s">
        <v>5783</v>
      </c>
      <c r="F950" s="23">
        <v>6.125</v>
      </c>
      <c r="G950" s="24">
        <v>3</v>
      </c>
      <c r="H950" s="22">
        <v>36</v>
      </c>
      <c r="I950" s="203">
        <v>15.1</v>
      </c>
      <c r="J950" s="196">
        <v>0.4</v>
      </c>
      <c r="K950" s="214">
        <v>61.6</v>
      </c>
      <c r="L950" s="22" t="s">
        <v>3837</v>
      </c>
      <c r="M950" s="139" t="s">
        <v>8597</v>
      </c>
      <c r="N950" s="139" t="s">
        <v>7760</v>
      </c>
      <c r="O950" s="22" t="s">
        <v>8596</v>
      </c>
      <c r="P950" s="139" t="s">
        <v>8599</v>
      </c>
      <c r="Q950" s="139" t="s">
        <v>7863</v>
      </c>
    </row>
    <row r="951" spans="1:17">
      <c r="A951" s="317" t="s">
        <v>3843</v>
      </c>
      <c r="B951" s="21" t="s">
        <v>5</v>
      </c>
      <c r="C951" s="20" t="s">
        <v>3844</v>
      </c>
      <c r="D951" s="20" t="s">
        <v>7860</v>
      </c>
      <c r="E951" s="21" t="s">
        <v>5784</v>
      </c>
      <c r="F951" s="19">
        <v>7.5</v>
      </c>
      <c r="G951" s="20">
        <v>3</v>
      </c>
      <c r="H951" s="21">
        <v>36</v>
      </c>
      <c r="I951" s="204">
        <v>30.2</v>
      </c>
      <c r="J951" s="122">
        <v>0.6</v>
      </c>
      <c r="K951" s="215">
        <v>61.6</v>
      </c>
      <c r="L951" s="21" t="s">
        <v>3837</v>
      </c>
      <c r="M951" s="138" t="s">
        <v>8597</v>
      </c>
      <c r="N951" s="138" t="s">
        <v>7760</v>
      </c>
      <c r="O951" s="21" t="s">
        <v>8596</v>
      </c>
      <c r="P951" s="138" t="s">
        <v>8599</v>
      </c>
      <c r="Q951" s="138" t="s">
        <v>7863</v>
      </c>
    </row>
    <row r="952" spans="1:17">
      <c r="A952" s="316" t="s">
        <v>3845</v>
      </c>
      <c r="B952" s="22" t="s">
        <v>5</v>
      </c>
      <c r="C952" s="24" t="s">
        <v>3846</v>
      </c>
      <c r="D952" s="24" t="s">
        <v>7860</v>
      </c>
      <c r="E952" s="22" t="s">
        <v>5852</v>
      </c>
      <c r="F952" s="23">
        <v>7.25</v>
      </c>
      <c r="G952" s="24">
        <v>3</v>
      </c>
      <c r="H952" s="22">
        <v>36</v>
      </c>
      <c r="I952" s="203">
        <v>31.3</v>
      </c>
      <c r="J952" s="196">
        <v>0.6</v>
      </c>
      <c r="K952" s="214">
        <v>70</v>
      </c>
      <c r="L952" s="22" t="s">
        <v>3837</v>
      </c>
      <c r="M952" s="139" t="s">
        <v>8597</v>
      </c>
      <c r="N952" s="139" t="s">
        <v>7760</v>
      </c>
      <c r="O952" s="22" t="s">
        <v>8596</v>
      </c>
      <c r="P952" s="139" t="s">
        <v>8599</v>
      </c>
      <c r="Q952" s="139" t="s">
        <v>7863</v>
      </c>
    </row>
    <row r="953" spans="1:17">
      <c r="A953" s="317" t="s">
        <v>3847</v>
      </c>
      <c r="B953" s="21" t="s">
        <v>5</v>
      </c>
      <c r="C953" s="20" t="s">
        <v>3848</v>
      </c>
      <c r="D953" s="20" t="s">
        <v>7860</v>
      </c>
      <c r="E953" s="21" t="s">
        <v>5843</v>
      </c>
      <c r="F953" s="19">
        <v>6.25</v>
      </c>
      <c r="G953" s="20">
        <v>3</v>
      </c>
      <c r="H953" s="21">
        <v>36</v>
      </c>
      <c r="I953" s="204">
        <v>25.2</v>
      </c>
      <c r="J953" s="122">
        <v>0.5</v>
      </c>
      <c r="K953" s="215">
        <v>70</v>
      </c>
      <c r="L953" s="21" t="s">
        <v>3837</v>
      </c>
      <c r="M953" s="138" t="s">
        <v>8597</v>
      </c>
      <c r="N953" s="138" t="s">
        <v>7760</v>
      </c>
      <c r="O953" s="21" t="s">
        <v>8596</v>
      </c>
      <c r="P953" s="138" t="s">
        <v>8599</v>
      </c>
      <c r="Q953" s="138" t="s">
        <v>7863</v>
      </c>
    </row>
    <row r="954" spans="1:17">
      <c r="A954" s="316" t="s">
        <v>3849</v>
      </c>
      <c r="B954" s="22" t="s">
        <v>5</v>
      </c>
      <c r="C954" s="24" t="s">
        <v>3850</v>
      </c>
      <c r="D954" s="24" t="s">
        <v>7860</v>
      </c>
      <c r="E954" s="22" t="s">
        <v>5853</v>
      </c>
      <c r="F954" s="23">
        <v>6</v>
      </c>
      <c r="G954" s="24">
        <v>3</v>
      </c>
      <c r="H954" s="22">
        <v>36</v>
      </c>
      <c r="I954" s="203">
        <v>34.9</v>
      </c>
      <c r="J954" s="196">
        <v>0.8</v>
      </c>
      <c r="K954" s="214">
        <v>70</v>
      </c>
      <c r="L954" s="22" t="s">
        <v>3837</v>
      </c>
      <c r="M954" s="139" t="s">
        <v>8597</v>
      </c>
      <c r="N954" s="139" t="s">
        <v>7760</v>
      </c>
      <c r="O954" s="22" t="s">
        <v>8596</v>
      </c>
      <c r="P954" s="139" t="s">
        <v>8599</v>
      </c>
      <c r="Q954" s="139" t="s">
        <v>7863</v>
      </c>
    </row>
    <row r="955" spans="1:17">
      <c r="A955" s="317" t="s">
        <v>3851</v>
      </c>
      <c r="B955" s="21" t="s">
        <v>5</v>
      </c>
      <c r="C955" s="20" t="s">
        <v>3852</v>
      </c>
      <c r="D955" s="20" t="s">
        <v>7860</v>
      </c>
      <c r="E955" s="21" t="s">
        <v>5788</v>
      </c>
      <c r="F955" s="19">
        <v>6.875</v>
      </c>
      <c r="G955" s="20">
        <v>3</v>
      </c>
      <c r="H955" s="21">
        <v>36</v>
      </c>
      <c r="I955" s="204">
        <v>37.4</v>
      </c>
      <c r="J955" s="122">
        <v>0.8</v>
      </c>
      <c r="K955" s="215">
        <v>70</v>
      </c>
      <c r="L955" s="21" t="s">
        <v>3837</v>
      </c>
      <c r="M955" s="138" t="s">
        <v>8597</v>
      </c>
      <c r="N955" s="138" t="s">
        <v>7760</v>
      </c>
      <c r="O955" s="21" t="s">
        <v>8596</v>
      </c>
      <c r="P955" s="138" t="s">
        <v>8599</v>
      </c>
      <c r="Q955" s="138" t="s">
        <v>7863</v>
      </c>
    </row>
    <row r="956" spans="1:17">
      <c r="A956" s="316" t="s">
        <v>3853</v>
      </c>
      <c r="B956" s="22" t="s">
        <v>5</v>
      </c>
      <c r="C956" s="24" t="s">
        <v>3854</v>
      </c>
      <c r="D956" s="24" t="s">
        <v>7860</v>
      </c>
      <c r="E956" s="22" t="s">
        <v>5794</v>
      </c>
      <c r="F956" s="23">
        <v>8.25</v>
      </c>
      <c r="G956" s="24">
        <v>1</v>
      </c>
      <c r="H956" s="22">
        <v>18</v>
      </c>
      <c r="I956" s="203">
        <v>26.6</v>
      </c>
      <c r="J956" s="196">
        <v>0.8</v>
      </c>
      <c r="K956" s="214">
        <v>82.6</v>
      </c>
      <c r="L956" s="22" t="s">
        <v>3837</v>
      </c>
      <c r="M956" s="139" t="s">
        <v>8597</v>
      </c>
      <c r="N956" s="139" t="s">
        <v>7760</v>
      </c>
      <c r="O956" s="22" t="s">
        <v>8596</v>
      </c>
      <c r="P956" s="139" t="s">
        <v>8599</v>
      </c>
      <c r="Q956" s="139" t="s">
        <v>7863</v>
      </c>
    </row>
    <row r="957" spans="1:17">
      <c r="A957" s="317" t="s">
        <v>3855</v>
      </c>
      <c r="B957" s="21" t="s">
        <v>5</v>
      </c>
      <c r="C957" s="20" t="s">
        <v>3856</v>
      </c>
      <c r="D957" s="20" t="s">
        <v>7860</v>
      </c>
      <c r="E957" s="21" t="s">
        <v>5803</v>
      </c>
      <c r="F957" s="19">
        <v>8.25</v>
      </c>
      <c r="G957" s="20">
        <v>3</v>
      </c>
      <c r="H957" s="21">
        <v>18</v>
      </c>
      <c r="I957" s="204">
        <v>38.200000000000003</v>
      </c>
      <c r="J957" s="122">
        <v>0.4</v>
      </c>
      <c r="K957" s="215">
        <v>113.2</v>
      </c>
      <c r="L957" s="21" t="s">
        <v>3837</v>
      </c>
      <c r="M957" s="138" t="s">
        <v>8597</v>
      </c>
      <c r="N957" s="138" t="s">
        <v>7760</v>
      </c>
      <c r="O957" s="21" t="s">
        <v>8596</v>
      </c>
      <c r="P957" s="138" t="s">
        <v>8599</v>
      </c>
      <c r="Q957" s="138" t="s">
        <v>7863</v>
      </c>
    </row>
    <row r="958" spans="1:17" s="294" customFormat="1" ht="31.5" collapsed="1">
      <c r="A958" s="185" t="s">
        <v>4015</v>
      </c>
      <c r="B958" s="186"/>
      <c r="C958" s="187"/>
      <c r="D958" s="187"/>
      <c r="E958" s="186"/>
      <c r="F958" s="186"/>
      <c r="G958" s="187"/>
      <c r="H958" s="186"/>
      <c r="I958" s="201"/>
      <c r="J958" s="194"/>
      <c r="K958" s="191"/>
      <c r="L958" s="189"/>
      <c r="M958" s="188"/>
      <c r="N958" s="188"/>
      <c r="O958" s="188"/>
      <c r="P958" s="189"/>
      <c r="Q958" s="189"/>
    </row>
    <row r="959" spans="1:17" s="292" customFormat="1" ht="38.25">
      <c r="A959" s="162" t="s">
        <v>2</v>
      </c>
      <c r="B959" s="6" t="s">
        <v>8768</v>
      </c>
      <c r="C959" s="11" t="s">
        <v>2813</v>
      </c>
      <c r="D959" s="11" t="s">
        <v>7859</v>
      </c>
      <c r="E959" s="6" t="s">
        <v>8769</v>
      </c>
      <c r="F959" s="7" t="s">
        <v>8811</v>
      </c>
      <c r="G959" s="11" t="s">
        <v>8767</v>
      </c>
      <c r="H959" s="6" t="s">
        <v>8766</v>
      </c>
      <c r="I959" s="202" t="s">
        <v>8777</v>
      </c>
      <c r="J959" s="195" t="s">
        <v>8770</v>
      </c>
      <c r="K959" s="227" t="s">
        <v>8810</v>
      </c>
      <c r="L959" s="6" t="s">
        <v>8594</v>
      </c>
      <c r="M959" s="6" t="s">
        <v>8764</v>
      </c>
      <c r="N959" s="6" t="s">
        <v>8595</v>
      </c>
      <c r="O959" s="6" t="s">
        <v>8765</v>
      </c>
      <c r="P959" s="6" t="s">
        <v>8763</v>
      </c>
      <c r="Q959" s="226" t="s">
        <v>8771</v>
      </c>
    </row>
    <row r="960" spans="1:17">
      <c r="A960" s="316" t="s">
        <v>4016</v>
      </c>
      <c r="B960" s="22" t="s">
        <v>2814</v>
      </c>
      <c r="C960" s="24" t="s">
        <v>2814</v>
      </c>
      <c r="D960" s="24" t="s">
        <v>7862</v>
      </c>
      <c r="E960" s="22" t="s">
        <v>5779</v>
      </c>
      <c r="F960" s="23" t="s">
        <v>2814</v>
      </c>
      <c r="G960" s="24"/>
      <c r="H960" s="22" t="s">
        <v>2814</v>
      </c>
      <c r="I960" s="203" t="s">
        <v>2814</v>
      </c>
      <c r="J960" s="196" t="s">
        <v>2814</v>
      </c>
      <c r="K960" s="214"/>
      <c r="L960" s="22" t="s">
        <v>4015</v>
      </c>
      <c r="M960" s="139" t="s">
        <v>8597</v>
      </c>
      <c r="N960" s="139" t="s">
        <v>7760</v>
      </c>
      <c r="O960" s="22" t="s">
        <v>8596</v>
      </c>
      <c r="P960" s="139" t="s">
        <v>8601</v>
      </c>
      <c r="Q960" s="139" t="s">
        <v>8648</v>
      </c>
    </row>
    <row r="961" spans="1:17">
      <c r="A961" s="317" t="s">
        <v>4017</v>
      </c>
      <c r="B961" s="21" t="s">
        <v>5</v>
      </c>
      <c r="C961" s="20">
        <v>10749956128426</v>
      </c>
      <c r="D961" s="20" t="s">
        <v>7862</v>
      </c>
      <c r="E961" s="21" t="s">
        <v>5837</v>
      </c>
      <c r="F961" s="19">
        <v>6.25</v>
      </c>
      <c r="G961" s="20">
        <v>1</v>
      </c>
      <c r="H961" s="21">
        <v>12</v>
      </c>
      <c r="I961" s="204">
        <v>19.600000000000001</v>
      </c>
      <c r="J961" s="122">
        <v>0.2</v>
      </c>
      <c r="K961" s="215">
        <v>102</v>
      </c>
      <c r="L961" s="21" t="s">
        <v>4015</v>
      </c>
      <c r="M961" s="138" t="s">
        <v>8597</v>
      </c>
      <c r="N961" s="138" t="s">
        <v>7760</v>
      </c>
      <c r="O961" s="21" t="s">
        <v>8596</v>
      </c>
      <c r="P961" s="138" t="s">
        <v>8601</v>
      </c>
      <c r="Q961" s="138" t="s">
        <v>8648</v>
      </c>
    </row>
    <row r="962" spans="1:17">
      <c r="A962" s="316" t="s">
        <v>4018</v>
      </c>
      <c r="B962" s="22" t="s">
        <v>5</v>
      </c>
      <c r="C962" s="24">
        <v>10749956128495</v>
      </c>
      <c r="D962" s="24" t="s">
        <v>7862</v>
      </c>
      <c r="E962" s="22" t="s">
        <v>5840</v>
      </c>
      <c r="F962" s="23">
        <v>7</v>
      </c>
      <c r="G962" s="24">
        <v>1</v>
      </c>
      <c r="H962" s="22">
        <v>12</v>
      </c>
      <c r="I962" s="203">
        <v>29.4</v>
      </c>
      <c r="J962" s="196">
        <v>0.2</v>
      </c>
      <c r="K962" s="214">
        <v>124.2</v>
      </c>
      <c r="L962" s="22" t="s">
        <v>4015</v>
      </c>
      <c r="M962" s="139" t="s">
        <v>8597</v>
      </c>
      <c r="N962" s="139" t="s">
        <v>7760</v>
      </c>
      <c r="O962" s="22" t="s">
        <v>8596</v>
      </c>
      <c r="P962" s="139" t="s">
        <v>8601</v>
      </c>
      <c r="Q962" s="139" t="s">
        <v>8648</v>
      </c>
    </row>
    <row r="963" spans="1:17">
      <c r="A963" s="317" t="s">
        <v>4019</v>
      </c>
      <c r="B963" s="21" t="s">
        <v>5</v>
      </c>
      <c r="C963" s="20">
        <v>10749956129737</v>
      </c>
      <c r="D963" s="20" t="s">
        <v>7862</v>
      </c>
      <c r="E963" s="21" t="s">
        <v>5784</v>
      </c>
      <c r="F963" s="19">
        <v>7.375</v>
      </c>
      <c r="G963" s="20">
        <v>1</v>
      </c>
      <c r="H963" s="21">
        <v>12</v>
      </c>
      <c r="I963" s="204">
        <v>21.1</v>
      </c>
      <c r="J963" s="122">
        <v>0.3</v>
      </c>
      <c r="K963" s="215">
        <v>136.6</v>
      </c>
      <c r="L963" s="21" t="s">
        <v>4015</v>
      </c>
      <c r="M963" s="138" t="s">
        <v>8597</v>
      </c>
      <c r="N963" s="138" t="s">
        <v>7760</v>
      </c>
      <c r="O963" s="21" t="s">
        <v>8596</v>
      </c>
      <c r="P963" s="138" t="s">
        <v>8601</v>
      </c>
      <c r="Q963" s="138" t="s">
        <v>8648</v>
      </c>
    </row>
    <row r="964" spans="1:17">
      <c r="A964" s="316" t="s">
        <v>4020</v>
      </c>
      <c r="B964" s="22" t="s">
        <v>5</v>
      </c>
      <c r="C964" s="24">
        <v>10749956128457</v>
      </c>
      <c r="D964" s="24" t="s">
        <v>7862</v>
      </c>
      <c r="E964" s="22" t="s">
        <v>5867</v>
      </c>
      <c r="F964" s="23">
        <v>7</v>
      </c>
      <c r="G964" s="24">
        <v>1</v>
      </c>
      <c r="H964" s="22">
        <v>12</v>
      </c>
      <c r="I964" s="203">
        <v>21.8</v>
      </c>
      <c r="J964" s="196">
        <v>0.3</v>
      </c>
      <c r="K964" s="214">
        <v>148.19999999999999</v>
      </c>
      <c r="L964" s="22" t="s">
        <v>4015</v>
      </c>
      <c r="M964" s="139" t="s">
        <v>8597</v>
      </c>
      <c r="N964" s="139" t="s">
        <v>7760</v>
      </c>
      <c r="O964" s="22" t="s">
        <v>8596</v>
      </c>
      <c r="P964" s="139" t="s">
        <v>8601</v>
      </c>
      <c r="Q964" s="139" t="s">
        <v>8648</v>
      </c>
    </row>
    <row r="965" spans="1:17">
      <c r="A965" s="317" t="s">
        <v>4021</v>
      </c>
      <c r="B965" s="21" t="s">
        <v>5</v>
      </c>
      <c r="C965" s="20">
        <v>10749956129720</v>
      </c>
      <c r="D965" s="20" t="s">
        <v>7862</v>
      </c>
      <c r="E965" s="21" t="s">
        <v>5853</v>
      </c>
      <c r="F965" s="19">
        <v>6.125</v>
      </c>
      <c r="G965" s="20">
        <v>1</v>
      </c>
      <c r="H965" s="21">
        <v>12</v>
      </c>
      <c r="I965" s="204">
        <v>19.5</v>
      </c>
      <c r="J965" s="122">
        <v>0.4</v>
      </c>
      <c r="K965" s="215">
        <v>148.19999999999999</v>
      </c>
      <c r="L965" s="21" t="s">
        <v>4015</v>
      </c>
      <c r="M965" s="138" t="s">
        <v>8597</v>
      </c>
      <c r="N965" s="138" t="s">
        <v>7760</v>
      </c>
      <c r="O965" s="21" t="s">
        <v>8596</v>
      </c>
      <c r="P965" s="138" t="s">
        <v>8601</v>
      </c>
      <c r="Q965" s="138" t="s">
        <v>8648</v>
      </c>
    </row>
    <row r="966" spans="1:17">
      <c r="A966" s="316" t="s">
        <v>4022</v>
      </c>
      <c r="B966" s="22" t="s">
        <v>5</v>
      </c>
      <c r="C966" s="24">
        <v>10749956128433</v>
      </c>
      <c r="D966" s="24" t="s">
        <v>7862</v>
      </c>
      <c r="E966" s="22" t="s">
        <v>5868</v>
      </c>
      <c r="F966" s="23">
        <v>7</v>
      </c>
      <c r="G966" s="24">
        <v>1</v>
      </c>
      <c r="H966" s="22">
        <v>12</v>
      </c>
      <c r="I966" s="203">
        <v>23.7</v>
      </c>
      <c r="J966" s="196">
        <v>0.4</v>
      </c>
      <c r="K966" s="214">
        <v>148.19999999999999</v>
      </c>
      <c r="L966" s="22" t="s">
        <v>4015</v>
      </c>
      <c r="M966" s="139" t="s">
        <v>8597</v>
      </c>
      <c r="N966" s="139" t="s">
        <v>7760</v>
      </c>
      <c r="O966" s="22" t="s">
        <v>8596</v>
      </c>
      <c r="P966" s="139" t="s">
        <v>8601</v>
      </c>
      <c r="Q966" s="139" t="s">
        <v>8648</v>
      </c>
    </row>
    <row r="967" spans="1:17">
      <c r="A967" s="317" t="s">
        <v>4023</v>
      </c>
      <c r="B967" s="21" t="s">
        <v>5</v>
      </c>
      <c r="C967" s="20">
        <v>10749956128440</v>
      </c>
      <c r="D967" s="20" t="s">
        <v>7862</v>
      </c>
      <c r="E967" s="21" t="s">
        <v>5852</v>
      </c>
      <c r="F967" s="19">
        <v>7.875</v>
      </c>
      <c r="G967" s="20">
        <v>1</v>
      </c>
      <c r="H967" s="21">
        <v>12</v>
      </c>
      <c r="I967" s="204">
        <v>27.5</v>
      </c>
      <c r="J967" s="122">
        <v>0.2</v>
      </c>
      <c r="K967" s="215">
        <v>158.4</v>
      </c>
      <c r="L967" s="21" t="s">
        <v>4015</v>
      </c>
      <c r="M967" s="138" t="s">
        <v>8597</v>
      </c>
      <c r="N967" s="138" t="s">
        <v>7760</v>
      </c>
      <c r="O967" s="21" t="s">
        <v>8596</v>
      </c>
      <c r="P967" s="138" t="s">
        <v>8601</v>
      </c>
      <c r="Q967" s="138" t="s">
        <v>8648</v>
      </c>
    </row>
    <row r="968" spans="1:17">
      <c r="A968" s="316" t="s">
        <v>4024</v>
      </c>
      <c r="B968" s="22" t="s">
        <v>5</v>
      </c>
      <c r="C968" s="24">
        <v>10749956128464</v>
      </c>
      <c r="D968" s="24" t="s">
        <v>7862</v>
      </c>
      <c r="E968" s="22" t="s">
        <v>5869</v>
      </c>
      <c r="F968" s="23">
        <v>9.5</v>
      </c>
      <c r="G968" s="24">
        <v>1</v>
      </c>
      <c r="H968" s="22">
        <v>12</v>
      </c>
      <c r="I968" s="203">
        <v>39.6</v>
      </c>
      <c r="J968" s="196">
        <v>0.4</v>
      </c>
      <c r="K968" s="214">
        <v>181.1</v>
      </c>
      <c r="L968" s="22" t="s">
        <v>4015</v>
      </c>
      <c r="M968" s="139" t="s">
        <v>8597</v>
      </c>
      <c r="N968" s="139" t="s">
        <v>7760</v>
      </c>
      <c r="O968" s="22" t="s">
        <v>8596</v>
      </c>
      <c r="P968" s="139" t="s">
        <v>8601</v>
      </c>
      <c r="Q968" s="139" t="s">
        <v>8648</v>
      </c>
    </row>
    <row r="969" spans="1:17">
      <c r="A969" s="317" t="s">
        <v>4025</v>
      </c>
      <c r="B969" s="21" t="s">
        <v>5</v>
      </c>
      <c r="C969" s="20">
        <v>10749956128471</v>
      </c>
      <c r="D969" s="20" t="s">
        <v>7862</v>
      </c>
      <c r="E969" s="21" t="s">
        <v>5870</v>
      </c>
      <c r="F969" s="19">
        <v>8.375</v>
      </c>
      <c r="G969" s="20">
        <v>1</v>
      </c>
      <c r="H969" s="21">
        <v>12</v>
      </c>
      <c r="I969" s="204">
        <v>34.799999999999997</v>
      </c>
      <c r="J969" s="122">
        <v>0.4</v>
      </c>
      <c r="K969" s="215">
        <v>187</v>
      </c>
      <c r="L969" s="21" t="s">
        <v>4015</v>
      </c>
      <c r="M969" s="138" t="s">
        <v>8597</v>
      </c>
      <c r="N969" s="138" t="s">
        <v>7760</v>
      </c>
      <c r="O969" s="21" t="s">
        <v>8596</v>
      </c>
      <c r="P969" s="138" t="s">
        <v>8601</v>
      </c>
      <c r="Q969" s="138" t="s">
        <v>8648</v>
      </c>
    </row>
    <row r="970" spans="1:17">
      <c r="A970" s="316" t="s">
        <v>4026</v>
      </c>
      <c r="B970" s="22" t="s">
        <v>5</v>
      </c>
      <c r="C970" s="24">
        <v>10749956128488</v>
      </c>
      <c r="D970" s="24" t="s">
        <v>7862</v>
      </c>
      <c r="E970" s="22" t="s">
        <v>5815</v>
      </c>
      <c r="F970" s="23">
        <v>8.5</v>
      </c>
      <c r="G970" s="24">
        <v>1</v>
      </c>
      <c r="H970" s="22">
        <v>12</v>
      </c>
      <c r="I970" s="203">
        <v>31</v>
      </c>
      <c r="J970" s="196">
        <v>0.6</v>
      </c>
      <c r="K970" s="214">
        <v>160.4</v>
      </c>
      <c r="L970" s="22" t="s">
        <v>4015</v>
      </c>
      <c r="M970" s="139" t="s">
        <v>8597</v>
      </c>
      <c r="N970" s="139" t="s">
        <v>7760</v>
      </c>
      <c r="O970" s="22" t="s">
        <v>8596</v>
      </c>
      <c r="P970" s="139" t="s">
        <v>8601</v>
      </c>
      <c r="Q970" s="139" t="s">
        <v>8648</v>
      </c>
    </row>
    <row r="971" spans="1:17">
      <c r="A971" s="317" t="s">
        <v>4027</v>
      </c>
      <c r="B971" s="21" t="s">
        <v>5</v>
      </c>
      <c r="C971" s="20">
        <v>10749956132478</v>
      </c>
      <c r="D971" s="20" t="s">
        <v>7862</v>
      </c>
      <c r="E971" s="21" t="s">
        <v>5839</v>
      </c>
      <c r="F971" s="19">
        <v>4.375</v>
      </c>
      <c r="G971" s="20">
        <v>1</v>
      </c>
      <c r="H971" s="21">
        <v>12</v>
      </c>
      <c r="I971" s="204">
        <v>22</v>
      </c>
      <c r="J971" s="122">
        <v>0.2</v>
      </c>
      <c r="K971" s="215">
        <v>78.900000000000006</v>
      </c>
      <c r="L971" s="21" t="s">
        <v>4015</v>
      </c>
      <c r="M971" s="138" t="s">
        <v>8597</v>
      </c>
      <c r="N971" s="138" t="s">
        <v>7760</v>
      </c>
      <c r="O971" s="21" t="s">
        <v>8596</v>
      </c>
      <c r="P971" s="138" t="s">
        <v>8601</v>
      </c>
      <c r="Q971" s="138" t="s">
        <v>8648</v>
      </c>
    </row>
    <row r="972" spans="1:17">
      <c r="A972" s="316" t="s">
        <v>4028</v>
      </c>
      <c r="B972" s="22" t="s">
        <v>5</v>
      </c>
      <c r="C972" s="24">
        <v>10749956132485</v>
      </c>
      <c r="D972" s="24" t="s">
        <v>7862</v>
      </c>
      <c r="E972" s="22" t="s">
        <v>5783</v>
      </c>
      <c r="F972" s="23">
        <v>5.375</v>
      </c>
      <c r="G972" s="24">
        <v>1</v>
      </c>
      <c r="H972" s="22">
        <v>12</v>
      </c>
      <c r="I972" s="203">
        <v>13</v>
      </c>
      <c r="J972" s="196">
        <v>0.2</v>
      </c>
      <c r="K972" s="214">
        <v>136.6</v>
      </c>
      <c r="L972" s="22" t="s">
        <v>4015</v>
      </c>
      <c r="M972" s="139" t="s">
        <v>8597</v>
      </c>
      <c r="N972" s="139" t="s">
        <v>7760</v>
      </c>
      <c r="O972" s="22" t="s">
        <v>8596</v>
      </c>
      <c r="P972" s="139" t="s">
        <v>8601</v>
      </c>
      <c r="Q972" s="139" t="s">
        <v>8648</v>
      </c>
    </row>
    <row r="973" spans="1:17">
      <c r="A973" s="317" t="s">
        <v>4029</v>
      </c>
      <c r="B973" s="21" t="s">
        <v>5</v>
      </c>
      <c r="C973" s="20">
        <v>10749956137169</v>
      </c>
      <c r="D973" s="20" t="s">
        <v>7862</v>
      </c>
      <c r="E973" s="21" t="s">
        <v>5844</v>
      </c>
      <c r="F973" s="19">
        <v>8.25</v>
      </c>
      <c r="G973" s="20">
        <v>1</v>
      </c>
      <c r="H973" s="21">
        <v>12</v>
      </c>
      <c r="I973" s="204">
        <v>31</v>
      </c>
      <c r="J973" s="122">
        <v>0.5</v>
      </c>
      <c r="K973" s="215">
        <v>160.4</v>
      </c>
      <c r="L973" s="21" t="s">
        <v>4015</v>
      </c>
      <c r="M973" s="138" t="s">
        <v>8597</v>
      </c>
      <c r="N973" s="138" t="s">
        <v>7760</v>
      </c>
      <c r="O973" s="21" t="s">
        <v>8596</v>
      </c>
      <c r="P973" s="138" t="s">
        <v>8601</v>
      </c>
      <c r="Q973" s="138" t="s">
        <v>8648</v>
      </c>
    </row>
    <row r="974" spans="1:17">
      <c r="A974" s="316" t="s">
        <v>4030</v>
      </c>
      <c r="B974" s="22" t="s">
        <v>5</v>
      </c>
      <c r="C974" s="24">
        <v>10749956132492</v>
      </c>
      <c r="D974" s="24" t="s">
        <v>7862</v>
      </c>
      <c r="E974" s="22" t="s">
        <v>5860</v>
      </c>
      <c r="F974" s="23">
        <v>8.625</v>
      </c>
      <c r="G974" s="24">
        <v>1</v>
      </c>
      <c r="H974" s="22">
        <v>12</v>
      </c>
      <c r="I974" s="203">
        <v>31</v>
      </c>
      <c r="J974" s="196">
        <v>0.5</v>
      </c>
      <c r="K974" s="214">
        <v>181.1</v>
      </c>
      <c r="L974" s="22" t="s">
        <v>4015</v>
      </c>
      <c r="M974" s="139" t="s">
        <v>8597</v>
      </c>
      <c r="N974" s="139" t="s">
        <v>7760</v>
      </c>
      <c r="O974" s="22" t="s">
        <v>8596</v>
      </c>
      <c r="P974" s="139" t="s">
        <v>8601</v>
      </c>
      <c r="Q974" s="139" t="s">
        <v>8648</v>
      </c>
    </row>
    <row r="975" spans="1:17">
      <c r="A975" s="317" t="s">
        <v>4031</v>
      </c>
      <c r="B975" s="21" t="s">
        <v>5</v>
      </c>
      <c r="C975" s="20">
        <v>10749956129744</v>
      </c>
      <c r="D975" s="20" t="s">
        <v>7862</v>
      </c>
      <c r="E975" s="21" t="s">
        <v>5871</v>
      </c>
      <c r="F975" s="19">
        <v>9.5</v>
      </c>
      <c r="G975" s="20">
        <v>1</v>
      </c>
      <c r="H975" s="21">
        <v>12</v>
      </c>
      <c r="I975" s="204">
        <v>40.5</v>
      </c>
      <c r="J975" s="122">
        <v>0.4</v>
      </c>
      <c r="K975" s="215">
        <v>276.7</v>
      </c>
      <c r="L975" s="21" t="s">
        <v>4015</v>
      </c>
      <c r="M975" s="138" t="s">
        <v>8597</v>
      </c>
      <c r="N975" s="138" t="s">
        <v>7760</v>
      </c>
      <c r="O975" s="21" t="s">
        <v>8596</v>
      </c>
      <c r="P975" s="138" t="s">
        <v>8601</v>
      </c>
      <c r="Q975" s="138" t="s">
        <v>8648</v>
      </c>
    </row>
    <row r="976" spans="1:17" s="294" customFormat="1" ht="31.5" collapsed="1">
      <c r="A976" s="185" t="s">
        <v>4032</v>
      </c>
      <c r="B976" s="186"/>
      <c r="C976" s="187"/>
      <c r="D976" s="187"/>
      <c r="E976" s="186"/>
      <c r="F976" s="186"/>
      <c r="G976" s="187"/>
      <c r="H976" s="186"/>
      <c r="I976" s="201"/>
      <c r="J976" s="194"/>
      <c r="K976" s="191"/>
      <c r="L976" s="189"/>
      <c r="M976" s="188"/>
      <c r="N976" s="188"/>
      <c r="O976" s="188"/>
      <c r="P976" s="189"/>
      <c r="Q976" s="189"/>
    </row>
    <row r="977" spans="1:17" s="292" customFormat="1" ht="38.25">
      <c r="A977" s="162" t="s">
        <v>2</v>
      </c>
      <c r="B977" s="6" t="s">
        <v>8768</v>
      </c>
      <c r="C977" s="11" t="s">
        <v>2813</v>
      </c>
      <c r="D977" s="11" t="s">
        <v>7859</v>
      </c>
      <c r="E977" s="6" t="s">
        <v>8769</v>
      </c>
      <c r="F977" s="7" t="s">
        <v>8811</v>
      </c>
      <c r="G977" s="11" t="s">
        <v>8767</v>
      </c>
      <c r="H977" s="6" t="s">
        <v>8766</v>
      </c>
      <c r="I977" s="202" t="s">
        <v>8777</v>
      </c>
      <c r="J977" s="195" t="s">
        <v>8770</v>
      </c>
      <c r="K977" s="227" t="s">
        <v>8810</v>
      </c>
      <c r="L977" s="6" t="s">
        <v>8594</v>
      </c>
      <c r="M977" s="6" t="s">
        <v>8764</v>
      </c>
      <c r="N977" s="6" t="s">
        <v>8595</v>
      </c>
      <c r="O977" s="6" t="s">
        <v>8765</v>
      </c>
      <c r="P977" s="6" t="s">
        <v>8763</v>
      </c>
      <c r="Q977" s="226" t="s">
        <v>8771</v>
      </c>
    </row>
    <row r="978" spans="1:17">
      <c r="A978" s="316" t="s">
        <v>4033</v>
      </c>
      <c r="B978" s="22" t="s">
        <v>2814</v>
      </c>
      <c r="C978" s="24" t="s">
        <v>2814</v>
      </c>
      <c r="D978" s="24" t="s">
        <v>7857</v>
      </c>
      <c r="E978" s="22" t="s">
        <v>5779</v>
      </c>
      <c r="F978" s="23" t="s">
        <v>2814</v>
      </c>
      <c r="G978" s="24"/>
      <c r="H978" s="22" t="s">
        <v>2814</v>
      </c>
      <c r="I978" s="203" t="s">
        <v>2814</v>
      </c>
      <c r="J978" s="196" t="s">
        <v>2814</v>
      </c>
      <c r="K978" s="214"/>
      <c r="L978" s="22" t="s">
        <v>4032</v>
      </c>
      <c r="M978" s="139" t="s">
        <v>8597</v>
      </c>
      <c r="N978" s="139" t="s">
        <v>7760</v>
      </c>
      <c r="O978" s="22" t="s">
        <v>8596</v>
      </c>
      <c r="P978" s="139" t="s">
        <v>8599</v>
      </c>
      <c r="Q978" s="139" t="s">
        <v>7863</v>
      </c>
    </row>
    <row r="979" spans="1:17">
      <c r="A979" s="317" t="s">
        <v>4034</v>
      </c>
      <c r="B979" s="21" t="s">
        <v>5</v>
      </c>
      <c r="C979" s="20" t="s">
        <v>4035</v>
      </c>
      <c r="D979" s="20" t="s">
        <v>7857</v>
      </c>
      <c r="E979" s="21" t="s">
        <v>5872</v>
      </c>
      <c r="F979" s="19">
        <v>5.75</v>
      </c>
      <c r="G979" s="20">
        <v>3</v>
      </c>
      <c r="H979" s="21">
        <v>36</v>
      </c>
      <c r="I979" s="204">
        <v>23.9</v>
      </c>
      <c r="J979" s="122">
        <v>0.4</v>
      </c>
      <c r="K979" s="215">
        <v>53.8</v>
      </c>
      <c r="L979" s="21" t="s">
        <v>4032</v>
      </c>
      <c r="M979" s="138" t="s">
        <v>8597</v>
      </c>
      <c r="N979" s="138" t="s">
        <v>7760</v>
      </c>
      <c r="O979" s="21" t="s">
        <v>8596</v>
      </c>
      <c r="P979" s="138" t="s">
        <v>8599</v>
      </c>
      <c r="Q979" s="138" t="s">
        <v>7863</v>
      </c>
    </row>
    <row r="980" spans="1:17">
      <c r="A980" s="316" t="s">
        <v>4036</v>
      </c>
      <c r="B980" s="22" t="s">
        <v>5</v>
      </c>
      <c r="C980" s="24" t="s">
        <v>4037</v>
      </c>
      <c r="D980" s="24" t="s">
        <v>7857</v>
      </c>
      <c r="E980" s="22" t="s">
        <v>5873</v>
      </c>
      <c r="F980" s="23">
        <v>6.75</v>
      </c>
      <c r="G980" s="24">
        <v>3</v>
      </c>
      <c r="H980" s="22">
        <v>36</v>
      </c>
      <c r="I980" s="203">
        <v>61</v>
      </c>
      <c r="J980" s="196">
        <v>0.4</v>
      </c>
      <c r="K980" s="214">
        <v>53.8</v>
      </c>
      <c r="L980" s="22" t="s">
        <v>4032</v>
      </c>
      <c r="M980" s="139" t="s">
        <v>8597</v>
      </c>
      <c r="N980" s="139" t="s">
        <v>7760</v>
      </c>
      <c r="O980" s="22" t="s">
        <v>8596</v>
      </c>
      <c r="P980" s="139" t="s">
        <v>8599</v>
      </c>
      <c r="Q980" s="139" t="s">
        <v>7863</v>
      </c>
    </row>
    <row r="981" spans="1:17">
      <c r="A981" s="317" t="s">
        <v>4038</v>
      </c>
      <c r="B981" s="21" t="s">
        <v>5</v>
      </c>
      <c r="C981" s="20" t="s">
        <v>4039</v>
      </c>
      <c r="D981" s="20" t="s">
        <v>7857</v>
      </c>
      <c r="E981" s="21" t="s">
        <v>5837</v>
      </c>
      <c r="F981" s="19">
        <v>6</v>
      </c>
      <c r="G981" s="20">
        <v>3</v>
      </c>
      <c r="H981" s="21">
        <v>36</v>
      </c>
      <c r="I981" s="204">
        <v>30.7</v>
      </c>
      <c r="J981" s="122">
        <v>0.5</v>
      </c>
      <c r="K981" s="215">
        <v>57.2</v>
      </c>
      <c r="L981" s="21" t="s">
        <v>4032</v>
      </c>
      <c r="M981" s="138" t="s">
        <v>8597</v>
      </c>
      <c r="N981" s="138" t="s">
        <v>7760</v>
      </c>
      <c r="O981" s="21" t="s">
        <v>8596</v>
      </c>
      <c r="P981" s="138" t="s">
        <v>8599</v>
      </c>
      <c r="Q981" s="138" t="s">
        <v>7863</v>
      </c>
    </row>
    <row r="982" spans="1:17">
      <c r="A982" s="316" t="s">
        <v>4040</v>
      </c>
      <c r="B982" s="22" t="s">
        <v>5</v>
      </c>
      <c r="C982" s="24" t="s">
        <v>4041</v>
      </c>
      <c r="D982" s="24" t="s">
        <v>7857</v>
      </c>
      <c r="E982" s="22" t="s">
        <v>5783</v>
      </c>
      <c r="F982" s="23">
        <v>6.125</v>
      </c>
      <c r="G982" s="24">
        <v>3</v>
      </c>
      <c r="H982" s="22">
        <v>36</v>
      </c>
      <c r="I982" s="203">
        <v>15.5</v>
      </c>
      <c r="J982" s="196">
        <v>0.4</v>
      </c>
      <c r="K982" s="214">
        <v>72.900000000000006</v>
      </c>
      <c r="L982" s="22" t="s">
        <v>4032</v>
      </c>
      <c r="M982" s="139" t="s">
        <v>8597</v>
      </c>
      <c r="N982" s="139" t="s">
        <v>7760</v>
      </c>
      <c r="O982" s="22" t="s">
        <v>8596</v>
      </c>
      <c r="P982" s="139" t="s">
        <v>8599</v>
      </c>
      <c r="Q982" s="139" t="s">
        <v>7863</v>
      </c>
    </row>
    <row r="983" spans="1:17">
      <c r="A983" s="317" t="s">
        <v>4042</v>
      </c>
      <c r="B983" s="21" t="s">
        <v>5</v>
      </c>
      <c r="C983" s="20" t="s">
        <v>4043</v>
      </c>
      <c r="D983" s="20" t="s">
        <v>7857</v>
      </c>
      <c r="E983" s="21" t="s">
        <v>5843</v>
      </c>
      <c r="F983" s="19">
        <v>6.25</v>
      </c>
      <c r="G983" s="20">
        <v>3</v>
      </c>
      <c r="H983" s="21">
        <v>36</v>
      </c>
      <c r="I983" s="204">
        <v>28.3</v>
      </c>
      <c r="J983" s="122">
        <v>0.5</v>
      </c>
      <c r="K983" s="215">
        <v>72.900000000000006</v>
      </c>
      <c r="L983" s="21" t="s">
        <v>4032</v>
      </c>
      <c r="M983" s="138" t="s">
        <v>8597</v>
      </c>
      <c r="N983" s="138" t="s">
        <v>7760</v>
      </c>
      <c r="O983" s="21" t="s">
        <v>8596</v>
      </c>
      <c r="P983" s="138" t="s">
        <v>8599</v>
      </c>
      <c r="Q983" s="138" t="s">
        <v>7863</v>
      </c>
    </row>
    <row r="984" spans="1:17">
      <c r="A984" s="316" t="s">
        <v>4044</v>
      </c>
      <c r="B984" s="22" t="s">
        <v>5</v>
      </c>
      <c r="C984" s="24" t="s">
        <v>4045</v>
      </c>
      <c r="D984" s="24" t="s">
        <v>7857</v>
      </c>
      <c r="E984" s="22" t="s">
        <v>5874</v>
      </c>
      <c r="F984" s="23">
        <v>6.375</v>
      </c>
      <c r="G984" s="24">
        <v>1</v>
      </c>
      <c r="H984" s="22">
        <v>18</v>
      </c>
      <c r="I984" s="203">
        <v>14.1</v>
      </c>
      <c r="J984" s="196">
        <v>0.4</v>
      </c>
      <c r="K984" s="214">
        <v>72.900000000000006</v>
      </c>
      <c r="L984" s="22" t="s">
        <v>4032</v>
      </c>
      <c r="M984" s="139" t="s">
        <v>8597</v>
      </c>
      <c r="N984" s="139" t="s">
        <v>7760</v>
      </c>
      <c r="O984" s="22" t="s">
        <v>8596</v>
      </c>
      <c r="P984" s="139" t="s">
        <v>8599</v>
      </c>
      <c r="Q984" s="139" t="s">
        <v>7863</v>
      </c>
    </row>
    <row r="985" spans="1:17">
      <c r="A985" s="317" t="s">
        <v>4046</v>
      </c>
      <c r="B985" s="21" t="s">
        <v>5</v>
      </c>
      <c r="C985" s="20" t="s">
        <v>4047</v>
      </c>
      <c r="D985" s="20" t="s">
        <v>7857</v>
      </c>
      <c r="E985" s="21" t="s">
        <v>5852</v>
      </c>
      <c r="F985" s="19">
        <v>7.25</v>
      </c>
      <c r="G985" s="20">
        <v>3</v>
      </c>
      <c r="H985" s="21">
        <v>36</v>
      </c>
      <c r="I985" s="204">
        <v>36</v>
      </c>
      <c r="J985" s="122">
        <v>0.6</v>
      </c>
      <c r="K985" s="215">
        <v>76.2</v>
      </c>
      <c r="L985" s="21" t="s">
        <v>4032</v>
      </c>
      <c r="M985" s="138" t="s">
        <v>8597</v>
      </c>
      <c r="N985" s="138" t="s">
        <v>7760</v>
      </c>
      <c r="O985" s="21" t="s">
        <v>8596</v>
      </c>
      <c r="P985" s="138" t="s">
        <v>8599</v>
      </c>
      <c r="Q985" s="138" t="s">
        <v>7863</v>
      </c>
    </row>
    <row r="986" spans="1:17">
      <c r="A986" s="316" t="s">
        <v>4048</v>
      </c>
      <c r="B986" s="22" t="s">
        <v>5</v>
      </c>
      <c r="C986" s="24" t="s">
        <v>4049</v>
      </c>
      <c r="D986" s="24" t="s">
        <v>7857</v>
      </c>
      <c r="E986" s="22" t="s">
        <v>5853</v>
      </c>
      <c r="F986" s="23">
        <v>5.75</v>
      </c>
      <c r="G986" s="24">
        <v>3</v>
      </c>
      <c r="H986" s="22">
        <v>36</v>
      </c>
      <c r="I986" s="203">
        <v>34.6</v>
      </c>
      <c r="J986" s="196">
        <v>0.8</v>
      </c>
      <c r="K986" s="214">
        <v>76.2</v>
      </c>
      <c r="L986" s="22" t="s">
        <v>4032</v>
      </c>
      <c r="M986" s="139" t="s">
        <v>8597</v>
      </c>
      <c r="N986" s="139" t="s">
        <v>7760</v>
      </c>
      <c r="O986" s="22" t="s">
        <v>8596</v>
      </c>
      <c r="P986" s="139" t="s">
        <v>8599</v>
      </c>
      <c r="Q986" s="139" t="s">
        <v>7863</v>
      </c>
    </row>
    <row r="987" spans="1:17">
      <c r="A987" s="317" t="s">
        <v>4050</v>
      </c>
      <c r="B987" s="21" t="s">
        <v>5</v>
      </c>
      <c r="C987" s="20" t="s">
        <v>4051</v>
      </c>
      <c r="D987" s="20" t="s">
        <v>7857</v>
      </c>
      <c r="E987" s="21" t="s">
        <v>5784</v>
      </c>
      <c r="F987" s="19">
        <v>7.5</v>
      </c>
      <c r="G987" s="20">
        <v>3</v>
      </c>
      <c r="H987" s="21">
        <v>36</v>
      </c>
      <c r="I987" s="204">
        <v>26.7</v>
      </c>
      <c r="J987" s="122">
        <v>0.6</v>
      </c>
      <c r="K987" s="215">
        <v>76.2</v>
      </c>
      <c r="L987" s="21" t="s">
        <v>4032</v>
      </c>
      <c r="M987" s="138" t="s">
        <v>8597</v>
      </c>
      <c r="N987" s="138" t="s">
        <v>7760</v>
      </c>
      <c r="O987" s="21" t="s">
        <v>8596</v>
      </c>
      <c r="P987" s="138" t="s">
        <v>8599</v>
      </c>
      <c r="Q987" s="138" t="s">
        <v>7863</v>
      </c>
    </row>
    <row r="988" spans="1:17">
      <c r="A988" s="316" t="s">
        <v>4052</v>
      </c>
      <c r="B988" s="22" t="s">
        <v>5</v>
      </c>
      <c r="C988" s="24" t="s">
        <v>4053</v>
      </c>
      <c r="D988" s="24" t="s">
        <v>7857</v>
      </c>
      <c r="E988" s="22" t="s">
        <v>5788</v>
      </c>
      <c r="F988" s="23">
        <v>6.75</v>
      </c>
      <c r="G988" s="24">
        <v>3</v>
      </c>
      <c r="H988" s="22">
        <v>36</v>
      </c>
      <c r="I988" s="203">
        <v>33.700000000000003</v>
      </c>
      <c r="J988" s="196">
        <v>0.8</v>
      </c>
      <c r="K988" s="214">
        <v>76.2</v>
      </c>
      <c r="L988" s="22" t="s">
        <v>4032</v>
      </c>
      <c r="M988" s="139" t="s">
        <v>8597</v>
      </c>
      <c r="N988" s="139" t="s">
        <v>7760</v>
      </c>
      <c r="O988" s="22" t="s">
        <v>8596</v>
      </c>
      <c r="P988" s="139" t="s">
        <v>8599</v>
      </c>
      <c r="Q988" s="139" t="s">
        <v>7863</v>
      </c>
    </row>
    <row r="989" spans="1:17">
      <c r="A989" s="317" t="s">
        <v>4054</v>
      </c>
      <c r="B989" s="21" t="s">
        <v>5</v>
      </c>
      <c r="C989" s="20" t="s">
        <v>4055</v>
      </c>
      <c r="D989" s="20" t="s">
        <v>7857</v>
      </c>
      <c r="E989" s="21" t="s">
        <v>5875</v>
      </c>
      <c r="F989" s="19">
        <v>6.25</v>
      </c>
      <c r="G989" s="20">
        <v>1</v>
      </c>
      <c r="H989" s="21">
        <v>18</v>
      </c>
      <c r="I989" s="204">
        <v>14</v>
      </c>
      <c r="J989" s="122">
        <v>0.4</v>
      </c>
      <c r="K989" s="215">
        <v>127.4</v>
      </c>
      <c r="L989" s="21" t="s">
        <v>4032</v>
      </c>
      <c r="M989" s="138" t="s">
        <v>8597</v>
      </c>
      <c r="N989" s="138" t="s">
        <v>7760</v>
      </c>
      <c r="O989" s="21" t="s">
        <v>8596</v>
      </c>
      <c r="P989" s="138" t="s">
        <v>8599</v>
      </c>
      <c r="Q989" s="138" t="s">
        <v>7863</v>
      </c>
    </row>
    <row r="990" spans="1:17">
      <c r="A990" s="316" t="s">
        <v>4056</v>
      </c>
      <c r="B990" s="22" t="s">
        <v>5</v>
      </c>
      <c r="C990" s="24" t="s">
        <v>4057</v>
      </c>
      <c r="D990" s="24" t="s">
        <v>7857</v>
      </c>
      <c r="E990" s="22" t="s">
        <v>5794</v>
      </c>
      <c r="F990" s="23">
        <v>8.25</v>
      </c>
      <c r="G990" s="24">
        <v>1</v>
      </c>
      <c r="H990" s="22">
        <v>18</v>
      </c>
      <c r="I990" s="203">
        <v>25.7</v>
      </c>
      <c r="J990" s="196">
        <v>0.8</v>
      </c>
      <c r="K990" s="214">
        <v>130.30000000000001</v>
      </c>
      <c r="L990" s="22" t="s">
        <v>4032</v>
      </c>
      <c r="M990" s="139" t="s">
        <v>8597</v>
      </c>
      <c r="N990" s="139" t="s">
        <v>7760</v>
      </c>
      <c r="O990" s="22" t="s">
        <v>8596</v>
      </c>
      <c r="P990" s="139" t="s">
        <v>8599</v>
      </c>
      <c r="Q990" s="139" t="s">
        <v>7863</v>
      </c>
    </row>
    <row r="991" spans="1:17">
      <c r="A991" s="317" t="s">
        <v>4058</v>
      </c>
      <c r="B991" s="21" t="s">
        <v>5</v>
      </c>
      <c r="C991" s="20" t="s">
        <v>4059</v>
      </c>
      <c r="D991" s="20" t="s">
        <v>7857</v>
      </c>
      <c r="E991" s="21" t="s">
        <v>5848</v>
      </c>
      <c r="F991" s="19">
        <v>8.25</v>
      </c>
      <c r="G991" s="20">
        <v>3</v>
      </c>
      <c r="H991" s="21">
        <v>18</v>
      </c>
      <c r="I991" s="204">
        <v>35.1</v>
      </c>
      <c r="J991" s="122">
        <v>0.4</v>
      </c>
      <c r="K991" s="215">
        <v>143.1</v>
      </c>
      <c r="L991" s="21" t="s">
        <v>4032</v>
      </c>
      <c r="M991" s="138" t="s">
        <v>8597</v>
      </c>
      <c r="N991" s="138" t="s">
        <v>7760</v>
      </c>
      <c r="O991" s="21" t="s">
        <v>8596</v>
      </c>
      <c r="P991" s="138" t="s">
        <v>8599</v>
      </c>
      <c r="Q991" s="138" t="s">
        <v>7863</v>
      </c>
    </row>
    <row r="992" spans="1:17">
      <c r="A992" s="316" t="s">
        <v>8216</v>
      </c>
      <c r="B992" s="22" t="s">
        <v>5</v>
      </c>
      <c r="C992" s="24" t="s">
        <v>4060</v>
      </c>
      <c r="D992" s="24" t="s">
        <v>7857</v>
      </c>
      <c r="E992" s="22" t="s">
        <v>5876</v>
      </c>
      <c r="F992" s="23">
        <v>5.25</v>
      </c>
      <c r="G992" s="24">
        <v>3</v>
      </c>
      <c r="H992" s="22">
        <v>36</v>
      </c>
      <c r="I992" s="203">
        <v>18.2</v>
      </c>
      <c r="J992" s="196">
        <v>0.4</v>
      </c>
      <c r="K992" s="214">
        <v>53.8</v>
      </c>
      <c r="L992" s="22" t="s">
        <v>4032</v>
      </c>
      <c r="M992" s="139" t="s">
        <v>8597</v>
      </c>
      <c r="N992" s="139" t="s">
        <v>7760</v>
      </c>
      <c r="O992" s="22" t="s">
        <v>8596</v>
      </c>
      <c r="P992" s="139" t="s">
        <v>8599</v>
      </c>
      <c r="Q992" s="139" t="s">
        <v>7863</v>
      </c>
    </row>
    <row r="993" spans="1:17" s="294" customFormat="1" ht="31.5" collapsed="1">
      <c r="A993" s="185" t="s">
        <v>4061</v>
      </c>
      <c r="B993" s="186"/>
      <c r="C993" s="187"/>
      <c r="D993" s="187"/>
      <c r="E993" s="186"/>
      <c r="F993" s="186"/>
      <c r="G993" s="187"/>
      <c r="H993" s="186"/>
      <c r="I993" s="201"/>
      <c r="J993" s="194"/>
      <c r="K993" s="191"/>
      <c r="L993" s="189"/>
      <c r="M993" s="188"/>
      <c r="N993" s="188"/>
      <c r="O993" s="188"/>
      <c r="P993" s="189"/>
      <c r="Q993" s="189"/>
    </row>
    <row r="994" spans="1:17" s="292" customFormat="1" ht="38.25">
      <c r="A994" s="162" t="s">
        <v>2</v>
      </c>
      <c r="B994" s="6" t="s">
        <v>8768</v>
      </c>
      <c r="C994" s="11" t="s">
        <v>2813</v>
      </c>
      <c r="D994" s="11" t="s">
        <v>7859</v>
      </c>
      <c r="E994" s="6" t="s">
        <v>8769</v>
      </c>
      <c r="F994" s="7" t="s">
        <v>8811</v>
      </c>
      <c r="G994" s="11" t="s">
        <v>8767</v>
      </c>
      <c r="H994" s="6" t="s">
        <v>8766</v>
      </c>
      <c r="I994" s="202" t="s">
        <v>8777</v>
      </c>
      <c r="J994" s="195" t="s">
        <v>8770</v>
      </c>
      <c r="K994" s="227" t="s">
        <v>8810</v>
      </c>
      <c r="L994" s="6" t="s">
        <v>8594</v>
      </c>
      <c r="M994" s="6" t="s">
        <v>8764</v>
      </c>
      <c r="N994" s="6" t="s">
        <v>8595</v>
      </c>
      <c r="O994" s="6" t="s">
        <v>8765</v>
      </c>
      <c r="P994" s="6" t="s">
        <v>8763</v>
      </c>
      <c r="Q994" s="226" t="s">
        <v>8771</v>
      </c>
    </row>
    <row r="995" spans="1:17">
      <c r="A995" s="316" t="s">
        <v>4062</v>
      </c>
      <c r="B995" s="22" t="s">
        <v>2814</v>
      </c>
      <c r="C995" s="24" t="s">
        <v>2814</v>
      </c>
      <c r="D995" s="24" t="s">
        <v>7860</v>
      </c>
      <c r="E995" s="22" t="s">
        <v>5779</v>
      </c>
      <c r="F995" s="23" t="s">
        <v>2814</v>
      </c>
      <c r="G995" s="24"/>
      <c r="H995" s="22" t="s">
        <v>2814</v>
      </c>
      <c r="I995" s="203" t="s">
        <v>2814</v>
      </c>
      <c r="J995" s="196" t="s">
        <v>2814</v>
      </c>
      <c r="K995" s="214"/>
      <c r="L995" s="22" t="s">
        <v>4061</v>
      </c>
      <c r="M995" s="139" t="s">
        <v>8597</v>
      </c>
      <c r="N995" s="139" t="s">
        <v>7760</v>
      </c>
      <c r="O995" s="22" t="s">
        <v>8596</v>
      </c>
      <c r="P995" s="139" t="s">
        <v>8599</v>
      </c>
      <c r="Q995" s="139" t="s">
        <v>7862</v>
      </c>
    </row>
    <row r="996" spans="1:17">
      <c r="A996" s="317" t="s">
        <v>8200</v>
      </c>
      <c r="B996" s="21" t="s">
        <v>5</v>
      </c>
      <c r="C996" s="20" t="s">
        <v>4063</v>
      </c>
      <c r="D996" s="20" t="s">
        <v>7860</v>
      </c>
      <c r="E996" s="21" t="s">
        <v>5852</v>
      </c>
      <c r="F996" s="19">
        <v>8.25</v>
      </c>
      <c r="G996" s="20">
        <v>1</v>
      </c>
      <c r="H996" s="21">
        <v>12</v>
      </c>
      <c r="I996" s="204">
        <v>30.8</v>
      </c>
      <c r="J996" s="122">
        <v>0.49</v>
      </c>
      <c r="K996" s="215">
        <v>250.26399999999998</v>
      </c>
      <c r="L996" s="21" t="s">
        <v>4061</v>
      </c>
      <c r="M996" s="138" t="s">
        <v>8597</v>
      </c>
      <c r="N996" s="138" t="s">
        <v>7760</v>
      </c>
      <c r="O996" s="21" t="s">
        <v>8596</v>
      </c>
      <c r="P996" s="138" t="s">
        <v>8599</v>
      </c>
      <c r="Q996" s="138" t="s">
        <v>7862</v>
      </c>
    </row>
    <row r="997" spans="1:17">
      <c r="A997" s="316" t="s">
        <v>8201</v>
      </c>
      <c r="B997" s="22" t="s">
        <v>5</v>
      </c>
      <c r="C997" s="24" t="s">
        <v>4064</v>
      </c>
      <c r="D997" s="24" t="s">
        <v>7860</v>
      </c>
      <c r="E997" s="22" t="s">
        <v>5788</v>
      </c>
      <c r="F997" s="23">
        <v>7.375</v>
      </c>
      <c r="G997" s="24">
        <v>1</v>
      </c>
      <c r="H997" s="22">
        <v>12</v>
      </c>
      <c r="I997" s="203">
        <v>27.8</v>
      </c>
      <c r="J997" s="196">
        <v>0.43</v>
      </c>
      <c r="K997" s="214">
        <v>195</v>
      </c>
      <c r="L997" s="22" t="s">
        <v>4061</v>
      </c>
      <c r="M997" s="139" t="s">
        <v>8597</v>
      </c>
      <c r="N997" s="139" t="s">
        <v>7760</v>
      </c>
      <c r="O997" s="22" t="s">
        <v>8596</v>
      </c>
      <c r="P997" s="139" t="s">
        <v>8599</v>
      </c>
      <c r="Q997" s="139" t="s">
        <v>7862</v>
      </c>
    </row>
    <row r="998" spans="1:17">
      <c r="A998" s="317" t="s">
        <v>8202</v>
      </c>
      <c r="B998" s="21" t="s">
        <v>5</v>
      </c>
      <c r="C998" s="20" t="s">
        <v>4065</v>
      </c>
      <c r="D998" s="20" t="s">
        <v>7860</v>
      </c>
      <c r="E998" s="21" t="s">
        <v>5877</v>
      </c>
      <c r="F998" s="19">
        <v>7.5</v>
      </c>
      <c r="G998" s="20">
        <v>1</v>
      </c>
      <c r="H998" s="21">
        <v>12</v>
      </c>
      <c r="I998" s="204">
        <v>25.2</v>
      </c>
      <c r="J998" s="122">
        <v>0.43</v>
      </c>
      <c r="K998" s="215">
        <v>156.43039999999999</v>
      </c>
      <c r="L998" s="21" t="s">
        <v>4061</v>
      </c>
      <c r="M998" s="138" t="s">
        <v>8597</v>
      </c>
      <c r="N998" s="138" t="s">
        <v>7760</v>
      </c>
      <c r="O998" s="21" t="s">
        <v>8596</v>
      </c>
      <c r="P998" s="138" t="s">
        <v>8599</v>
      </c>
      <c r="Q998" s="138" t="s">
        <v>7862</v>
      </c>
    </row>
    <row r="999" spans="1:17">
      <c r="A999" s="316" t="s">
        <v>8203</v>
      </c>
      <c r="B999" s="22" t="s">
        <v>5</v>
      </c>
      <c r="C999" s="24" t="s">
        <v>4066</v>
      </c>
      <c r="D999" s="24" t="s">
        <v>7860</v>
      </c>
      <c r="E999" s="22" t="s">
        <v>5837</v>
      </c>
      <c r="F999" s="23">
        <v>6.25</v>
      </c>
      <c r="G999" s="24">
        <v>1</v>
      </c>
      <c r="H999" s="22">
        <v>12</v>
      </c>
      <c r="I999" s="203">
        <v>18.3</v>
      </c>
      <c r="J999" s="196">
        <v>0.34</v>
      </c>
      <c r="K999" s="214">
        <v>101.1</v>
      </c>
      <c r="L999" s="22" t="s">
        <v>4061</v>
      </c>
      <c r="M999" s="139" t="s">
        <v>8597</v>
      </c>
      <c r="N999" s="139" t="s">
        <v>7760</v>
      </c>
      <c r="O999" s="22" t="s">
        <v>8596</v>
      </c>
      <c r="P999" s="139" t="s">
        <v>8599</v>
      </c>
      <c r="Q999" s="139" t="s">
        <v>7862</v>
      </c>
    </row>
    <row r="1000" spans="1:17">
      <c r="A1000" s="317" t="s">
        <v>8204</v>
      </c>
      <c r="B1000" s="21" t="s">
        <v>5</v>
      </c>
      <c r="C1000" s="20" t="s">
        <v>4067</v>
      </c>
      <c r="D1000" s="20" t="s">
        <v>7860</v>
      </c>
      <c r="E1000" s="21" t="s">
        <v>5794</v>
      </c>
      <c r="F1000" s="19">
        <v>8.375</v>
      </c>
      <c r="G1000" s="20">
        <v>1</v>
      </c>
      <c r="H1000" s="21">
        <v>12</v>
      </c>
      <c r="I1000" s="204">
        <v>38.1</v>
      </c>
      <c r="J1000" s="122">
        <v>0.49</v>
      </c>
      <c r="K1000" s="215">
        <v>185.2</v>
      </c>
      <c r="L1000" s="21" t="s">
        <v>4061</v>
      </c>
      <c r="M1000" s="138" t="s">
        <v>8597</v>
      </c>
      <c r="N1000" s="138" t="s">
        <v>7760</v>
      </c>
      <c r="O1000" s="21" t="s">
        <v>8596</v>
      </c>
      <c r="P1000" s="138" t="s">
        <v>8599</v>
      </c>
      <c r="Q1000" s="138" t="s">
        <v>7862</v>
      </c>
    </row>
    <row r="1001" spans="1:17">
      <c r="A1001" s="316" t="s">
        <v>8205</v>
      </c>
      <c r="B1001" s="22" t="s">
        <v>5</v>
      </c>
      <c r="C1001" s="24" t="s">
        <v>4068</v>
      </c>
      <c r="D1001" s="24" t="s">
        <v>7860</v>
      </c>
      <c r="E1001" s="22" t="s">
        <v>5844</v>
      </c>
      <c r="F1001" s="23">
        <v>8.5</v>
      </c>
      <c r="G1001" s="24">
        <v>1</v>
      </c>
      <c r="H1001" s="22">
        <v>12</v>
      </c>
      <c r="I1001" s="203">
        <v>34</v>
      </c>
      <c r="J1001" s="196">
        <v>0.49</v>
      </c>
      <c r="K1001" s="214">
        <v>250.26399999999998</v>
      </c>
      <c r="L1001" s="22" t="s">
        <v>4061</v>
      </c>
      <c r="M1001" s="139" t="s">
        <v>8597</v>
      </c>
      <c r="N1001" s="139" t="s">
        <v>7760</v>
      </c>
      <c r="O1001" s="22" t="s">
        <v>8596</v>
      </c>
      <c r="P1001" s="139" t="s">
        <v>8599</v>
      </c>
      <c r="Q1001" s="139" t="s">
        <v>7862</v>
      </c>
    </row>
    <row r="1002" spans="1:17">
      <c r="A1002" s="317" t="s">
        <v>8206</v>
      </c>
      <c r="B1002" s="21" t="s">
        <v>5</v>
      </c>
      <c r="C1002" s="20" t="s">
        <v>4069</v>
      </c>
      <c r="D1002" s="20" t="s">
        <v>7860</v>
      </c>
      <c r="E1002" s="21" t="s">
        <v>5784</v>
      </c>
      <c r="F1002" s="19">
        <v>7.25</v>
      </c>
      <c r="G1002" s="20">
        <v>1</v>
      </c>
      <c r="H1002" s="21">
        <v>12</v>
      </c>
      <c r="I1002" s="204">
        <v>22.7</v>
      </c>
      <c r="J1002" s="122">
        <v>0.43</v>
      </c>
      <c r="K1002" s="215">
        <v>135.5</v>
      </c>
      <c r="L1002" s="21" t="s">
        <v>4061</v>
      </c>
      <c r="M1002" s="138" t="s">
        <v>8597</v>
      </c>
      <c r="N1002" s="138" t="s">
        <v>7760</v>
      </c>
      <c r="O1002" s="21" t="s">
        <v>8596</v>
      </c>
      <c r="P1002" s="138" t="s">
        <v>8599</v>
      </c>
      <c r="Q1002" s="138" t="s">
        <v>7862</v>
      </c>
    </row>
    <row r="1003" spans="1:17">
      <c r="A1003" s="316" t="s">
        <v>8207</v>
      </c>
      <c r="B1003" s="22" t="s">
        <v>5</v>
      </c>
      <c r="C1003" s="24" t="s">
        <v>4070</v>
      </c>
      <c r="D1003" s="24" t="s">
        <v>7860</v>
      </c>
      <c r="E1003" s="22" t="s">
        <v>5853</v>
      </c>
      <c r="F1003" s="23">
        <v>6</v>
      </c>
      <c r="G1003" s="24">
        <v>1</v>
      </c>
      <c r="H1003" s="22">
        <v>12</v>
      </c>
      <c r="I1003" s="203">
        <v>19.2</v>
      </c>
      <c r="J1003" s="196">
        <v>0.34</v>
      </c>
      <c r="K1003" s="214">
        <v>195</v>
      </c>
      <c r="L1003" s="22" t="s">
        <v>4061</v>
      </c>
      <c r="M1003" s="139" t="s">
        <v>8597</v>
      </c>
      <c r="N1003" s="139" t="s">
        <v>7760</v>
      </c>
      <c r="O1003" s="22" t="s">
        <v>8596</v>
      </c>
      <c r="P1003" s="139" t="s">
        <v>8599</v>
      </c>
      <c r="Q1003" s="139" t="s">
        <v>7862</v>
      </c>
    </row>
    <row r="1004" spans="1:17">
      <c r="A1004" s="317" t="s">
        <v>8208</v>
      </c>
      <c r="B1004" s="21" t="s">
        <v>5</v>
      </c>
      <c r="C1004" s="20" t="s">
        <v>4071</v>
      </c>
      <c r="D1004" s="20" t="s">
        <v>7860</v>
      </c>
      <c r="E1004" s="21" t="s">
        <v>5878</v>
      </c>
      <c r="F1004" s="19">
        <v>4.875</v>
      </c>
      <c r="G1004" s="20">
        <v>1</v>
      </c>
      <c r="H1004" s="21">
        <v>12</v>
      </c>
      <c r="I1004" s="204">
        <v>9.8000000000000007</v>
      </c>
      <c r="J1004" s="122">
        <v>0.34</v>
      </c>
      <c r="K1004" s="215">
        <v>96</v>
      </c>
      <c r="L1004" s="21" t="s">
        <v>4061</v>
      </c>
      <c r="M1004" s="138" t="s">
        <v>8597</v>
      </c>
      <c r="N1004" s="138" t="s">
        <v>7760</v>
      </c>
      <c r="O1004" s="21" t="s">
        <v>8596</v>
      </c>
      <c r="P1004" s="138" t="s">
        <v>8599</v>
      </c>
      <c r="Q1004" s="138" t="s">
        <v>7862</v>
      </c>
    </row>
    <row r="1005" spans="1:17">
      <c r="A1005" s="316" t="s">
        <v>8209</v>
      </c>
      <c r="B1005" s="22" t="s">
        <v>5</v>
      </c>
      <c r="C1005" s="24" t="s">
        <v>4072</v>
      </c>
      <c r="D1005" s="24" t="s">
        <v>7860</v>
      </c>
      <c r="E1005" s="22" t="s">
        <v>5879</v>
      </c>
      <c r="F1005" s="23">
        <v>5.625</v>
      </c>
      <c r="G1005" s="24">
        <v>1</v>
      </c>
      <c r="H1005" s="22">
        <v>12</v>
      </c>
      <c r="I1005" s="203">
        <v>15.4</v>
      </c>
      <c r="J1005" s="196">
        <v>0.34</v>
      </c>
      <c r="K1005" s="214">
        <v>98.9</v>
      </c>
      <c r="L1005" s="22" t="s">
        <v>4061</v>
      </c>
      <c r="M1005" s="139" t="s">
        <v>8597</v>
      </c>
      <c r="N1005" s="139" t="s">
        <v>7760</v>
      </c>
      <c r="O1005" s="22" t="s">
        <v>8596</v>
      </c>
      <c r="P1005" s="139" t="s">
        <v>8599</v>
      </c>
      <c r="Q1005" s="139" t="s">
        <v>7862</v>
      </c>
    </row>
    <row r="1006" spans="1:17">
      <c r="A1006" s="317" t="s">
        <v>8210</v>
      </c>
      <c r="B1006" s="21" t="s">
        <v>5</v>
      </c>
      <c r="C1006" s="20" t="s">
        <v>4073</v>
      </c>
      <c r="D1006" s="20" t="s">
        <v>7860</v>
      </c>
      <c r="E1006" s="21" t="s">
        <v>5836</v>
      </c>
      <c r="F1006" s="19">
        <v>5.625</v>
      </c>
      <c r="G1006" s="20">
        <v>1</v>
      </c>
      <c r="H1006" s="21">
        <v>12</v>
      </c>
      <c r="I1006" s="204">
        <v>13.7</v>
      </c>
      <c r="J1006" s="122">
        <v>0.34</v>
      </c>
      <c r="K1006" s="215">
        <v>135.5</v>
      </c>
      <c r="L1006" s="21" t="s">
        <v>4061</v>
      </c>
      <c r="M1006" s="138" t="s">
        <v>8597</v>
      </c>
      <c r="N1006" s="138" t="s">
        <v>7760</v>
      </c>
      <c r="O1006" s="21" t="s">
        <v>8596</v>
      </c>
      <c r="P1006" s="138" t="s">
        <v>8599</v>
      </c>
      <c r="Q1006" s="138" t="s">
        <v>7862</v>
      </c>
    </row>
    <row r="1007" spans="1:17">
      <c r="A1007" s="316" t="s">
        <v>8211</v>
      </c>
      <c r="B1007" s="22" t="s">
        <v>5</v>
      </c>
      <c r="C1007" s="24" t="s">
        <v>4074</v>
      </c>
      <c r="D1007" s="24" t="s">
        <v>7860</v>
      </c>
      <c r="E1007" s="22" t="s">
        <v>5789</v>
      </c>
      <c r="F1007" s="23">
        <v>7</v>
      </c>
      <c r="G1007" s="24">
        <v>1</v>
      </c>
      <c r="H1007" s="22">
        <v>12</v>
      </c>
      <c r="I1007" s="203">
        <v>27.8</v>
      </c>
      <c r="J1007" s="196">
        <v>0.43</v>
      </c>
      <c r="K1007" s="214">
        <v>185.2</v>
      </c>
      <c r="L1007" s="22" t="s">
        <v>4061</v>
      </c>
      <c r="M1007" s="139" t="s">
        <v>8597</v>
      </c>
      <c r="N1007" s="139" t="s">
        <v>7760</v>
      </c>
      <c r="O1007" s="22" t="s">
        <v>8596</v>
      </c>
      <c r="P1007" s="139" t="s">
        <v>8599</v>
      </c>
      <c r="Q1007" s="139" t="s">
        <v>7862</v>
      </c>
    </row>
    <row r="1008" spans="1:17">
      <c r="A1008" s="317" t="s">
        <v>8212</v>
      </c>
      <c r="B1008" s="21" t="s">
        <v>5</v>
      </c>
      <c r="C1008" s="20" t="s">
        <v>4075</v>
      </c>
      <c r="D1008" s="20" t="s">
        <v>7860</v>
      </c>
      <c r="E1008" s="21" t="s">
        <v>5840</v>
      </c>
      <c r="F1008" s="19">
        <v>6.875</v>
      </c>
      <c r="G1008" s="20">
        <v>1</v>
      </c>
      <c r="H1008" s="21">
        <v>12</v>
      </c>
      <c r="I1008" s="204">
        <v>23.8</v>
      </c>
      <c r="J1008" s="122">
        <v>0.34</v>
      </c>
      <c r="K1008" s="215">
        <v>196.9</v>
      </c>
      <c r="L1008" s="21" t="s">
        <v>4061</v>
      </c>
      <c r="M1008" s="138" t="s">
        <v>8597</v>
      </c>
      <c r="N1008" s="138" t="s">
        <v>7760</v>
      </c>
      <c r="O1008" s="21" t="s">
        <v>8596</v>
      </c>
      <c r="P1008" s="138" t="s">
        <v>8599</v>
      </c>
      <c r="Q1008" s="138" t="s">
        <v>7862</v>
      </c>
    </row>
    <row r="1009" spans="1:17">
      <c r="A1009" s="316" t="s">
        <v>8213</v>
      </c>
      <c r="B1009" s="22" t="s">
        <v>5</v>
      </c>
      <c r="C1009" s="24" t="s">
        <v>4076</v>
      </c>
      <c r="D1009" s="24" t="s">
        <v>7860</v>
      </c>
      <c r="E1009" s="22" t="s">
        <v>5880</v>
      </c>
      <c r="F1009" s="23">
        <v>8.75</v>
      </c>
      <c r="G1009" s="24">
        <v>1</v>
      </c>
      <c r="H1009" s="22">
        <v>12</v>
      </c>
      <c r="I1009" s="203">
        <v>30.2</v>
      </c>
      <c r="J1009" s="196">
        <v>0.49</v>
      </c>
      <c r="K1009" s="214">
        <v>215.4</v>
      </c>
      <c r="L1009" s="22" t="s">
        <v>4061</v>
      </c>
      <c r="M1009" s="139" t="s">
        <v>8597</v>
      </c>
      <c r="N1009" s="139" t="s">
        <v>7760</v>
      </c>
      <c r="O1009" s="22" t="s">
        <v>8596</v>
      </c>
      <c r="P1009" s="139" t="s">
        <v>8599</v>
      </c>
      <c r="Q1009" s="139" t="s">
        <v>7862</v>
      </c>
    </row>
    <row r="1010" spans="1:17">
      <c r="A1010" s="317" t="s">
        <v>8214</v>
      </c>
      <c r="B1010" s="21" t="s">
        <v>5</v>
      </c>
      <c r="C1010" s="20" t="s">
        <v>4077</v>
      </c>
      <c r="D1010" s="20" t="s">
        <v>7860</v>
      </c>
      <c r="E1010" s="21" t="s">
        <v>5881</v>
      </c>
      <c r="F1010" s="19">
        <v>9.5</v>
      </c>
      <c r="G1010" s="20">
        <v>1</v>
      </c>
      <c r="H1010" s="21">
        <v>12</v>
      </c>
      <c r="I1010" s="204">
        <v>39.700000000000003</v>
      </c>
      <c r="J1010" s="122">
        <v>0.49</v>
      </c>
      <c r="K1010" s="215">
        <v>215.4</v>
      </c>
      <c r="L1010" s="21" t="s">
        <v>4061</v>
      </c>
      <c r="M1010" s="138" t="s">
        <v>8597</v>
      </c>
      <c r="N1010" s="138" t="s">
        <v>7760</v>
      </c>
      <c r="O1010" s="21" t="s">
        <v>8596</v>
      </c>
      <c r="P1010" s="138" t="s">
        <v>8599</v>
      </c>
      <c r="Q1010" s="138" t="s">
        <v>7862</v>
      </c>
    </row>
    <row r="1011" spans="1:17">
      <c r="A1011" s="316" t="s">
        <v>8215</v>
      </c>
      <c r="B1011" s="22" t="s">
        <v>5</v>
      </c>
      <c r="C1011" s="24" t="s">
        <v>4078</v>
      </c>
      <c r="D1011" s="24" t="s">
        <v>7860</v>
      </c>
      <c r="E1011" s="22" t="s">
        <v>5882</v>
      </c>
      <c r="F1011" s="23">
        <v>9.5</v>
      </c>
      <c r="G1011" s="24">
        <v>1</v>
      </c>
      <c r="H1011" s="22">
        <v>12</v>
      </c>
      <c r="I1011" s="203">
        <v>39.700000000000003</v>
      </c>
      <c r="J1011" s="196">
        <v>0.49</v>
      </c>
      <c r="K1011" s="214">
        <v>274.10000000000002</v>
      </c>
      <c r="L1011" s="22" t="s">
        <v>4061</v>
      </c>
      <c r="M1011" s="139" t="s">
        <v>8597</v>
      </c>
      <c r="N1011" s="139" t="s">
        <v>7760</v>
      </c>
      <c r="O1011" s="22" t="s">
        <v>8596</v>
      </c>
      <c r="P1011" s="139" t="s">
        <v>8599</v>
      </c>
      <c r="Q1011" s="139" t="s">
        <v>7862</v>
      </c>
    </row>
    <row r="1012" spans="1:17" s="294" customFormat="1" ht="31.5" collapsed="1">
      <c r="A1012" s="185" t="s">
        <v>4079</v>
      </c>
      <c r="B1012" s="186"/>
      <c r="C1012" s="187"/>
      <c r="D1012" s="187"/>
      <c r="E1012" s="186"/>
      <c r="F1012" s="186"/>
      <c r="G1012" s="187"/>
      <c r="H1012" s="186"/>
      <c r="I1012" s="201"/>
      <c r="J1012" s="194"/>
      <c r="K1012" s="191"/>
      <c r="L1012" s="189"/>
      <c r="M1012" s="188"/>
      <c r="N1012" s="188"/>
      <c r="O1012" s="188"/>
      <c r="P1012" s="189"/>
      <c r="Q1012" s="189"/>
    </row>
    <row r="1013" spans="1:17" s="292" customFormat="1" ht="38.25">
      <c r="A1013" s="162" t="s">
        <v>2</v>
      </c>
      <c r="B1013" s="6" t="s">
        <v>8768</v>
      </c>
      <c r="C1013" s="11" t="s">
        <v>2813</v>
      </c>
      <c r="D1013" s="11" t="s">
        <v>7859</v>
      </c>
      <c r="E1013" s="6" t="s">
        <v>8769</v>
      </c>
      <c r="F1013" s="7" t="s">
        <v>8811</v>
      </c>
      <c r="G1013" s="11" t="s">
        <v>8767</v>
      </c>
      <c r="H1013" s="6" t="s">
        <v>8766</v>
      </c>
      <c r="I1013" s="202" t="s">
        <v>8777</v>
      </c>
      <c r="J1013" s="195" t="s">
        <v>8770</v>
      </c>
      <c r="K1013" s="227" t="s">
        <v>8810</v>
      </c>
      <c r="L1013" s="6" t="s">
        <v>8594</v>
      </c>
      <c r="M1013" s="6" t="s">
        <v>8764</v>
      </c>
      <c r="N1013" s="6" t="s">
        <v>8595</v>
      </c>
      <c r="O1013" s="6" t="s">
        <v>8765</v>
      </c>
      <c r="P1013" s="6" t="s">
        <v>8763</v>
      </c>
      <c r="Q1013" s="226" t="s">
        <v>8771</v>
      </c>
    </row>
    <row r="1014" spans="1:17">
      <c r="A1014" s="316" t="s">
        <v>4080</v>
      </c>
      <c r="B1014" s="22" t="s">
        <v>2814</v>
      </c>
      <c r="C1014" s="24" t="s">
        <v>2814</v>
      </c>
      <c r="D1014" s="24" t="s">
        <v>7862</v>
      </c>
      <c r="E1014" s="22" t="s">
        <v>5779</v>
      </c>
      <c r="F1014" s="23" t="s">
        <v>2814</v>
      </c>
      <c r="G1014" s="24"/>
      <c r="H1014" s="22" t="s">
        <v>2814</v>
      </c>
      <c r="I1014" s="203" t="s">
        <v>2814</v>
      </c>
      <c r="J1014" s="196" t="s">
        <v>2814</v>
      </c>
      <c r="K1014" s="214"/>
      <c r="L1014" s="22" t="s">
        <v>4061</v>
      </c>
      <c r="M1014" s="139" t="s">
        <v>8597</v>
      </c>
      <c r="N1014" s="139" t="s">
        <v>7760</v>
      </c>
      <c r="O1014" s="22" t="s">
        <v>8596</v>
      </c>
      <c r="P1014" s="139" t="s">
        <v>8599</v>
      </c>
      <c r="Q1014" s="139" t="s">
        <v>7862</v>
      </c>
    </row>
    <row r="1015" spans="1:17">
      <c r="A1015" s="317" t="s">
        <v>4081</v>
      </c>
      <c r="B1015" s="21" t="s">
        <v>5</v>
      </c>
      <c r="C1015" s="20" t="s">
        <v>4082</v>
      </c>
      <c r="D1015" s="20" t="s">
        <v>7862</v>
      </c>
      <c r="E1015" s="21" t="s">
        <v>5839</v>
      </c>
      <c r="F1015" s="19">
        <v>4.25</v>
      </c>
      <c r="G1015" s="20">
        <v>3</v>
      </c>
      <c r="H1015" s="21">
        <v>24</v>
      </c>
      <c r="I1015" s="204">
        <v>10.5</v>
      </c>
      <c r="J1015" s="122">
        <v>0.2</v>
      </c>
      <c r="K1015" s="215">
        <v>119.9</v>
      </c>
      <c r="L1015" s="21" t="s">
        <v>4061</v>
      </c>
      <c r="M1015" s="138" t="s">
        <v>8597</v>
      </c>
      <c r="N1015" s="138" t="s">
        <v>7760</v>
      </c>
      <c r="O1015" s="21" t="s">
        <v>8596</v>
      </c>
      <c r="P1015" s="138" t="s">
        <v>8599</v>
      </c>
      <c r="Q1015" s="138" t="s">
        <v>7862</v>
      </c>
    </row>
    <row r="1016" spans="1:17">
      <c r="A1016" s="316" t="s">
        <v>4083</v>
      </c>
      <c r="B1016" s="22" t="s">
        <v>5</v>
      </c>
      <c r="C1016" s="24" t="s">
        <v>4084</v>
      </c>
      <c r="D1016" s="24" t="s">
        <v>7862</v>
      </c>
      <c r="E1016" s="22" t="s">
        <v>5837</v>
      </c>
      <c r="F1016" s="23">
        <v>6</v>
      </c>
      <c r="G1016" s="24">
        <v>3</v>
      </c>
      <c r="H1016" s="22">
        <v>24</v>
      </c>
      <c r="I1016" s="203">
        <v>28.5</v>
      </c>
      <c r="J1016" s="196">
        <v>0.3</v>
      </c>
      <c r="K1016" s="214">
        <v>126.4</v>
      </c>
      <c r="L1016" s="22" t="s">
        <v>4061</v>
      </c>
      <c r="M1016" s="139" t="s">
        <v>8597</v>
      </c>
      <c r="N1016" s="139" t="s">
        <v>7760</v>
      </c>
      <c r="O1016" s="22" t="s">
        <v>8596</v>
      </c>
      <c r="P1016" s="139" t="s">
        <v>8599</v>
      </c>
      <c r="Q1016" s="139" t="s">
        <v>7862</v>
      </c>
    </row>
    <row r="1017" spans="1:17">
      <c r="A1017" s="317" t="s">
        <v>4085</v>
      </c>
      <c r="B1017" s="21" t="s">
        <v>5</v>
      </c>
      <c r="C1017" s="20" t="s">
        <v>4086</v>
      </c>
      <c r="D1017" s="20" t="s">
        <v>7862</v>
      </c>
      <c r="E1017" s="21" t="s">
        <v>5783</v>
      </c>
      <c r="F1017" s="19">
        <v>6.125</v>
      </c>
      <c r="G1017" s="20">
        <v>3</v>
      </c>
      <c r="H1017" s="21">
        <v>24</v>
      </c>
      <c r="I1017" s="204">
        <v>18</v>
      </c>
      <c r="J1017" s="122">
        <v>0.2</v>
      </c>
      <c r="K1017" s="215">
        <v>169.3</v>
      </c>
      <c r="L1017" s="21" t="s">
        <v>4061</v>
      </c>
      <c r="M1017" s="138" t="s">
        <v>8597</v>
      </c>
      <c r="N1017" s="138" t="s">
        <v>7760</v>
      </c>
      <c r="O1017" s="21" t="s">
        <v>8596</v>
      </c>
      <c r="P1017" s="138" t="s">
        <v>8599</v>
      </c>
      <c r="Q1017" s="138" t="s">
        <v>7862</v>
      </c>
    </row>
    <row r="1018" spans="1:17">
      <c r="A1018" s="316" t="s">
        <v>4087</v>
      </c>
      <c r="B1018" s="22" t="s">
        <v>5</v>
      </c>
      <c r="C1018" s="24" t="s">
        <v>4088</v>
      </c>
      <c r="D1018" s="24" t="s">
        <v>7862</v>
      </c>
      <c r="E1018" s="22" t="s">
        <v>5784</v>
      </c>
      <c r="F1018" s="23">
        <v>7.25</v>
      </c>
      <c r="G1018" s="24">
        <v>3</v>
      </c>
      <c r="H1018" s="22">
        <v>24</v>
      </c>
      <c r="I1018" s="203">
        <v>26.8</v>
      </c>
      <c r="J1018" s="196">
        <v>0.4</v>
      </c>
      <c r="K1018" s="214">
        <v>169.3</v>
      </c>
      <c r="L1018" s="22" t="s">
        <v>4061</v>
      </c>
      <c r="M1018" s="139" t="s">
        <v>8597</v>
      </c>
      <c r="N1018" s="139" t="s">
        <v>7760</v>
      </c>
      <c r="O1018" s="22" t="s">
        <v>8596</v>
      </c>
      <c r="P1018" s="139" t="s">
        <v>8599</v>
      </c>
      <c r="Q1018" s="139" t="s">
        <v>7862</v>
      </c>
    </row>
    <row r="1019" spans="1:17">
      <c r="A1019" s="317" t="s">
        <v>4089</v>
      </c>
      <c r="B1019" s="21" t="s">
        <v>5</v>
      </c>
      <c r="C1019" s="20" t="s">
        <v>4090</v>
      </c>
      <c r="D1019" s="20" t="s">
        <v>7862</v>
      </c>
      <c r="E1019" s="21" t="s">
        <v>5852</v>
      </c>
      <c r="F1019" s="19">
        <v>7.75</v>
      </c>
      <c r="G1019" s="20">
        <v>3</v>
      </c>
      <c r="H1019" s="21">
        <v>24</v>
      </c>
      <c r="I1019" s="204">
        <v>40.700000000000003</v>
      </c>
      <c r="J1019" s="122">
        <v>0.4</v>
      </c>
      <c r="K1019" s="215">
        <v>183.5</v>
      </c>
      <c r="L1019" s="21" t="s">
        <v>4061</v>
      </c>
      <c r="M1019" s="138" t="s">
        <v>8597</v>
      </c>
      <c r="N1019" s="138" t="s">
        <v>7760</v>
      </c>
      <c r="O1019" s="21" t="s">
        <v>8596</v>
      </c>
      <c r="P1019" s="138" t="s">
        <v>8599</v>
      </c>
      <c r="Q1019" s="138" t="s">
        <v>7862</v>
      </c>
    </row>
    <row r="1020" spans="1:17">
      <c r="A1020" s="316" t="s">
        <v>4091</v>
      </c>
      <c r="B1020" s="22" t="s">
        <v>5</v>
      </c>
      <c r="C1020" s="24" t="s">
        <v>4092</v>
      </c>
      <c r="D1020" s="24" t="s">
        <v>7862</v>
      </c>
      <c r="E1020" s="22" t="s">
        <v>5843</v>
      </c>
      <c r="F1020" s="23">
        <v>7</v>
      </c>
      <c r="G1020" s="24">
        <v>3</v>
      </c>
      <c r="H1020" s="22">
        <v>24</v>
      </c>
      <c r="I1020" s="203">
        <v>35</v>
      </c>
      <c r="J1020" s="196">
        <v>0.3</v>
      </c>
      <c r="K1020" s="214">
        <v>183.5</v>
      </c>
      <c r="L1020" s="22" t="s">
        <v>4061</v>
      </c>
      <c r="M1020" s="139" t="s">
        <v>8597</v>
      </c>
      <c r="N1020" s="139" t="s">
        <v>7760</v>
      </c>
      <c r="O1020" s="22" t="s">
        <v>8596</v>
      </c>
      <c r="P1020" s="139" t="s">
        <v>8599</v>
      </c>
      <c r="Q1020" s="139" t="s">
        <v>7862</v>
      </c>
    </row>
    <row r="1021" spans="1:17">
      <c r="A1021" s="317" t="s">
        <v>4093</v>
      </c>
      <c r="B1021" s="21" t="s">
        <v>5</v>
      </c>
      <c r="C1021" s="20" t="s">
        <v>4094</v>
      </c>
      <c r="D1021" s="20" t="s">
        <v>7862</v>
      </c>
      <c r="E1021" s="21" t="s">
        <v>5853</v>
      </c>
      <c r="F1021" s="19">
        <v>6</v>
      </c>
      <c r="G1021" s="20">
        <v>3</v>
      </c>
      <c r="H1021" s="21">
        <v>24</v>
      </c>
      <c r="I1021" s="204">
        <v>30.8</v>
      </c>
      <c r="J1021" s="122">
        <v>0.5</v>
      </c>
      <c r="K1021" s="215">
        <v>183.5</v>
      </c>
      <c r="L1021" s="21" t="s">
        <v>4061</v>
      </c>
      <c r="M1021" s="138" t="s">
        <v>8597</v>
      </c>
      <c r="N1021" s="138" t="s">
        <v>7760</v>
      </c>
      <c r="O1021" s="21" t="s">
        <v>8596</v>
      </c>
      <c r="P1021" s="138" t="s">
        <v>8599</v>
      </c>
      <c r="Q1021" s="138" t="s">
        <v>7862</v>
      </c>
    </row>
    <row r="1022" spans="1:17">
      <c r="A1022" s="316" t="s">
        <v>4095</v>
      </c>
      <c r="B1022" s="22" t="s">
        <v>5</v>
      </c>
      <c r="C1022" s="24" t="s">
        <v>4096</v>
      </c>
      <c r="D1022" s="24" t="s">
        <v>7862</v>
      </c>
      <c r="E1022" s="22" t="s">
        <v>5788</v>
      </c>
      <c r="F1022" s="23">
        <v>7.25</v>
      </c>
      <c r="G1022" s="24">
        <v>3</v>
      </c>
      <c r="H1022" s="22">
        <v>24</v>
      </c>
      <c r="I1022" s="203">
        <v>37.200000000000003</v>
      </c>
      <c r="J1022" s="196">
        <v>0.5</v>
      </c>
      <c r="K1022" s="214">
        <v>183.5</v>
      </c>
      <c r="L1022" s="22" t="s">
        <v>4061</v>
      </c>
      <c r="M1022" s="139" t="s">
        <v>8597</v>
      </c>
      <c r="N1022" s="139" t="s">
        <v>7760</v>
      </c>
      <c r="O1022" s="22" t="s">
        <v>8596</v>
      </c>
      <c r="P1022" s="139" t="s">
        <v>8599</v>
      </c>
      <c r="Q1022" s="139" t="s">
        <v>7862</v>
      </c>
    </row>
    <row r="1023" spans="1:17">
      <c r="A1023" s="317" t="s">
        <v>4097</v>
      </c>
      <c r="B1023" s="21" t="s">
        <v>5</v>
      </c>
      <c r="C1023" s="20" t="s">
        <v>4098</v>
      </c>
      <c r="D1023" s="20" t="s">
        <v>7862</v>
      </c>
      <c r="E1023" s="21" t="s">
        <v>5844</v>
      </c>
      <c r="F1023" s="19">
        <v>8</v>
      </c>
      <c r="G1023" s="20">
        <v>3</v>
      </c>
      <c r="H1023" s="21">
        <v>24</v>
      </c>
      <c r="I1023" s="204">
        <v>46.4</v>
      </c>
      <c r="J1023" s="122">
        <v>0.5</v>
      </c>
      <c r="K1023" s="215">
        <v>206.3</v>
      </c>
      <c r="L1023" s="21" t="s">
        <v>4061</v>
      </c>
      <c r="M1023" s="138" t="s">
        <v>8597</v>
      </c>
      <c r="N1023" s="138" t="s">
        <v>7760</v>
      </c>
      <c r="O1023" s="21" t="s">
        <v>8596</v>
      </c>
      <c r="P1023" s="138" t="s">
        <v>8599</v>
      </c>
      <c r="Q1023" s="138" t="s">
        <v>7862</v>
      </c>
    </row>
    <row r="1024" spans="1:17">
      <c r="A1024" s="316" t="s">
        <v>4099</v>
      </c>
      <c r="B1024" s="22" t="s">
        <v>5</v>
      </c>
      <c r="C1024" s="24" t="s">
        <v>4100</v>
      </c>
      <c r="D1024" s="24" t="s">
        <v>7862</v>
      </c>
      <c r="E1024" s="22" t="s">
        <v>5789</v>
      </c>
      <c r="F1024" s="23">
        <v>6.75</v>
      </c>
      <c r="G1024" s="24">
        <v>3</v>
      </c>
      <c r="H1024" s="22">
        <v>24</v>
      </c>
      <c r="I1024" s="203">
        <v>42.2</v>
      </c>
      <c r="J1024" s="196">
        <v>0.5</v>
      </c>
      <c r="K1024" s="214">
        <v>231.6</v>
      </c>
      <c r="L1024" s="22" t="s">
        <v>4061</v>
      </c>
      <c r="M1024" s="139" t="s">
        <v>8597</v>
      </c>
      <c r="N1024" s="139" t="s">
        <v>7760</v>
      </c>
      <c r="O1024" s="22" t="s">
        <v>8596</v>
      </c>
      <c r="P1024" s="139" t="s">
        <v>8599</v>
      </c>
      <c r="Q1024" s="139" t="s">
        <v>7862</v>
      </c>
    </row>
    <row r="1025" spans="1:17">
      <c r="A1025" s="317" t="s">
        <v>4101</v>
      </c>
      <c r="B1025" s="21" t="s">
        <v>5</v>
      </c>
      <c r="C1025" s="20" t="s">
        <v>4102</v>
      </c>
      <c r="D1025" s="20" t="s">
        <v>7862</v>
      </c>
      <c r="E1025" s="21" t="s">
        <v>5794</v>
      </c>
      <c r="F1025" s="19">
        <v>8.5</v>
      </c>
      <c r="G1025" s="20">
        <v>1</v>
      </c>
      <c r="H1025" s="21">
        <v>12</v>
      </c>
      <c r="I1025" s="204">
        <v>29.5</v>
      </c>
      <c r="J1025" s="122">
        <v>0.6</v>
      </c>
      <c r="K1025" s="215">
        <v>231.6</v>
      </c>
      <c r="L1025" s="21" t="s">
        <v>4061</v>
      </c>
      <c r="M1025" s="138" t="s">
        <v>8597</v>
      </c>
      <c r="N1025" s="138" t="s">
        <v>7760</v>
      </c>
      <c r="O1025" s="21" t="s">
        <v>8596</v>
      </c>
      <c r="P1025" s="138" t="s">
        <v>8599</v>
      </c>
      <c r="Q1025" s="138" t="s">
        <v>7862</v>
      </c>
    </row>
    <row r="1026" spans="1:17">
      <c r="A1026" s="316" t="s">
        <v>4103</v>
      </c>
      <c r="B1026" s="22" t="s">
        <v>5</v>
      </c>
      <c r="C1026" s="24" t="s">
        <v>4104</v>
      </c>
      <c r="D1026" s="24" t="s">
        <v>7862</v>
      </c>
      <c r="E1026" s="22" t="s">
        <v>5787</v>
      </c>
      <c r="F1026" s="23">
        <v>6.75</v>
      </c>
      <c r="G1026" s="24">
        <v>3</v>
      </c>
      <c r="H1026" s="22">
        <v>12</v>
      </c>
      <c r="I1026" s="203">
        <v>21.1</v>
      </c>
      <c r="J1026" s="196">
        <v>0.2</v>
      </c>
      <c r="K1026" s="214">
        <v>246.1</v>
      </c>
      <c r="L1026" s="22" t="s">
        <v>4061</v>
      </c>
      <c r="M1026" s="139" t="s">
        <v>8597</v>
      </c>
      <c r="N1026" s="139" t="s">
        <v>7760</v>
      </c>
      <c r="O1026" s="22" t="s">
        <v>8596</v>
      </c>
      <c r="P1026" s="139" t="s">
        <v>8599</v>
      </c>
      <c r="Q1026" s="139" t="s">
        <v>7862</v>
      </c>
    </row>
    <row r="1027" spans="1:17">
      <c r="A1027" s="317" t="s">
        <v>4105</v>
      </c>
      <c r="B1027" s="21" t="s">
        <v>5</v>
      </c>
      <c r="C1027" s="20" t="s">
        <v>4106</v>
      </c>
      <c r="D1027" s="20" t="s">
        <v>7862</v>
      </c>
      <c r="E1027" s="21" t="s">
        <v>5883</v>
      </c>
      <c r="F1027" s="19">
        <v>6.5</v>
      </c>
      <c r="G1027" s="20">
        <v>1</v>
      </c>
      <c r="H1027" s="21">
        <v>12</v>
      </c>
      <c r="I1027" s="204">
        <v>10.5</v>
      </c>
      <c r="J1027" s="122">
        <v>0.2</v>
      </c>
      <c r="K1027" s="215">
        <v>246.1</v>
      </c>
      <c r="L1027" s="21" t="s">
        <v>4061</v>
      </c>
      <c r="M1027" s="138" t="s">
        <v>8597</v>
      </c>
      <c r="N1027" s="138" t="s">
        <v>7760</v>
      </c>
      <c r="O1027" s="21" t="s">
        <v>8596</v>
      </c>
      <c r="P1027" s="138" t="s">
        <v>8599</v>
      </c>
      <c r="Q1027" s="138" t="s">
        <v>7862</v>
      </c>
    </row>
    <row r="1028" spans="1:17">
      <c r="A1028" s="316" t="s">
        <v>4107</v>
      </c>
      <c r="B1028" s="22" t="s">
        <v>5</v>
      </c>
      <c r="C1028" s="24" t="s">
        <v>4108</v>
      </c>
      <c r="D1028" s="24" t="s">
        <v>7862</v>
      </c>
      <c r="E1028" s="22" t="s">
        <v>5848</v>
      </c>
      <c r="F1028" s="23">
        <v>9</v>
      </c>
      <c r="G1028" s="24">
        <v>3</v>
      </c>
      <c r="H1028" s="22">
        <v>12</v>
      </c>
      <c r="I1028" s="203">
        <v>28.9</v>
      </c>
      <c r="J1028" s="196">
        <v>0.3</v>
      </c>
      <c r="K1028" s="214">
        <v>342.7</v>
      </c>
      <c r="L1028" s="22" t="s">
        <v>4061</v>
      </c>
      <c r="M1028" s="139" t="s">
        <v>8597</v>
      </c>
      <c r="N1028" s="139" t="s">
        <v>7760</v>
      </c>
      <c r="O1028" s="22" t="s">
        <v>8596</v>
      </c>
      <c r="P1028" s="139" t="s">
        <v>8599</v>
      </c>
      <c r="Q1028" s="139" t="s">
        <v>7862</v>
      </c>
    </row>
    <row r="1029" spans="1:17" s="294" customFormat="1" ht="31.5" collapsed="1">
      <c r="A1029" s="185" t="s">
        <v>4109</v>
      </c>
      <c r="B1029" s="186"/>
      <c r="C1029" s="187"/>
      <c r="D1029" s="187"/>
      <c r="E1029" s="186"/>
      <c r="F1029" s="186"/>
      <c r="G1029" s="187"/>
      <c r="H1029" s="186"/>
      <c r="I1029" s="201"/>
      <c r="J1029" s="194"/>
      <c r="K1029" s="191"/>
      <c r="L1029" s="189"/>
      <c r="M1029" s="188"/>
      <c r="N1029" s="188"/>
      <c r="O1029" s="188"/>
      <c r="P1029" s="189"/>
      <c r="Q1029" s="189"/>
    </row>
    <row r="1030" spans="1:17" s="292" customFormat="1" ht="38.25">
      <c r="A1030" s="162" t="s">
        <v>2</v>
      </c>
      <c r="B1030" s="6" t="s">
        <v>8768</v>
      </c>
      <c r="C1030" s="11" t="s">
        <v>2813</v>
      </c>
      <c r="D1030" s="11" t="s">
        <v>7859</v>
      </c>
      <c r="E1030" s="6" t="s">
        <v>8769</v>
      </c>
      <c r="F1030" s="7" t="s">
        <v>8811</v>
      </c>
      <c r="G1030" s="11" t="s">
        <v>8767</v>
      </c>
      <c r="H1030" s="6" t="s">
        <v>8766</v>
      </c>
      <c r="I1030" s="202" t="s">
        <v>8777</v>
      </c>
      <c r="J1030" s="195" t="s">
        <v>8770</v>
      </c>
      <c r="K1030" s="227" t="s">
        <v>8810</v>
      </c>
      <c r="L1030" s="6" t="s">
        <v>8594</v>
      </c>
      <c r="M1030" s="6" t="s">
        <v>8764</v>
      </c>
      <c r="N1030" s="6" t="s">
        <v>8595</v>
      </c>
      <c r="O1030" s="6" t="s">
        <v>8765</v>
      </c>
      <c r="P1030" s="6" t="s">
        <v>8763</v>
      </c>
      <c r="Q1030" s="226" t="s">
        <v>8771</v>
      </c>
    </row>
    <row r="1031" spans="1:17">
      <c r="A1031" s="316" t="s">
        <v>4110</v>
      </c>
      <c r="B1031" s="22" t="s">
        <v>2814</v>
      </c>
      <c r="C1031" s="24" t="s">
        <v>2814</v>
      </c>
      <c r="D1031" s="24" t="s">
        <v>7862</v>
      </c>
      <c r="E1031" s="22" t="s">
        <v>5779</v>
      </c>
      <c r="F1031" s="23" t="s">
        <v>2814</v>
      </c>
      <c r="G1031" s="24"/>
      <c r="H1031" s="22" t="s">
        <v>2814</v>
      </c>
      <c r="I1031" s="203" t="s">
        <v>2814</v>
      </c>
      <c r="J1031" s="196" t="s">
        <v>2814</v>
      </c>
      <c r="K1031" s="214"/>
      <c r="L1031" s="22" t="s">
        <v>4109</v>
      </c>
      <c r="M1031" s="139" t="s">
        <v>8597</v>
      </c>
      <c r="N1031" s="139" t="s">
        <v>7760</v>
      </c>
      <c r="O1031" s="22" t="s">
        <v>8596</v>
      </c>
      <c r="P1031" s="139" t="s">
        <v>8599</v>
      </c>
      <c r="Q1031" s="139" t="s">
        <v>7857</v>
      </c>
    </row>
    <row r="1032" spans="1:17">
      <c r="A1032" s="317" t="s">
        <v>4111</v>
      </c>
      <c r="B1032" s="21" t="s">
        <v>5</v>
      </c>
      <c r="C1032" s="20" t="s">
        <v>4112</v>
      </c>
      <c r="D1032" s="20" t="s">
        <v>7862</v>
      </c>
      <c r="E1032" s="21" t="s">
        <v>5839</v>
      </c>
      <c r="F1032" s="19">
        <v>4.5</v>
      </c>
      <c r="G1032" s="20">
        <v>3</v>
      </c>
      <c r="H1032" s="21">
        <v>24</v>
      </c>
      <c r="I1032" s="204">
        <v>9.1999999999999993</v>
      </c>
      <c r="J1032" s="122">
        <v>0.2</v>
      </c>
      <c r="K1032" s="215">
        <v>104.7</v>
      </c>
      <c r="L1032" s="21" t="s">
        <v>4109</v>
      </c>
      <c r="M1032" s="138" t="s">
        <v>8597</v>
      </c>
      <c r="N1032" s="138" t="s">
        <v>7760</v>
      </c>
      <c r="O1032" s="21" t="s">
        <v>8596</v>
      </c>
      <c r="P1032" s="138" t="s">
        <v>8599</v>
      </c>
      <c r="Q1032" s="138" t="s">
        <v>7857</v>
      </c>
    </row>
    <row r="1033" spans="1:17">
      <c r="A1033" s="316" t="s">
        <v>4113</v>
      </c>
      <c r="B1033" s="22" t="s">
        <v>5</v>
      </c>
      <c r="C1033" s="24" t="s">
        <v>4114</v>
      </c>
      <c r="D1033" s="24" t="s">
        <v>7862</v>
      </c>
      <c r="E1033" s="22" t="s">
        <v>5837</v>
      </c>
      <c r="F1033" s="23">
        <v>6</v>
      </c>
      <c r="G1033" s="24">
        <v>3</v>
      </c>
      <c r="H1033" s="22">
        <v>24</v>
      </c>
      <c r="I1033" s="203">
        <v>24.1</v>
      </c>
      <c r="J1033" s="196">
        <v>0.4</v>
      </c>
      <c r="K1033" s="214">
        <v>110.2</v>
      </c>
      <c r="L1033" s="22" t="s">
        <v>4109</v>
      </c>
      <c r="M1033" s="139" t="s">
        <v>8597</v>
      </c>
      <c r="N1033" s="139" t="s">
        <v>7760</v>
      </c>
      <c r="O1033" s="22" t="s">
        <v>8596</v>
      </c>
      <c r="P1033" s="139" t="s">
        <v>8599</v>
      </c>
      <c r="Q1033" s="139" t="s">
        <v>7857</v>
      </c>
    </row>
    <row r="1034" spans="1:17">
      <c r="A1034" s="317" t="s">
        <v>4115</v>
      </c>
      <c r="B1034" s="21" t="s">
        <v>5</v>
      </c>
      <c r="C1034" s="20" t="s">
        <v>4116</v>
      </c>
      <c r="D1034" s="20" t="s">
        <v>7862</v>
      </c>
      <c r="E1034" s="21" t="s">
        <v>5783</v>
      </c>
      <c r="F1034" s="19">
        <v>5.875</v>
      </c>
      <c r="G1034" s="20">
        <v>3</v>
      </c>
      <c r="H1034" s="21">
        <v>24</v>
      </c>
      <c r="I1034" s="204">
        <v>15.9</v>
      </c>
      <c r="J1034" s="122">
        <v>0.2</v>
      </c>
      <c r="K1034" s="215">
        <v>147.30000000000001</v>
      </c>
      <c r="L1034" s="21" t="s">
        <v>4109</v>
      </c>
      <c r="M1034" s="138" t="s">
        <v>8597</v>
      </c>
      <c r="N1034" s="138" t="s">
        <v>7760</v>
      </c>
      <c r="O1034" s="21" t="s">
        <v>8596</v>
      </c>
      <c r="P1034" s="138" t="s">
        <v>8599</v>
      </c>
      <c r="Q1034" s="138" t="s">
        <v>7857</v>
      </c>
    </row>
    <row r="1035" spans="1:17">
      <c r="A1035" s="316" t="s">
        <v>4117</v>
      </c>
      <c r="B1035" s="22" t="s">
        <v>5</v>
      </c>
      <c r="C1035" s="24" t="s">
        <v>4118</v>
      </c>
      <c r="D1035" s="24" t="s">
        <v>7862</v>
      </c>
      <c r="E1035" s="22" t="s">
        <v>5784</v>
      </c>
      <c r="F1035" s="23">
        <v>7.5</v>
      </c>
      <c r="G1035" s="24">
        <v>3</v>
      </c>
      <c r="H1035" s="22">
        <v>24</v>
      </c>
      <c r="I1035" s="203">
        <v>26.5</v>
      </c>
      <c r="J1035" s="196">
        <v>0.4</v>
      </c>
      <c r="K1035" s="214">
        <v>147.30000000000001</v>
      </c>
      <c r="L1035" s="22" t="s">
        <v>4109</v>
      </c>
      <c r="M1035" s="139" t="s">
        <v>8597</v>
      </c>
      <c r="N1035" s="139" t="s">
        <v>7760</v>
      </c>
      <c r="O1035" s="22" t="s">
        <v>8596</v>
      </c>
      <c r="P1035" s="139" t="s">
        <v>8599</v>
      </c>
      <c r="Q1035" s="139" t="s">
        <v>7857</v>
      </c>
    </row>
    <row r="1036" spans="1:17">
      <c r="A1036" s="317" t="s">
        <v>4119</v>
      </c>
      <c r="B1036" s="21" t="s">
        <v>5</v>
      </c>
      <c r="C1036" s="20" t="s">
        <v>4120</v>
      </c>
      <c r="D1036" s="20" t="s">
        <v>7862</v>
      </c>
      <c r="E1036" s="21" t="s">
        <v>5852</v>
      </c>
      <c r="F1036" s="19">
        <v>7.625</v>
      </c>
      <c r="G1036" s="20">
        <v>3</v>
      </c>
      <c r="H1036" s="21">
        <v>24</v>
      </c>
      <c r="I1036" s="204">
        <v>34.6</v>
      </c>
      <c r="J1036" s="122">
        <v>0.4</v>
      </c>
      <c r="K1036" s="215">
        <v>160</v>
      </c>
      <c r="L1036" s="21" t="s">
        <v>4109</v>
      </c>
      <c r="M1036" s="138" t="s">
        <v>8597</v>
      </c>
      <c r="N1036" s="138" t="s">
        <v>7760</v>
      </c>
      <c r="O1036" s="21" t="s">
        <v>8596</v>
      </c>
      <c r="P1036" s="138" t="s">
        <v>8599</v>
      </c>
      <c r="Q1036" s="138" t="s">
        <v>7857</v>
      </c>
    </row>
    <row r="1037" spans="1:17">
      <c r="A1037" s="316" t="s">
        <v>4121</v>
      </c>
      <c r="B1037" s="22" t="s">
        <v>5</v>
      </c>
      <c r="C1037" s="24" t="s">
        <v>4122</v>
      </c>
      <c r="D1037" s="24" t="s">
        <v>7862</v>
      </c>
      <c r="E1037" s="22" t="s">
        <v>5843</v>
      </c>
      <c r="F1037" s="23">
        <v>6.75</v>
      </c>
      <c r="G1037" s="24">
        <v>3</v>
      </c>
      <c r="H1037" s="22">
        <v>24</v>
      </c>
      <c r="I1037" s="203">
        <v>28.5</v>
      </c>
      <c r="J1037" s="196">
        <v>0.3</v>
      </c>
      <c r="K1037" s="214">
        <v>160</v>
      </c>
      <c r="L1037" s="22" t="s">
        <v>4109</v>
      </c>
      <c r="M1037" s="139" t="s">
        <v>8597</v>
      </c>
      <c r="N1037" s="139" t="s">
        <v>7760</v>
      </c>
      <c r="O1037" s="22" t="s">
        <v>8596</v>
      </c>
      <c r="P1037" s="139" t="s">
        <v>8599</v>
      </c>
      <c r="Q1037" s="139" t="s">
        <v>7857</v>
      </c>
    </row>
    <row r="1038" spans="1:17">
      <c r="A1038" s="317" t="s">
        <v>4123</v>
      </c>
      <c r="B1038" s="21" t="s">
        <v>5</v>
      </c>
      <c r="C1038" s="20" t="s">
        <v>4124</v>
      </c>
      <c r="D1038" s="20" t="s">
        <v>7862</v>
      </c>
      <c r="E1038" s="21" t="s">
        <v>5853</v>
      </c>
      <c r="F1038" s="19">
        <v>5.875</v>
      </c>
      <c r="G1038" s="20">
        <v>3</v>
      </c>
      <c r="H1038" s="21">
        <v>24</v>
      </c>
      <c r="I1038" s="204">
        <v>25.8</v>
      </c>
      <c r="J1038" s="122">
        <v>0.5</v>
      </c>
      <c r="K1038" s="215">
        <v>160</v>
      </c>
      <c r="L1038" s="21" t="s">
        <v>4109</v>
      </c>
      <c r="M1038" s="138" t="s">
        <v>8597</v>
      </c>
      <c r="N1038" s="138" t="s">
        <v>7760</v>
      </c>
      <c r="O1038" s="21" t="s">
        <v>8596</v>
      </c>
      <c r="P1038" s="138" t="s">
        <v>8599</v>
      </c>
      <c r="Q1038" s="138" t="s">
        <v>7857</v>
      </c>
    </row>
    <row r="1039" spans="1:17">
      <c r="A1039" s="316" t="s">
        <v>4125</v>
      </c>
      <c r="B1039" s="22" t="s">
        <v>5</v>
      </c>
      <c r="C1039" s="24" t="s">
        <v>4126</v>
      </c>
      <c r="D1039" s="24" t="s">
        <v>7862</v>
      </c>
      <c r="E1039" s="22" t="s">
        <v>5788</v>
      </c>
      <c r="F1039" s="23">
        <v>6.75</v>
      </c>
      <c r="G1039" s="24">
        <v>3</v>
      </c>
      <c r="H1039" s="22">
        <v>24</v>
      </c>
      <c r="I1039" s="203">
        <v>32.700000000000003</v>
      </c>
      <c r="J1039" s="196">
        <v>0.5</v>
      </c>
      <c r="K1039" s="214">
        <v>160</v>
      </c>
      <c r="L1039" s="22" t="s">
        <v>4109</v>
      </c>
      <c r="M1039" s="139" t="s">
        <v>8597</v>
      </c>
      <c r="N1039" s="139" t="s">
        <v>7760</v>
      </c>
      <c r="O1039" s="22" t="s">
        <v>8596</v>
      </c>
      <c r="P1039" s="139" t="s">
        <v>8599</v>
      </c>
      <c r="Q1039" s="139" t="s">
        <v>7857</v>
      </c>
    </row>
    <row r="1040" spans="1:17">
      <c r="A1040" s="317" t="s">
        <v>4127</v>
      </c>
      <c r="B1040" s="21" t="s">
        <v>5</v>
      </c>
      <c r="C1040" s="20" t="s">
        <v>4128</v>
      </c>
      <c r="D1040" s="20" t="s">
        <v>7862</v>
      </c>
      <c r="E1040" s="21" t="s">
        <v>5794</v>
      </c>
      <c r="F1040" s="19">
        <v>8.25</v>
      </c>
      <c r="G1040" s="20">
        <v>1</v>
      </c>
      <c r="H1040" s="21">
        <v>12</v>
      </c>
      <c r="I1040" s="204">
        <v>24.3</v>
      </c>
      <c r="J1040" s="122">
        <v>0.6</v>
      </c>
      <c r="K1040" s="215">
        <v>202</v>
      </c>
      <c r="L1040" s="21" t="s">
        <v>4109</v>
      </c>
      <c r="M1040" s="138" t="s">
        <v>8597</v>
      </c>
      <c r="N1040" s="138" t="s">
        <v>7760</v>
      </c>
      <c r="O1040" s="21" t="s">
        <v>8596</v>
      </c>
      <c r="P1040" s="138" t="s">
        <v>8599</v>
      </c>
      <c r="Q1040" s="138" t="s">
        <v>7857</v>
      </c>
    </row>
    <row r="1041" spans="1:17">
      <c r="A1041" s="316" t="s">
        <v>4129</v>
      </c>
      <c r="B1041" s="22" t="s">
        <v>5</v>
      </c>
      <c r="C1041" s="24" t="s">
        <v>4130</v>
      </c>
      <c r="D1041" s="24" t="s">
        <v>7862</v>
      </c>
      <c r="E1041" s="22" t="s">
        <v>5883</v>
      </c>
      <c r="F1041" s="23">
        <v>6.75</v>
      </c>
      <c r="G1041" s="24">
        <v>1</v>
      </c>
      <c r="H1041" s="22">
        <v>12</v>
      </c>
      <c r="I1041" s="203">
        <v>16.2</v>
      </c>
      <c r="J1041" s="196">
        <v>0.2</v>
      </c>
      <c r="K1041" s="214">
        <v>214.6</v>
      </c>
      <c r="L1041" s="22" t="s">
        <v>4109</v>
      </c>
      <c r="M1041" s="139" t="s">
        <v>8597</v>
      </c>
      <c r="N1041" s="139" t="s">
        <v>7760</v>
      </c>
      <c r="O1041" s="22" t="s">
        <v>8596</v>
      </c>
      <c r="P1041" s="139" t="s">
        <v>8599</v>
      </c>
      <c r="Q1041" s="139" t="s">
        <v>7857</v>
      </c>
    </row>
    <row r="1042" spans="1:17">
      <c r="A1042" s="317" t="s">
        <v>4131</v>
      </c>
      <c r="B1042" s="21" t="s">
        <v>5</v>
      </c>
      <c r="C1042" s="20" t="s">
        <v>4132</v>
      </c>
      <c r="D1042" s="20" t="s">
        <v>7862</v>
      </c>
      <c r="E1042" s="21" t="s">
        <v>5803</v>
      </c>
      <c r="F1042" s="19">
        <v>9.25</v>
      </c>
      <c r="G1042" s="20">
        <v>1</v>
      </c>
      <c r="H1042" s="21">
        <v>12</v>
      </c>
      <c r="I1042" s="204">
        <v>27.2</v>
      </c>
      <c r="J1042" s="122">
        <v>0.5</v>
      </c>
      <c r="K1042" s="215">
        <v>299</v>
      </c>
      <c r="L1042" s="21" t="s">
        <v>4109</v>
      </c>
      <c r="M1042" s="138" t="s">
        <v>8597</v>
      </c>
      <c r="N1042" s="138" t="s">
        <v>7760</v>
      </c>
      <c r="O1042" s="21" t="s">
        <v>8596</v>
      </c>
      <c r="P1042" s="138" t="s">
        <v>8599</v>
      </c>
      <c r="Q1042" s="138" t="s">
        <v>7857</v>
      </c>
    </row>
    <row r="1043" spans="1:17" s="294" customFormat="1" ht="31.5" collapsed="1">
      <c r="A1043" s="185" t="s">
        <v>4133</v>
      </c>
      <c r="B1043" s="186"/>
      <c r="C1043" s="187"/>
      <c r="D1043" s="187"/>
      <c r="E1043" s="186"/>
      <c r="F1043" s="186"/>
      <c r="G1043" s="187"/>
      <c r="H1043" s="186"/>
      <c r="I1043" s="201"/>
      <c r="J1043" s="194"/>
      <c r="K1043" s="191"/>
      <c r="L1043" s="189"/>
      <c r="M1043" s="188"/>
      <c r="N1043" s="188"/>
      <c r="O1043" s="188"/>
      <c r="P1043" s="189"/>
      <c r="Q1043" s="189"/>
    </row>
    <row r="1044" spans="1:17" s="292" customFormat="1" ht="38.25">
      <c r="A1044" s="162" t="s">
        <v>2</v>
      </c>
      <c r="B1044" s="6" t="s">
        <v>8768</v>
      </c>
      <c r="C1044" s="11" t="s">
        <v>2813</v>
      </c>
      <c r="D1044" s="11" t="s">
        <v>7859</v>
      </c>
      <c r="E1044" s="6" t="s">
        <v>8769</v>
      </c>
      <c r="F1044" s="7" t="s">
        <v>8811</v>
      </c>
      <c r="G1044" s="11" t="s">
        <v>8767</v>
      </c>
      <c r="H1044" s="6" t="s">
        <v>8766</v>
      </c>
      <c r="I1044" s="202" t="s">
        <v>8777</v>
      </c>
      <c r="J1044" s="195" t="s">
        <v>8770</v>
      </c>
      <c r="K1044" s="227" t="s">
        <v>8810</v>
      </c>
      <c r="L1044" s="6" t="s">
        <v>8594</v>
      </c>
      <c r="M1044" s="6" t="s">
        <v>8764</v>
      </c>
      <c r="N1044" s="6" t="s">
        <v>8595</v>
      </c>
      <c r="O1044" s="6" t="s">
        <v>8765</v>
      </c>
      <c r="P1044" s="6" t="s">
        <v>8763</v>
      </c>
      <c r="Q1044" s="226" t="s">
        <v>8771</v>
      </c>
    </row>
    <row r="1045" spans="1:17">
      <c r="A1045" s="316" t="s">
        <v>4134</v>
      </c>
      <c r="B1045" s="22" t="s">
        <v>2814</v>
      </c>
      <c r="C1045" s="24" t="s">
        <v>2814</v>
      </c>
      <c r="D1045" s="24" t="s">
        <v>7862</v>
      </c>
      <c r="E1045" s="22" t="s">
        <v>5779</v>
      </c>
      <c r="F1045" s="23" t="s">
        <v>2814</v>
      </c>
      <c r="G1045" s="24"/>
      <c r="H1045" s="22" t="s">
        <v>2814</v>
      </c>
      <c r="I1045" s="203" t="s">
        <v>2814</v>
      </c>
      <c r="J1045" s="196" t="s">
        <v>2814</v>
      </c>
      <c r="K1045" s="214"/>
      <c r="L1045" s="22" t="s">
        <v>4133</v>
      </c>
      <c r="M1045" s="139" t="s">
        <v>8597</v>
      </c>
      <c r="N1045" s="139" t="s">
        <v>7760</v>
      </c>
      <c r="O1045" s="22" t="s">
        <v>8596</v>
      </c>
      <c r="P1045" s="139" t="s">
        <v>8601</v>
      </c>
      <c r="Q1045" s="139" t="s">
        <v>8648</v>
      </c>
    </row>
    <row r="1046" spans="1:17">
      <c r="A1046" s="317" t="s">
        <v>4135</v>
      </c>
      <c r="B1046" s="21" t="s">
        <v>5</v>
      </c>
      <c r="C1046" s="20">
        <v>10749956156153</v>
      </c>
      <c r="D1046" s="20" t="s">
        <v>7862</v>
      </c>
      <c r="E1046" s="21" t="s">
        <v>5798</v>
      </c>
      <c r="F1046" s="19">
        <v>6.875</v>
      </c>
      <c r="G1046" s="20">
        <v>1</v>
      </c>
      <c r="H1046" s="21">
        <v>12</v>
      </c>
      <c r="I1046" s="204">
        <v>16.2</v>
      </c>
      <c r="J1046" s="122">
        <v>0.1</v>
      </c>
      <c r="K1046" s="215">
        <v>73.569999999999993</v>
      </c>
      <c r="L1046" s="21" t="s">
        <v>4133</v>
      </c>
      <c r="M1046" s="138" t="s">
        <v>8597</v>
      </c>
      <c r="N1046" s="138" t="s">
        <v>7760</v>
      </c>
      <c r="O1046" s="21" t="s">
        <v>8596</v>
      </c>
      <c r="P1046" s="138" t="s">
        <v>8601</v>
      </c>
      <c r="Q1046" s="138" t="s">
        <v>8648</v>
      </c>
    </row>
    <row r="1047" spans="1:17">
      <c r="A1047" s="316" t="s">
        <v>4136</v>
      </c>
      <c r="B1047" s="22" t="s">
        <v>5</v>
      </c>
      <c r="C1047" s="24">
        <v>10749956156160</v>
      </c>
      <c r="D1047" s="24" t="s">
        <v>7862</v>
      </c>
      <c r="E1047" s="22" t="s">
        <v>5884</v>
      </c>
      <c r="F1047" s="23">
        <v>7.875</v>
      </c>
      <c r="G1047" s="24">
        <v>1</v>
      </c>
      <c r="H1047" s="22">
        <v>12</v>
      </c>
      <c r="I1047" s="203">
        <v>23.5</v>
      </c>
      <c r="J1047" s="196">
        <v>0.3</v>
      </c>
      <c r="K1047" s="214">
        <v>106.56</v>
      </c>
      <c r="L1047" s="22" t="s">
        <v>4133</v>
      </c>
      <c r="M1047" s="139" t="s">
        <v>8597</v>
      </c>
      <c r="N1047" s="139" t="s">
        <v>7760</v>
      </c>
      <c r="O1047" s="22" t="s">
        <v>8596</v>
      </c>
      <c r="P1047" s="139" t="s">
        <v>8601</v>
      </c>
      <c r="Q1047" s="139" t="s">
        <v>8648</v>
      </c>
    </row>
    <row r="1048" spans="1:17">
      <c r="A1048" s="317" t="s">
        <v>4137</v>
      </c>
      <c r="B1048" s="21" t="s">
        <v>5</v>
      </c>
      <c r="C1048" s="20">
        <v>10749956156177</v>
      </c>
      <c r="D1048" s="20" t="s">
        <v>7862</v>
      </c>
      <c r="E1048" s="21" t="s">
        <v>5885</v>
      </c>
      <c r="F1048" s="19">
        <v>7.125</v>
      </c>
      <c r="G1048" s="20">
        <v>1</v>
      </c>
      <c r="H1048" s="21">
        <v>12</v>
      </c>
      <c r="I1048" s="204">
        <v>13.7</v>
      </c>
      <c r="J1048" s="122">
        <v>0.1</v>
      </c>
      <c r="K1048" s="215">
        <v>82.163200000000003</v>
      </c>
      <c r="L1048" s="21" t="s">
        <v>4133</v>
      </c>
      <c r="M1048" s="138" t="s">
        <v>8597</v>
      </c>
      <c r="N1048" s="138" t="s">
        <v>7760</v>
      </c>
      <c r="O1048" s="21" t="s">
        <v>8596</v>
      </c>
      <c r="P1048" s="138" t="s">
        <v>8601</v>
      </c>
      <c r="Q1048" s="138" t="s">
        <v>8648</v>
      </c>
    </row>
    <row r="1049" spans="1:17">
      <c r="A1049" s="316" t="s">
        <v>4138</v>
      </c>
      <c r="B1049" s="22" t="s">
        <v>5</v>
      </c>
      <c r="C1049" s="24">
        <v>10749956156184</v>
      </c>
      <c r="D1049" s="24" t="s">
        <v>7862</v>
      </c>
      <c r="E1049" s="22" t="s">
        <v>5852</v>
      </c>
      <c r="F1049" s="23">
        <v>8.125</v>
      </c>
      <c r="G1049" s="24">
        <v>1</v>
      </c>
      <c r="H1049" s="22">
        <v>12</v>
      </c>
      <c r="I1049" s="203">
        <v>20</v>
      </c>
      <c r="J1049" s="196">
        <v>0.2</v>
      </c>
      <c r="K1049" s="214">
        <v>119.11200000000001</v>
      </c>
      <c r="L1049" s="22" t="s">
        <v>4133</v>
      </c>
      <c r="M1049" s="139" t="s">
        <v>8597</v>
      </c>
      <c r="N1049" s="139" t="s">
        <v>7760</v>
      </c>
      <c r="O1049" s="22" t="s">
        <v>8596</v>
      </c>
      <c r="P1049" s="139" t="s">
        <v>8601</v>
      </c>
      <c r="Q1049" s="139" t="s">
        <v>8648</v>
      </c>
    </row>
    <row r="1050" spans="1:17">
      <c r="A1050" s="317" t="s">
        <v>4139</v>
      </c>
      <c r="B1050" s="21" t="s">
        <v>5</v>
      </c>
      <c r="C1050" s="20">
        <v>10749956156191</v>
      </c>
      <c r="D1050" s="20" t="s">
        <v>7862</v>
      </c>
      <c r="E1050" s="21" t="s">
        <v>5886</v>
      </c>
      <c r="F1050" s="19">
        <v>7.625</v>
      </c>
      <c r="G1050" s="20">
        <v>1</v>
      </c>
      <c r="H1050" s="21">
        <v>12</v>
      </c>
      <c r="I1050" s="204">
        <v>14.6</v>
      </c>
      <c r="J1050" s="122">
        <v>0.1</v>
      </c>
      <c r="K1050" s="215">
        <v>82.22</v>
      </c>
      <c r="L1050" s="21" t="s">
        <v>4133</v>
      </c>
      <c r="M1050" s="138" t="s">
        <v>8597</v>
      </c>
      <c r="N1050" s="138" t="s">
        <v>7760</v>
      </c>
      <c r="O1050" s="21" t="s">
        <v>8596</v>
      </c>
      <c r="P1050" s="138" t="s">
        <v>8601</v>
      </c>
      <c r="Q1050" s="138" t="s">
        <v>8648</v>
      </c>
    </row>
    <row r="1051" spans="1:17">
      <c r="A1051" s="316" t="s">
        <v>4140</v>
      </c>
      <c r="B1051" s="22" t="s">
        <v>5</v>
      </c>
      <c r="C1051" s="24">
        <v>107499561561207</v>
      </c>
      <c r="D1051" s="24" t="s">
        <v>7862</v>
      </c>
      <c r="E1051" s="22" t="s">
        <v>5887</v>
      </c>
      <c r="F1051" s="23">
        <v>4.5</v>
      </c>
      <c r="G1051" s="24">
        <v>1</v>
      </c>
      <c r="H1051" s="22">
        <v>12</v>
      </c>
      <c r="I1051" s="203">
        <v>8</v>
      </c>
      <c r="J1051" s="196">
        <v>0.1</v>
      </c>
      <c r="K1051" s="214">
        <v>54.92</v>
      </c>
      <c r="L1051" s="22" t="s">
        <v>4133</v>
      </c>
      <c r="M1051" s="139" t="s">
        <v>8597</v>
      </c>
      <c r="N1051" s="139" t="s">
        <v>7760</v>
      </c>
      <c r="O1051" s="22" t="s">
        <v>8596</v>
      </c>
      <c r="P1051" s="139" t="s">
        <v>8601</v>
      </c>
      <c r="Q1051" s="139" t="s">
        <v>8648</v>
      </c>
    </row>
    <row r="1052" spans="1:17">
      <c r="A1052" s="317" t="s">
        <v>4141</v>
      </c>
      <c r="B1052" s="21" t="s">
        <v>5</v>
      </c>
      <c r="C1052" s="20">
        <v>10749956156214</v>
      </c>
      <c r="D1052" s="20" t="s">
        <v>7862</v>
      </c>
      <c r="E1052" s="21" t="s">
        <v>5853</v>
      </c>
      <c r="F1052" s="19">
        <v>6.875</v>
      </c>
      <c r="G1052" s="20">
        <v>1</v>
      </c>
      <c r="H1052" s="21">
        <v>12</v>
      </c>
      <c r="I1052" s="204">
        <v>17.5</v>
      </c>
      <c r="J1052" s="122">
        <v>0.2</v>
      </c>
      <c r="K1052" s="215">
        <v>76.099999999999994</v>
      </c>
      <c r="L1052" s="21" t="s">
        <v>4133</v>
      </c>
      <c r="M1052" s="138" t="s">
        <v>8597</v>
      </c>
      <c r="N1052" s="138" t="s">
        <v>7760</v>
      </c>
      <c r="O1052" s="21" t="s">
        <v>8596</v>
      </c>
      <c r="P1052" s="138" t="s">
        <v>8601</v>
      </c>
      <c r="Q1052" s="138" t="s">
        <v>8648</v>
      </c>
    </row>
    <row r="1053" spans="1:17">
      <c r="A1053" s="316" t="s">
        <v>4142</v>
      </c>
      <c r="B1053" s="22" t="s">
        <v>5</v>
      </c>
      <c r="C1053" s="24">
        <v>10749956156221</v>
      </c>
      <c r="D1053" s="24" t="s">
        <v>7862</v>
      </c>
      <c r="E1053" s="22" t="s">
        <v>5836</v>
      </c>
      <c r="F1053" s="23">
        <v>5.75</v>
      </c>
      <c r="G1053" s="24">
        <v>1</v>
      </c>
      <c r="H1053" s="22">
        <v>12</v>
      </c>
      <c r="I1053" s="203">
        <v>8</v>
      </c>
      <c r="J1053" s="196">
        <v>0.1</v>
      </c>
      <c r="K1053" s="214">
        <v>72.374400000000009</v>
      </c>
      <c r="L1053" s="22" t="s">
        <v>4133</v>
      </c>
      <c r="M1053" s="139" t="s">
        <v>8597</v>
      </c>
      <c r="N1053" s="139" t="s">
        <v>7760</v>
      </c>
      <c r="O1053" s="22" t="s">
        <v>8596</v>
      </c>
      <c r="P1053" s="139" t="s">
        <v>8601</v>
      </c>
      <c r="Q1053" s="139" t="s">
        <v>8648</v>
      </c>
    </row>
    <row r="1054" spans="1:17">
      <c r="A1054" s="317" t="s">
        <v>4143</v>
      </c>
      <c r="B1054" s="21" t="s">
        <v>5</v>
      </c>
      <c r="C1054" s="20">
        <v>10749956156238</v>
      </c>
      <c r="D1054" s="20" t="s">
        <v>7862</v>
      </c>
      <c r="E1054" s="21" t="s">
        <v>5869</v>
      </c>
      <c r="F1054" s="19">
        <v>9.25</v>
      </c>
      <c r="G1054" s="20">
        <v>1</v>
      </c>
      <c r="H1054" s="21">
        <v>12</v>
      </c>
      <c r="I1054" s="204">
        <v>35.200000000000003</v>
      </c>
      <c r="J1054" s="122">
        <v>0.3</v>
      </c>
      <c r="K1054" s="215">
        <v>102.56</v>
      </c>
      <c r="L1054" s="21" t="s">
        <v>4133</v>
      </c>
      <c r="M1054" s="138" t="s">
        <v>8597</v>
      </c>
      <c r="N1054" s="138" t="s">
        <v>7760</v>
      </c>
      <c r="O1054" s="21" t="s">
        <v>8596</v>
      </c>
      <c r="P1054" s="138" t="s">
        <v>8601</v>
      </c>
      <c r="Q1054" s="138" t="s">
        <v>8648</v>
      </c>
    </row>
    <row r="1055" spans="1:17">
      <c r="A1055" s="316" t="s">
        <v>4144</v>
      </c>
      <c r="B1055" s="22" t="s">
        <v>5</v>
      </c>
      <c r="C1055" s="24">
        <v>10749956156245</v>
      </c>
      <c r="D1055" s="24" t="s">
        <v>7862</v>
      </c>
      <c r="E1055" s="22" t="s">
        <v>5882</v>
      </c>
      <c r="F1055" s="23">
        <v>9.75</v>
      </c>
      <c r="G1055" s="24">
        <v>1</v>
      </c>
      <c r="H1055" s="22">
        <v>12</v>
      </c>
      <c r="I1055" s="203">
        <v>35.5</v>
      </c>
      <c r="J1055" s="196">
        <v>0.4</v>
      </c>
      <c r="K1055" s="214">
        <v>104.98</v>
      </c>
      <c r="L1055" s="22" t="s">
        <v>4133</v>
      </c>
      <c r="M1055" s="139" t="s">
        <v>8597</v>
      </c>
      <c r="N1055" s="139" t="s">
        <v>7760</v>
      </c>
      <c r="O1055" s="22" t="s">
        <v>8596</v>
      </c>
      <c r="P1055" s="139" t="s">
        <v>8601</v>
      </c>
      <c r="Q1055" s="139" t="s">
        <v>8648</v>
      </c>
    </row>
    <row r="1056" spans="1:17">
      <c r="A1056" s="317" t="s">
        <v>4145</v>
      </c>
      <c r="B1056" s="21" t="s">
        <v>5</v>
      </c>
      <c r="C1056" s="20">
        <v>10749956160600</v>
      </c>
      <c r="D1056" s="20" t="s">
        <v>7862</v>
      </c>
      <c r="E1056" s="21" t="s">
        <v>5888</v>
      </c>
      <c r="F1056" s="19">
        <v>13</v>
      </c>
      <c r="G1056" s="20">
        <v>1</v>
      </c>
      <c r="H1056" s="21">
        <v>6</v>
      </c>
      <c r="I1056" s="204">
        <v>30.6</v>
      </c>
      <c r="J1056" s="122">
        <v>0.5</v>
      </c>
      <c r="K1056" s="215">
        <v>413.16799999999995</v>
      </c>
      <c r="L1056" s="21" t="s">
        <v>4133</v>
      </c>
      <c r="M1056" s="138" t="s">
        <v>8597</v>
      </c>
      <c r="N1056" s="138" t="s">
        <v>7760</v>
      </c>
      <c r="O1056" s="21" t="s">
        <v>8596</v>
      </c>
      <c r="P1056" s="138" t="s">
        <v>8601</v>
      </c>
      <c r="Q1056" s="138" t="s">
        <v>8648</v>
      </c>
    </row>
    <row r="1057" spans="1:17">
      <c r="A1057" s="316" t="s">
        <v>4146</v>
      </c>
      <c r="B1057" s="22" t="s">
        <v>5</v>
      </c>
      <c r="C1057" s="24">
        <v>10749956160617</v>
      </c>
      <c r="D1057" s="24" t="s">
        <v>7862</v>
      </c>
      <c r="E1057" s="22" t="s">
        <v>5818</v>
      </c>
      <c r="F1057" s="23">
        <v>13</v>
      </c>
      <c r="G1057" s="24">
        <v>1</v>
      </c>
      <c r="H1057" s="22">
        <v>6</v>
      </c>
      <c r="I1057" s="203">
        <v>32</v>
      </c>
      <c r="J1057" s="196">
        <v>0.5</v>
      </c>
      <c r="K1057" s="214">
        <v>368.9</v>
      </c>
      <c r="L1057" s="22" t="s">
        <v>4133</v>
      </c>
      <c r="M1057" s="139" t="s">
        <v>8597</v>
      </c>
      <c r="N1057" s="139" t="s">
        <v>7760</v>
      </c>
      <c r="O1057" s="22" t="s">
        <v>8596</v>
      </c>
      <c r="P1057" s="139" t="s">
        <v>8601</v>
      </c>
      <c r="Q1057" s="139" t="s">
        <v>8648</v>
      </c>
    </row>
    <row r="1058" spans="1:17">
      <c r="A1058" s="317" t="s">
        <v>4147</v>
      </c>
      <c r="B1058" s="21" t="s">
        <v>5</v>
      </c>
      <c r="C1058" s="20">
        <v>10749956160631</v>
      </c>
      <c r="D1058" s="20" t="s">
        <v>7862</v>
      </c>
      <c r="E1058" s="21" t="s">
        <v>5889</v>
      </c>
      <c r="F1058" s="19">
        <v>13</v>
      </c>
      <c r="G1058" s="20">
        <v>1</v>
      </c>
      <c r="H1058" s="21">
        <v>6</v>
      </c>
      <c r="I1058" s="204">
        <v>42.5</v>
      </c>
      <c r="J1058" s="122">
        <v>1.3</v>
      </c>
      <c r="K1058" s="215">
        <v>500.65</v>
      </c>
      <c r="L1058" s="21" t="s">
        <v>4133</v>
      </c>
      <c r="M1058" s="138" t="s">
        <v>8597</v>
      </c>
      <c r="N1058" s="138" t="s">
        <v>7760</v>
      </c>
      <c r="O1058" s="21" t="s">
        <v>8596</v>
      </c>
      <c r="P1058" s="138" t="s">
        <v>8601</v>
      </c>
      <c r="Q1058" s="138" t="s">
        <v>8648</v>
      </c>
    </row>
    <row r="1059" spans="1:17">
      <c r="A1059" s="316" t="s">
        <v>4148</v>
      </c>
      <c r="B1059" s="22" t="s">
        <v>5</v>
      </c>
      <c r="C1059" s="24">
        <v>10749956160624</v>
      </c>
      <c r="D1059" s="24" t="s">
        <v>7862</v>
      </c>
      <c r="E1059" s="22" t="s">
        <v>5890</v>
      </c>
      <c r="F1059" s="23">
        <v>13</v>
      </c>
      <c r="G1059" s="24">
        <v>1</v>
      </c>
      <c r="H1059" s="22">
        <v>6</v>
      </c>
      <c r="I1059" s="203">
        <v>49.5</v>
      </c>
      <c r="J1059" s="196">
        <v>6.6</v>
      </c>
      <c r="K1059" s="214">
        <v>500.65</v>
      </c>
      <c r="L1059" s="22" t="s">
        <v>4133</v>
      </c>
      <c r="M1059" s="139" t="s">
        <v>8597</v>
      </c>
      <c r="N1059" s="139" t="s">
        <v>7760</v>
      </c>
      <c r="O1059" s="22" t="s">
        <v>8596</v>
      </c>
      <c r="P1059" s="139" t="s">
        <v>8601</v>
      </c>
      <c r="Q1059" s="139" t="s">
        <v>8648</v>
      </c>
    </row>
    <row r="1060" spans="1:17" s="294" customFormat="1" ht="31.5" collapsed="1">
      <c r="A1060" s="185" t="s">
        <v>4176</v>
      </c>
      <c r="B1060" s="186"/>
      <c r="C1060" s="187"/>
      <c r="D1060" s="187"/>
      <c r="E1060" s="186"/>
      <c r="F1060" s="186"/>
      <c r="G1060" s="187"/>
      <c r="H1060" s="186"/>
      <c r="I1060" s="201"/>
      <c r="J1060" s="194"/>
      <c r="K1060" s="191"/>
      <c r="L1060" s="189"/>
      <c r="M1060" s="188"/>
      <c r="N1060" s="188"/>
      <c r="O1060" s="188"/>
      <c r="P1060" s="189"/>
      <c r="Q1060" s="189"/>
    </row>
    <row r="1061" spans="1:17" s="292" customFormat="1" ht="38.25">
      <c r="A1061" s="162" t="s">
        <v>2</v>
      </c>
      <c r="B1061" s="6" t="s">
        <v>8768</v>
      </c>
      <c r="C1061" s="11" t="s">
        <v>2813</v>
      </c>
      <c r="D1061" s="11" t="s">
        <v>7859</v>
      </c>
      <c r="E1061" s="6" t="s">
        <v>8769</v>
      </c>
      <c r="F1061" s="7" t="s">
        <v>8811</v>
      </c>
      <c r="G1061" s="11" t="s">
        <v>8767</v>
      </c>
      <c r="H1061" s="6" t="s">
        <v>8766</v>
      </c>
      <c r="I1061" s="202" t="s">
        <v>8777</v>
      </c>
      <c r="J1061" s="195" t="s">
        <v>8770</v>
      </c>
      <c r="K1061" s="227" t="s">
        <v>8810</v>
      </c>
      <c r="L1061" s="6" t="s">
        <v>8594</v>
      </c>
      <c r="M1061" s="6" t="s">
        <v>8764</v>
      </c>
      <c r="N1061" s="6" t="s">
        <v>8595</v>
      </c>
      <c r="O1061" s="6" t="s">
        <v>8765</v>
      </c>
      <c r="P1061" s="6" t="s">
        <v>8763</v>
      </c>
      <c r="Q1061" s="226" t="s">
        <v>8771</v>
      </c>
    </row>
    <row r="1062" spans="1:17">
      <c r="A1062" s="316" t="s">
        <v>4177</v>
      </c>
      <c r="B1062" s="22" t="s">
        <v>2814</v>
      </c>
      <c r="C1062" s="24" t="s">
        <v>2814</v>
      </c>
      <c r="D1062" s="24" t="s">
        <v>7857</v>
      </c>
      <c r="E1062" s="22" t="s">
        <v>5779</v>
      </c>
      <c r="F1062" s="23" t="s">
        <v>2814</v>
      </c>
      <c r="G1062" s="24"/>
      <c r="H1062" s="22" t="s">
        <v>2814</v>
      </c>
      <c r="I1062" s="203" t="s">
        <v>2814</v>
      </c>
      <c r="J1062" s="196" t="s">
        <v>2814</v>
      </c>
      <c r="K1062" s="214"/>
      <c r="L1062" s="22" t="s">
        <v>4176</v>
      </c>
      <c r="M1062" s="139" t="s">
        <v>8597</v>
      </c>
      <c r="N1062" s="139" t="s">
        <v>7760</v>
      </c>
      <c r="O1062" s="22" t="s">
        <v>8596</v>
      </c>
      <c r="P1062" s="139" t="s">
        <v>8599</v>
      </c>
      <c r="Q1062" s="139" t="s">
        <v>7857</v>
      </c>
    </row>
    <row r="1063" spans="1:17">
      <c r="A1063" s="317" t="s">
        <v>4178</v>
      </c>
      <c r="B1063" s="21" t="s">
        <v>5</v>
      </c>
      <c r="C1063" s="20">
        <v>10749956163557</v>
      </c>
      <c r="D1063" s="20" t="s">
        <v>7857</v>
      </c>
      <c r="E1063" s="21" t="s">
        <v>5837</v>
      </c>
      <c r="F1063" s="19">
        <v>6.375</v>
      </c>
      <c r="G1063" s="20">
        <v>1</v>
      </c>
      <c r="H1063" s="21">
        <v>12</v>
      </c>
      <c r="I1063" s="204">
        <v>15.5</v>
      </c>
      <c r="J1063" s="122">
        <v>4.4000000000000004</v>
      </c>
      <c r="K1063" s="215">
        <v>70.2</v>
      </c>
      <c r="L1063" s="21" t="s">
        <v>4176</v>
      </c>
      <c r="M1063" s="138" t="s">
        <v>8597</v>
      </c>
      <c r="N1063" s="138" t="s">
        <v>7760</v>
      </c>
      <c r="O1063" s="21" t="s">
        <v>8596</v>
      </c>
      <c r="P1063" s="138" t="s">
        <v>8599</v>
      </c>
      <c r="Q1063" s="138" t="s">
        <v>7857</v>
      </c>
    </row>
    <row r="1064" spans="1:17">
      <c r="A1064" s="316" t="s">
        <v>4179</v>
      </c>
      <c r="B1064" s="22" t="s">
        <v>5</v>
      </c>
      <c r="C1064" s="24">
        <v>10749956163564</v>
      </c>
      <c r="D1064" s="24" t="s">
        <v>7857</v>
      </c>
      <c r="E1064" s="22" t="s">
        <v>5827</v>
      </c>
      <c r="F1064" s="23">
        <v>7</v>
      </c>
      <c r="G1064" s="24">
        <v>1</v>
      </c>
      <c r="H1064" s="22">
        <v>12</v>
      </c>
      <c r="I1064" s="203">
        <v>19.3</v>
      </c>
      <c r="J1064" s="196">
        <v>5</v>
      </c>
      <c r="K1064" s="214">
        <v>85.48</v>
      </c>
      <c r="L1064" s="22" t="s">
        <v>4176</v>
      </c>
      <c r="M1064" s="139" t="s">
        <v>8597</v>
      </c>
      <c r="N1064" s="139" t="s">
        <v>7760</v>
      </c>
      <c r="O1064" s="22" t="s">
        <v>8596</v>
      </c>
      <c r="P1064" s="139" t="s">
        <v>8599</v>
      </c>
      <c r="Q1064" s="139" t="s">
        <v>7857</v>
      </c>
    </row>
    <row r="1065" spans="1:17">
      <c r="A1065" s="317" t="s">
        <v>4180</v>
      </c>
      <c r="B1065" s="21" t="s">
        <v>5</v>
      </c>
      <c r="C1065" s="20">
        <v>10749956163571</v>
      </c>
      <c r="D1065" s="20" t="s">
        <v>7857</v>
      </c>
      <c r="E1065" s="21" t="s">
        <v>5833</v>
      </c>
      <c r="F1065" s="19">
        <v>9.5</v>
      </c>
      <c r="G1065" s="20">
        <v>1</v>
      </c>
      <c r="H1065" s="21">
        <v>12</v>
      </c>
      <c r="I1065" s="204">
        <v>36.700000000000003</v>
      </c>
      <c r="J1065" s="122">
        <v>7.6</v>
      </c>
      <c r="K1065" s="215">
        <v>85.38</v>
      </c>
      <c r="L1065" s="21" t="s">
        <v>4176</v>
      </c>
      <c r="M1065" s="138" t="s">
        <v>8597</v>
      </c>
      <c r="N1065" s="138" t="s">
        <v>7760</v>
      </c>
      <c r="O1065" s="21" t="s">
        <v>8596</v>
      </c>
      <c r="P1065" s="138" t="s">
        <v>8599</v>
      </c>
      <c r="Q1065" s="138" t="s">
        <v>7857</v>
      </c>
    </row>
    <row r="1066" spans="1:17">
      <c r="A1066" s="316" t="s">
        <v>4181</v>
      </c>
      <c r="B1066" s="22" t="s">
        <v>5</v>
      </c>
      <c r="C1066" s="24">
        <v>10749956163588</v>
      </c>
      <c r="D1066" s="24" t="s">
        <v>7857</v>
      </c>
      <c r="E1066" s="22" t="s">
        <v>5852</v>
      </c>
      <c r="F1066" s="23">
        <v>8</v>
      </c>
      <c r="G1066" s="24">
        <v>1</v>
      </c>
      <c r="H1066" s="22">
        <v>12</v>
      </c>
      <c r="I1066" s="203">
        <v>22.9</v>
      </c>
      <c r="J1066" s="196">
        <v>4.2</v>
      </c>
      <c r="K1066" s="214">
        <v>110.57</v>
      </c>
      <c r="L1066" s="22" t="s">
        <v>4176</v>
      </c>
      <c r="M1066" s="139" t="s">
        <v>8597</v>
      </c>
      <c r="N1066" s="139" t="s">
        <v>7760</v>
      </c>
      <c r="O1066" s="22" t="s">
        <v>8596</v>
      </c>
      <c r="P1066" s="139" t="s">
        <v>8599</v>
      </c>
      <c r="Q1066" s="139" t="s">
        <v>7857</v>
      </c>
    </row>
    <row r="1067" spans="1:17">
      <c r="A1067" s="317" t="s">
        <v>4182</v>
      </c>
      <c r="B1067" s="21" t="s">
        <v>5</v>
      </c>
      <c r="C1067" s="20">
        <v>10749956163595</v>
      </c>
      <c r="D1067" s="20" t="s">
        <v>7857</v>
      </c>
      <c r="E1067" s="21" t="s">
        <v>5835</v>
      </c>
      <c r="F1067" s="19">
        <v>7.125</v>
      </c>
      <c r="G1067" s="20">
        <v>1</v>
      </c>
      <c r="H1067" s="21">
        <v>12</v>
      </c>
      <c r="I1067" s="204">
        <v>16.8</v>
      </c>
      <c r="J1067" s="122">
        <v>5</v>
      </c>
      <c r="K1067" s="215">
        <v>87.07</v>
      </c>
      <c r="L1067" s="21" t="s">
        <v>4176</v>
      </c>
      <c r="M1067" s="138" t="s">
        <v>8597</v>
      </c>
      <c r="N1067" s="138" t="s">
        <v>7760</v>
      </c>
      <c r="O1067" s="21" t="s">
        <v>8596</v>
      </c>
      <c r="P1067" s="138" t="s">
        <v>8599</v>
      </c>
      <c r="Q1067" s="138" t="s">
        <v>7857</v>
      </c>
    </row>
    <row r="1068" spans="1:17">
      <c r="A1068" s="316" t="s">
        <v>4183</v>
      </c>
      <c r="B1068" s="22" t="s">
        <v>5</v>
      </c>
      <c r="C1068" s="24">
        <v>10749956163601</v>
      </c>
      <c r="D1068" s="24" t="s">
        <v>7857</v>
      </c>
      <c r="E1068" s="22" t="s">
        <v>5836</v>
      </c>
      <c r="F1068" s="23">
        <v>5.875</v>
      </c>
      <c r="G1068" s="24">
        <v>1</v>
      </c>
      <c r="H1068" s="22">
        <v>12</v>
      </c>
      <c r="I1068" s="203">
        <v>11.9</v>
      </c>
      <c r="J1068" s="196">
        <v>2.9</v>
      </c>
      <c r="K1068" s="214">
        <v>63.77</v>
      </c>
      <c r="L1068" s="22" t="s">
        <v>4176</v>
      </c>
      <c r="M1068" s="139" t="s">
        <v>8597</v>
      </c>
      <c r="N1068" s="139" t="s">
        <v>7760</v>
      </c>
      <c r="O1068" s="22" t="s">
        <v>8596</v>
      </c>
      <c r="P1068" s="139" t="s">
        <v>8599</v>
      </c>
      <c r="Q1068" s="139" t="s">
        <v>7857</v>
      </c>
    </row>
    <row r="1069" spans="1:17">
      <c r="A1069" s="317" t="s">
        <v>4184</v>
      </c>
      <c r="B1069" s="21" t="s">
        <v>5</v>
      </c>
      <c r="C1069" s="20">
        <v>10749956163618</v>
      </c>
      <c r="D1069" s="20" t="s">
        <v>7857</v>
      </c>
      <c r="E1069" s="21" t="s">
        <v>5893</v>
      </c>
      <c r="F1069" s="19">
        <v>9.5</v>
      </c>
      <c r="G1069" s="20">
        <v>1</v>
      </c>
      <c r="H1069" s="21">
        <v>12</v>
      </c>
      <c r="I1069" s="204">
        <v>43.1</v>
      </c>
      <c r="J1069" s="122">
        <v>7.6</v>
      </c>
      <c r="K1069" s="215">
        <v>103.51</v>
      </c>
      <c r="L1069" s="21" t="s">
        <v>4176</v>
      </c>
      <c r="M1069" s="138" t="s">
        <v>8597</v>
      </c>
      <c r="N1069" s="138" t="s">
        <v>7760</v>
      </c>
      <c r="O1069" s="21" t="s">
        <v>8596</v>
      </c>
      <c r="P1069" s="138" t="s">
        <v>8599</v>
      </c>
      <c r="Q1069" s="138" t="s">
        <v>7857</v>
      </c>
    </row>
    <row r="1070" spans="1:17">
      <c r="A1070" s="316" t="s">
        <v>4185</v>
      </c>
      <c r="B1070" s="22" t="s">
        <v>5</v>
      </c>
      <c r="C1070" s="24">
        <v>10749956163625</v>
      </c>
      <c r="D1070" s="24" t="s">
        <v>7857</v>
      </c>
      <c r="E1070" s="22" t="s">
        <v>5839</v>
      </c>
      <c r="F1070" s="23">
        <v>4.5</v>
      </c>
      <c r="G1070" s="24">
        <v>1</v>
      </c>
      <c r="H1070" s="22">
        <v>12</v>
      </c>
      <c r="I1070" s="203">
        <v>7.4</v>
      </c>
      <c r="J1070" s="196">
        <v>2.9</v>
      </c>
      <c r="K1070" s="214">
        <v>52.7</v>
      </c>
      <c r="L1070" s="22" t="s">
        <v>4176</v>
      </c>
      <c r="M1070" s="139" t="s">
        <v>8597</v>
      </c>
      <c r="N1070" s="139" t="s">
        <v>7760</v>
      </c>
      <c r="O1070" s="22" t="s">
        <v>8596</v>
      </c>
      <c r="P1070" s="139" t="s">
        <v>8599</v>
      </c>
      <c r="Q1070" s="139" t="s">
        <v>7857</v>
      </c>
    </row>
    <row r="1071" spans="1:17">
      <c r="A1071" s="317" t="s">
        <v>4186</v>
      </c>
      <c r="B1071" s="21" t="s">
        <v>5</v>
      </c>
      <c r="C1071" s="20">
        <v>10749956163632</v>
      </c>
      <c r="D1071" s="20" t="s">
        <v>7857</v>
      </c>
      <c r="E1071" s="21" t="s">
        <v>5853</v>
      </c>
      <c r="F1071" s="19">
        <v>6.375</v>
      </c>
      <c r="G1071" s="20">
        <v>1</v>
      </c>
      <c r="H1071" s="21">
        <v>12</v>
      </c>
      <c r="I1071" s="204">
        <v>16.100000000000001</v>
      </c>
      <c r="J1071" s="122">
        <v>4.4000000000000004</v>
      </c>
      <c r="K1071" s="215">
        <v>70.2</v>
      </c>
      <c r="L1071" s="21" t="s">
        <v>4176</v>
      </c>
      <c r="M1071" s="138" t="s">
        <v>8597</v>
      </c>
      <c r="N1071" s="138" t="s">
        <v>7760</v>
      </c>
      <c r="O1071" s="21" t="s">
        <v>8596</v>
      </c>
      <c r="P1071" s="138" t="s">
        <v>8599</v>
      </c>
      <c r="Q1071" s="138" t="s">
        <v>7857</v>
      </c>
    </row>
    <row r="1072" spans="1:17">
      <c r="A1072" s="316" t="s">
        <v>4187</v>
      </c>
      <c r="B1072" s="22" t="s">
        <v>5</v>
      </c>
      <c r="C1072" s="24">
        <v>10749956163649</v>
      </c>
      <c r="D1072" s="24" t="s">
        <v>7857</v>
      </c>
      <c r="E1072" s="22" t="s">
        <v>5838</v>
      </c>
      <c r="F1072" s="23">
        <v>7.625</v>
      </c>
      <c r="G1072" s="24">
        <v>1</v>
      </c>
      <c r="H1072" s="22">
        <v>12</v>
      </c>
      <c r="I1072" s="203">
        <v>16.5</v>
      </c>
      <c r="J1072" s="196">
        <v>5</v>
      </c>
      <c r="K1072" s="214">
        <v>78.739999999999995</v>
      </c>
      <c r="L1072" s="22" t="s">
        <v>4176</v>
      </c>
      <c r="M1072" s="139" t="s">
        <v>8597</v>
      </c>
      <c r="N1072" s="139" t="s">
        <v>7760</v>
      </c>
      <c r="O1072" s="22" t="s">
        <v>8596</v>
      </c>
      <c r="P1072" s="139" t="s">
        <v>8599</v>
      </c>
      <c r="Q1072" s="139" t="s">
        <v>7857</v>
      </c>
    </row>
    <row r="1073" spans="1:17" s="294" customFormat="1" ht="31.5" collapsed="1">
      <c r="A1073" s="185" t="s">
        <v>4222</v>
      </c>
      <c r="B1073" s="186"/>
      <c r="C1073" s="187"/>
      <c r="D1073" s="187"/>
      <c r="E1073" s="186"/>
      <c r="F1073" s="186"/>
      <c r="G1073" s="187"/>
      <c r="H1073" s="186"/>
      <c r="I1073" s="201"/>
      <c r="J1073" s="194"/>
      <c r="K1073" s="191"/>
      <c r="L1073" s="189"/>
      <c r="M1073" s="188"/>
      <c r="N1073" s="188"/>
      <c r="O1073" s="188"/>
      <c r="P1073" s="189"/>
      <c r="Q1073" s="189"/>
    </row>
    <row r="1074" spans="1:17" s="292" customFormat="1" ht="38.25">
      <c r="A1074" s="162" t="s">
        <v>2</v>
      </c>
      <c r="B1074" s="6" t="s">
        <v>8768</v>
      </c>
      <c r="C1074" s="11" t="s">
        <v>2813</v>
      </c>
      <c r="D1074" s="11" t="s">
        <v>7859</v>
      </c>
      <c r="E1074" s="6" t="s">
        <v>8769</v>
      </c>
      <c r="F1074" s="7" t="s">
        <v>8811</v>
      </c>
      <c r="G1074" s="11" t="s">
        <v>8767</v>
      </c>
      <c r="H1074" s="6" t="s">
        <v>8766</v>
      </c>
      <c r="I1074" s="202" t="s">
        <v>8777</v>
      </c>
      <c r="J1074" s="195" t="s">
        <v>8770</v>
      </c>
      <c r="K1074" s="227" t="s">
        <v>8810</v>
      </c>
      <c r="L1074" s="6" t="s">
        <v>8594</v>
      </c>
      <c r="M1074" s="6" t="s">
        <v>8764</v>
      </c>
      <c r="N1074" s="6" t="s">
        <v>8595</v>
      </c>
      <c r="O1074" s="6" t="s">
        <v>8765</v>
      </c>
      <c r="P1074" s="6" t="s">
        <v>8763</v>
      </c>
      <c r="Q1074" s="226" t="s">
        <v>8771</v>
      </c>
    </row>
    <row r="1075" spans="1:17">
      <c r="A1075" s="316" t="s">
        <v>4223</v>
      </c>
      <c r="B1075" s="22" t="s">
        <v>2814</v>
      </c>
      <c r="C1075" s="24" t="s">
        <v>2814</v>
      </c>
      <c r="D1075" s="24" t="s">
        <v>7857</v>
      </c>
      <c r="E1075" s="22" t="s">
        <v>5779</v>
      </c>
      <c r="F1075" s="23" t="s">
        <v>2814</v>
      </c>
      <c r="G1075" s="24"/>
      <c r="H1075" s="22" t="s">
        <v>2814</v>
      </c>
      <c r="I1075" s="203" t="s">
        <v>2814</v>
      </c>
      <c r="J1075" s="196" t="s">
        <v>2814</v>
      </c>
      <c r="K1075" s="214"/>
      <c r="L1075" s="22" t="s">
        <v>4222</v>
      </c>
      <c r="M1075" s="139" t="s">
        <v>8597</v>
      </c>
      <c r="N1075" s="139" t="s">
        <v>7760</v>
      </c>
      <c r="O1075" s="22" t="s">
        <v>8596</v>
      </c>
      <c r="P1075" s="139" t="s">
        <v>8599</v>
      </c>
      <c r="Q1075" s="139" t="s">
        <v>7862</v>
      </c>
    </row>
    <row r="1076" spans="1:17">
      <c r="A1076" s="317" t="s">
        <v>4224</v>
      </c>
      <c r="B1076" s="21" t="s">
        <v>5</v>
      </c>
      <c r="C1076" s="20" t="s">
        <v>4225</v>
      </c>
      <c r="D1076" s="20" t="s">
        <v>7857</v>
      </c>
      <c r="E1076" s="21" t="s">
        <v>5837</v>
      </c>
      <c r="F1076" s="19">
        <v>6</v>
      </c>
      <c r="G1076" s="20">
        <v>3</v>
      </c>
      <c r="H1076" s="21">
        <v>36</v>
      </c>
      <c r="I1076" s="204">
        <v>29.3</v>
      </c>
      <c r="J1076" s="122">
        <v>0.5</v>
      </c>
      <c r="K1076" s="215">
        <v>62.6</v>
      </c>
      <c r="L1076" s="21" t="s">
        <v>4222</v>
      </c>
      <c r="M1076" s="138" t="s">
        <v>8597</v>
      </c>
      <c r="N1076" s="138" t="s">
        <v>7760</v>
      </c>
      <c r="O1076" s="21" t="s">
        <v>8596</v>
      </c>
      <c r="P1076" s="138" t="s">
        <v>8599</v>
      </c>
      <c r="Q1076" s="138" t="s">
        <v>7862</v>
      </c>
    </row>
    <row r="1077" spans="1:17">
      <c r="A1077" s="316" t="s">
        <v>4226</v>
      </c>
      <c r="B1077" s="22" t="s">
        <v>5</v>
      </c>
      <c r="C1077" s="24" t="s">
        <v>4227</v>
      </c>
      <c r="D1077" s="24" t="s">
        <v>7857</v>
      </c>
      <c r="E1077" s="22" t="s">
        <v>5852</v>
      </c>
      <c r="F1077" s="23">
        <v>7.375</v>
      </c>
      <c r="G1077" s="24">
        <v>3</v>
      </c>
      <c r="H1077" s="22">
        <v>36</v>
      </c>
      <c r="I1077" s="203">
        <v>36.799999999999997</v>
      </c>
      <c r="J1077" s="196">
        <v>0.6</v>
      </c>
      <c r="K1077" s="214">
        <v>93.6</v>
      </c>
      <c r="L1077" s="22" t="s">
        <v>4222</v>
      </c>
      <c r="M1077" s="139" t="s">
        <v>8597</v>
      </c>
      <c r="N1077" s="139" t="s">
        <v>7760</v>
      </c>
      <c r="O1077" s="22" t="s">
        <v>8596</v>
      </c>
      <c r="P1077" s="139" t="s">
        <v>8599</v>
      </c>
      <c r="Q1077" s="139" t="s">
        <v>7862</v>
      </c>
    </row>
    <row r="1078" spans="1:17">
      <c r="A1078" s="317" t="s">
        <v>4228</v>
      </c>
      <c r="B1078" s="21" t="s">
        <v>5</v>
      </c>
      <c r="C1078" s="20" t="s">
        <v>4229</v>
      </c>
      <c r="D1078" s="20" t="s">
        <v>7857</v>
      </c>
      <c r="E1078" s="21" t="s">
        <v>5843</v>
      </c>
      <c r="F1078" s="19">
        <v>6.75</v>
      </c>
      <c r="G1078" s="20">
        <v>3</v>
      </c>
      <c r="H1078" s="21">
        <v>36</v>
      </c>
      <c r="I1078" s="204">
        <v>35.200000000000003</v>
      </c>
      <c r="J1078" s="122">
        <v>0.5</v>
      </c>
      <c r="K1078" s="215">
        <v>93.6</v>
      </c>
      <c r="L1078" s="21" t="s">
        <v>4222</v>
      </c>
      <c r="M1078" s="138" t="s">
        <v>8597</v>
      </c>
      <c r="N1078" s="138" t="s">
        <v>7760</v>
      </c>
      <c r="O1078" s="21" t="s">
        <v>8596</v>
      </c>
      <c r="P1078" s="138" t="s">
        <v>8599</v>
      </c>
      <c r="Q1078" s="138" t="s">
        <v>7862</v>
      </c>
    </row>
    <row r="1079" spans="1:17">
      <c r="A1079" s="316" t="s">
        <v>4230</v>
      </c>
      <c r="B1079" s="22" t="s">
        <v>5</v>
      </c>
      <c r="C1079" s="24" t="s">
        <v>4231</v>
      </c>
      <c r="D1079" s="24" t="s">
        <v>7857</v>
      </c>
      <c r="E1079" s="22" t="s">
        <v>5853</v>
      </c>
      <c r="F1079" s="23">
        <v>5.875</v>
      </c>
      <c r="G1079" s="24">
        <v>3</v>
      </c>
      <c r="H1079" s="22">
        <v>36</v>
      </c>
      <c r="I1079" s="203">
        <v>33.6</v>
      </c>
      <c r="J1079" s="196">
        <v>0.8</v>
      </c>
      <c r="K1079" s="214">
        <v>93.6</v>
      </c>
      <c r="L1079" s="22" t="s">
        <v>4222</v>
      </c>
      <c r="M1079" s="139" t="s">
        <v>8597</v>
      </c>
      <c r="N1079" s="139" t="s">
        <v>7760</v>
      </c>
      <c r="O1079" s="22" t="s">
        <v>8596</v>
      </c>
      <c r="P1079" s="139" t="s">
        <v>8599</v>
      </c>
      <c r="Q1079" s="139" t="s">
        <v>7862</v>
      </c>
    </row>
    <row r="1080" spans="1:17">
      <c r="A1080" s="317" t="s">
        <v>4232</v>
      </c>
      <c r="B1080" s="21" t="s">
        <v>5</v>
      </c>
      <c r="C1080" s="20" t="s">
        <v>4233</v>
      </c>
      <c r="D1080" s="20" t="s">
        <v>7857</v>
      </c>
      <c r="E1080" s="21" t="s">
        <v>5788</v>
      </c>
      <c r="F1080" s="19">
        <v>6.75</v>
      </c>
      <c r="G1080" s="20">
        <v>3</v>
      </c>
      <c r="H1080" s="21">
        <v>36</v>
      </c>
      <c r="I1080" s="204">
        <v>40.700000000000003</v>
      </c>
      <c r="J1080" s="122">
        <v>0.8</v>
      </c>
      <c r="K1080" s="215">
        <v>93.6</v>
      </c>
      <c r="L1080" s="21" t="s">
        <v>4222</v>
      </c>
      <c r="M1080" s="138" t="s">
        <v>8597</v>
      </c>
      <c r="N1080" s="138" t="s">
        <v>7760</v>
      </c>
      <c r="O1080" s="21" t="s">
        <v>8596</v>
      </c>
      <c r="P1080" s="138" t="s">
        <v>8599</v>
      </c>
      <c r="Q1080" s="138" t="s">
        <v>7862</v>
      </c>
    </row>
    <row r="1081" spans="1:17">
      <c r="A1081" s="316" t="s">
        <v>4234</v>
      </c>
      <c r="B1081" s="22" t="s">
        <v>5</v>
      </c>
      <c r="C1081" s="24" t="s">
        <v>4235</v>
      </c>
      <c r="D1081" s="24" t="s">
        <v>7857</v>
      </c>
      <c r="E1081" s="22" t="s">
        <v>5794</v>
      </c>
      <c r="F1081" s="23">
        <v>8.375</v>
      </c>
      <c r="G1081" s="24">
        <v>1</v>
      </c>
      <c r="H1081" s="22">
        <v>18</v>
      </c>
      <c r="I1081" s="203">
        <v>28.9</v>
      </c>
      <c r="J1081" s="196">
        <v>0.8</v>
      </c>
      <c r="K1081" s="214">
        <v>110.3</v>
      </c>
      <c r="L1081" s="22" t="s">
        <v>4222</v>
      </c>
      <c r="M1081" s="139" t="s">
        <v>8597</v>
      </c>
      <c r="N1081" s="139" t="s">
        <v>7760</v>
      </c>
      <c r="O1081" s="22" t="s">
        <v>8596</v>
      </c>
      <c r="P1081" s="139" t="s">
        <v>8599</v>
      </c>
      <c r="Q1081" s="139" t="s">
        <v>7862</v>
      </c>
    </row>
    <row r="1082" spans="1:17">
      <c r="A1082" s="317" t="s">
        <v>4236</v>
      </c>
      <c r="B1082" s="21" t="s">
        <v>5</v>
      </c>
      <c r="C1082" s="20" t="s">
        <v>4237</v>
      </c>
      <c r="D1082" s="20" t="s">
        <v>7857</v>
      </c>
      <c r="E1082" s="21" t="s">
        <v>5848</v>
      </c>
      <c r="F1082" s="19">
        <v>9</v>
      </c>
      <c r="G1082" s="20">
        <v>3</v>
      </c>
      <c r="H1082" s="21">
        <v>18</v>
      </c>
      <c r="I1082" s="204">
        <v>36.5</v>
      </c>
      <c r="J1082" s="122">
        <v>0.4</v>
      </c>
      <c r="K1082" s="215">
        <v>175.6</v>
      </c>
      <c r="L1082" s="21" t="s">
        <v>4222</v>
      </c>
      <c r="M1082" s="138" t="s">
        <v>8597</v>
      </c>
      <c r="N1082" s="138" t="s">
        <v>7760</v>
      </c>
      <c r="O1082" s="21" t="s">
        <v>8596</v>
      </c>
      <c r="P1082" s="138" t="s">
        <v>8599</v>
      </c>
      <c r="Q1082" s="138" t="s">
        <v>7862</v>
      </c>
    </row>
    <row r="1083" spans="1:17" s="294" customFormat="1" ht="31.5" collapsed="1">
      <c r="A1083" s="185" t="s">
        <v>4238</v>
      </c>
      <c r="B1083" s="186"/>
      <c r="C1083" s="187"/>
      <c r="D1083" s="187"/>
      <c r="E1083" s="186"/>
      <c r="F1083" s="186"/>
      <c r="G1083" s="187"/>
      <c r="H1083" s="186"/>
      <c r="I1083" s="201"/>
      <c r="J1083" s="194"/>
      <c r="K1083" s="191"/>
      <c r="L1083" s="189"/>
      <c r="M1083" s="188"/>
      <c r="N1083" s="188"/>
      <c r="O1083" s="188"/>
      <c r="P1083" s="189"/>
      <c r="Q1083" s="189"/>
    </row>
    <row r="1084" spans="1:17" s="292" customFormat="1" ht="38.25">
      <c r="A1084" s="162" t="s">
        <v>2</v>
      </c>
      <c r="B1084" s="6" t="s">
        <v>8768</v>
      </c>
      <c r="C1084" s="11" t="s">
        <v>2813</v>
      </c>
      <c r="D1084" s="11" t="s">
        <v>7859</v>
      </c>
      <c r="E1084" s="6" t="s">
        <v>8769</v>
      </c>
      <c r="F1084" s="7" t="s">
        <v>8811</v>
      </c>
      <c r="G1084" s="11" t="s">
        <v>8767</v>
      </c>
      <c r="H1084" s="6" t="s">
        <v>8766</v>
      </c>
      <c r="I1084" s="202" t="s">
        <v>8777</v>
      </c>
      <c r="J1084" s="195" t="s">
        <v>8770</v>
      </c>
      <c r="K1084" s="227" t="s">
        <v>8810</v>
      </c>
      <c r="L1084" s="6" t="s">
        <v>8594</v>
      </c>
      <c r="M1084" s="6" t="s">
        <v>8764</v>
      </c>
      <c r="N1084" s="6" t="s">
        <v>8595</v>
      </c>
      <c r="O1084" s="6" t="s">
        <v>8765</v>
      </c>
      <c r="P1084" s="6" t="s">
        <v>8763</v>
      </c>
      <c r="Q1084" s="226" t="s">
        <v>8771</v>
      </c>
    </row>
    <row r="1085" spans="1:17" s="297" customFormat="1">
      <c r="A1085" s="319" t="s">
        <v>4239</v>
      </c>
      <c r="B1085" s="170" t="s">
        <v>2814</v>
      </c>
      <c r="C1085" s="171" t="s">
        <v>2814</v>
      </c>
      <c r="D1085" s="171" t="s">
        <v>7857</v>
      </c>
      <c r="E1085" s="170" t="s">
        <v>5779</v>
      </c>
      <c r="F1085" s="130" t="s">
        <v>2814</v>
      </c>
      <c r="G1085" s="171"/>
      <c r="H1085" s="170" t="s">
        <v>2814</v>
      </c>
      <c r="I1085" s="205" t="s">
        <v>2814</v>
      </c>
      <c r="J1085" s="197" t="s">
        <v>2814</v>
      </c>
      <c r="K1085" s="216"/>
      <c r="L1085" s="170" t="s">
        <v>4238</v>
      </c>
      <c r="M1085" s="172" t="s">
        <v>8597</v>
      </c>
      <c r="N1085" s="172" t="s">
        <v>7760</v>
      </c>
      <c r="O1085" s="170" t="s">
        <v>8596</v>
      </c>
      <c r="P1085" s="172" t="s">
        <v>8599</v>
      </c>
      <c r="Q1085" s="172" t="s">
        <v>7857</v>
      </c>
    </row>
    <row r="1086" spans="1:17" s="297" customFormat="1">
      <c r="A1086" s="318" t="s">
        <v>4240</v>
      </c>
      <c r="B1086" s="173" t="s">
        <v>5</v>
      </c>
      <c r="C1086" s="174">
        <v>10749956111343</v>
      </c>
      <c r="D1086" s="174" t="s">
        <v>7857</v>
      </c>
      <c r="E1086" s="173" t="s">
        <v>5844</v>
      </c>
      <c r="F1086" s="143" t="s">
        <v>5897</v>
      </c>
      <c r="G1086" s="174">
        <v>3</v>
      </c>
      <c r="H1086" s="173">
        <v>24</v>
      </c>
      <c r="I1086" s="206">
        <v>42.5</v>
      </c>
      <c r="J1086" s="198">
        <v>0.3</v>
      </c>
      <c r="K1086" s="217">
        <v>98.2</v>
      </c>
      <c r="L1086" s="173" t="s">
        <v>4238</v>
      </c>
      <c r="M1086" s="175" t="s">
        <v>8597</v>
      </c>
      <c r="N1086" s="175" t="s">
        <v>7760</v>
      </c>
      <c r="O1086" s="173" t="s">
        <v>8596</v>
      </c>
      <c r="P1086" s="175" t="s">
        <v>8599</v>
      </c>
      <c r="Q1086" s="175" t="s">
        <v>7857</v>
      </c>
    </row>
    <row r="1087" spans="1:17" s="297" customFormat="1">
      <c r="A1087" s="319" t="s">
        <v>4241</v>
      </c>
      <c r="B1087" s="170" t="s">
        <v>5</v>
      </c>
      <c r="C1087" s="171">
        <v>10749956111350</v>
      </c>
      <c r="D1087" s="171" t="s">
        <v>7857</v>
      </c>
      <c r="E1087" s="170" t="s">
        <v>5852</v>
      </c>
      <c r="F1087" s="130" t="s">
        <v>5898</v>
      </c>
      <c r="G1087" s="171">
        <v>3</v>
      </c>
      <c r="H1087" s="170">
        <v>24</v>
      </c>
      <c r="I1087" s="205">
        <v>30.5</v>
      </c>
      <c r="J1087" s="197">
        <v>0.3</v>
      </c>
      <c r="K1087" s="216">
        <v>97</v>
      </c>
      <c r="L1087" s="170" t="s">
        <v>4238</v>
      </c>
      <c r="M1087" s="172" t="s">
        <v>8597</v>
      </c>
      <c r="N1087" s="172" t="s">
        <v>7760</v>
      </c>
      <c r="O1087" s="170" t="s">
        <v>8596</v>
      </c>
      <c r="P1087" s="172" t="s">
        <v>8599</v>
      </c>
      <c r="Q1087" s="172" t="s">
        <v>7857</v>
      </c>
    </row>
    <row r="1088" spans="1:17" s="297" customFormat="1">
      <c r="A1088" s="318" t="s">
        <v>4242</v>
      </c>
      <c r="B1088" s="173" t="s">
        <v>5</v>
      </c>
      <c r="C1088" s="174">
        <v>10749956111367</v>
      </c>
      <c r="D1088" s="174" t="s">
        <v>7857</v>
      </c>
      <c r="E1088" s="173" t="s">
        <v>5843</v>
      </c>
      <c r="F1088" s="143" t="s">
        <v>5899</v>
      </c>
      <c r="G1088" s="174">
        <v>3</v>
      </c>
      <c r="H1088" s="173">
        <v>24</v>
      </c>
      <c r="I1088" s="206">
        <v>26</v>
      </c>
      <c r="J1088" s="198">
        <v>0.18</v>
      </c>
      <c r="K1088" s="217">
        <v>64.7</v>
      </c>
      <c r="L1088" s="173" t="s">
        <v>4238</v>
      </c>
      <c r="M1088" s="175" t="s">
        <v>8597</v>
      </c>
      <c r="N1088" s="175" t="s">
        <v>7760</v>
      </c>
      <c r="O1088" s="173" t="s">
        <v>8596</v>
      </c>
      <c r="P1088" s="175" t="s">
        <v>8599</v>
      </c>
      <c r="Q1088" s="175" t="s">
        <v>7857</v>
      </c>
    </row>
    <row r="1089" spans="1:17" s="297" customFormat="1">
      <c r="A1089" s="319" t="s">
        <v>4243</v>
      </c>
      <c r="B1089" s="170" t="s">
        <v>5</v>
      </c>
      <c r="C1089" s="171">
        <v>10749956111374</v>
      </c>
      <c r="D1089" s="171" t="s">
        <v>7857</v>
      </c>
      <c r="E1089" s="170" t="s">
        <v>5900</v>
      </c>
      <c r="F1089" s="130" t="s">
        <v>5901</v>
      </c>
      <c r="G1089" s="171">
        <v>3</v>
      </c>
      <c r="H1089" s="170">
        <v>12</v>
      </c>
      <c r="I1089" s="205">
        <v>40.299999999999997</v>
      </c>
      <c r="J1089" s="197">
        <v>0.42</v>
      </c>
      <c r="K1089" s="216">
        <v>108.2</v>
      </c>
      <c r="L1089" s="170" t="s">
        <v>4238</v>
      </c>
      <c r="M1089" s="172" t="s">
        <v>8597</v>
      </c>
      <c r="N1089" s="172" t="s">
        <v>7760</v>
      </c>
      <c r="O1089" s="170" t="s">
        <v>8596</v>
      </c>
      <c r="P1089" s="172" t="s">
        <v>8599</v>
      </c>
      <c r="Q1089" s="172" t="s">
        <v>7857</v>
      </c>
    </row>
    <row r="1090" spans="1:17" s="297" customFormat="1">
      <c r="A1090" s="318" t="s">
        <v>4244</v>
      </c>
      <c r="B1090" s="173" t="s">
        <v>5</v>
      </c>
      <c r="C1090" s="174">
        <v>10749956111398</v>
      </c>
      <c r="D1090" s="174" t="s">
        <v>7857</v>
      </c>
      <c r="E1090" s="173" t="s">
        <v>5791</v>
      </c>
      <c r="F1090" s="143">
        <v>7</v>
      </c>
      <c r="G1090" s="174">
        <v>3</v>
      </c>
      <c r="H1090" s="173">
        <v>12</v>
      </c>
      <c r="I1090" s="206">
        <v>32.299999999999997</v>
      </c>
      <c r="J1090" s="198">
        <v>0.22</v>
      </c>
      <c r="K1090" s="217">
        <v>94.8</v>
      </c>
      <c r="L1090" s="173" t="s">
        <v>4238</v>
      </c>
      <c r="M1090" s="175" t="s">
        <v>8597</v>
      </c>
      <c r="N1090" s="175" t="s">
        <v>7760</v>
      </c>
      <c r="O1090" s="173" t="s">
        <v>8596</v>
      </c>
      <c r="P1090" s="175" t="s">
        <v>8599</v>
      </c>
      <c r="Q1090" s="175" t="s">
        <v>7857</v>
      </c>
    </row>
    <row r="1091" spans="1:17" s="297" customFormat="1">
      <c r="A1091" s="319" t="s">
        <v>4245</v>
      </c>
      <c r="B1091" s="170" t="s">
        <v>5</v>
      </c>
      <c r="C1091" s="171">
        <v>10749956111381</v>
      </c>
      <c r="D1091" s="171" t="s">
        <v>7857</v>
      </c>
      <c r="E1091" s="170" t="s">
        <v>5805</v>
      </c>
      <c r="F1091" s="130" t="s">
        <v>5901</v>
      </c>
      <c r="G1091" s="171">
        <v>3</v>
      </c>
      <c r="H1091" s="170">
        <v>12</v>
      </c>
      <c r="I1091" s="205">
        <v>38.700000000000003</v>
      </c>
      <c r="J1091" s="197">
        <v>0.42</v>
      </c>
      <c r="K1091" s="216">
        <v>106</v>
      </c>
      <c r="L1091" s="170" t="s">
        <v>4238</v>
      </c>
      <c r="M1091" s="172" t="s">
        <v>8597</v>
      </c>
      <c r="N1091" s="172" t="s">
        <v>7760</v>
      </c>
      <c r="O1091" s="170" t="s">
        <v>8596</v>
      </c>
      <c r="P1091" s="172" t="s">
        <v>8599</v>
      </c>
      <c r="Q1091" s="172" t="s">
        <v>7857</v>
      </c>
    </row>
    <row r="1092" spans="1:17" s="297" customFormat="1">
      <c r="A1092" s="318" t="s">
        <v>4246</v>
      </c>
      <c r="B1092" s="173" t="s">
        <v>5</v>
      </c>
      <c r="C1092" s="174">
        <v>10749956111336</v>
      </c>
      <c r="D1092" s="174" t="s">
        <v>7857</v>
      </c>
      <c r="E1092" s="173" t="s">
        <v>5839</v>
      </c>
      <c r="F1092" s="143" t="s">
        <v>5902</v>
      </c>
      <c r="G1092" s="174">
        <v>3</v>
      </c>
      <c r="H1092" s="173">
        <v>24</v>
      </c>
      <c r="I1092" s="206">
        <v>12.7</v>
      </c>
      <c r="J1092" s="198">
        <v>0.28999999999999998</v>
      </c>
      <c r="K1092" s="217">
        <v>39</v>
      </c>
      <c r="L1092" s="173" t="s">
        <v>4238</v>
      </c>
      <c r="M1092" s="175" t="s">
        <v>8597</v>
      </c>
      <c r="N1092" s="175" t="s">
        <v>7760</v>
      </c>
      <c r="O1092" s="173" t="s">
        <v>8596</v>
      </c>
      <c r="P1092" s="175" t="s">
        <v>8599</v>
      </c>
      <c r="Q1092" s="175" t="s">
        <v>7857</v>
      </c>
    </row>
    <row r="1093" spans="1:17" s="297" customFormat="1">
      <c r="A1093" s="319" t="s">
        <v>4247</v>
      </c>
      <c r="B1093" s="170" t="s">
        <v>5</v>
      </c>
      <c r="C1093" s="171">
        <v>10749956111329</v>
      </c>
      <c r="D1093" s="171" t="s">
        <v>7857</v>
      </c>
      <c r="E1093" s="170" t="s">
        <v>5853</v>
      </c>
      <c r="F1093" s="130" t="s">
        <v>5903</v>
      </c>
      <c r="G1093" s="171">
        <v>3</v>
      </c>
      <c r="H1093" s="170">
        <v>24</v>
      </c>
      <c r="I1093" s="205">
        <v>24.1</v>
      </c>
      <c r="J1093" s="197">
        <v>2.78</v>
      </c>
      <c r="K1093" s="216">
        <v>55.8</v>
      </c>
      <c r="L1093" s="170" t="s">
        <v>4238</v>
      </c>
      <c r="M1093" s="172" t="s">
        <v>8597</v>
      </c>
      <c r="N1093" s="172" t="s">
        <v>7760</v>
      </c>
      <c r="O1093" s="170" t="s">
        <v>8596</v>
      </c>
      <c r="P1093" s="172" t="s">
        <v>8599</v>
      </c>
      <c r="Q1093" s="172" t="s">
        <v>7857</v>
      </c>
    </row>
    <row r="1094" spans="1:17" s="297" customFormat="1">
      <c r="A1094" s="318" t="s">
        <v>4248</v>
      </c>
      <c r="B1094" s="173" t="s">
        <v>5</v>
      </c>
      <c r="C1094" s="174">
        <v>10749956111312</v>
      </c>
      <c r="D1094" s="174" t="s">
        <v>7857</v>
      </c>
      <c r="E1094" s="173" t="s">
        <v>5788</v>
      </c>
      <c r="F1094" s="143" t="s">
        <v>5898</v>
      </c>
      <c r="G1094" s="174">
        <v>3</v>
      </c>
      <c r="H1094" s="173">
        <v>24</v>
      </c>
      <c r="I1094" s="206">
        <v>34.299999999999997</v>
      </c>
      <c r="J1094" s="198">
        <v>0.3</v>
      </c>
      <c r="K1094" s="217">
        <v>84.8</v>
      </c>
      <c r="L1094" s="173" t="s">
        <v>4238</v>
      </c>
      <c r="M1094" s="175" t="s">
        <v>8597</v>
      </c>
      <c r="N1094" s="175" t="s">
        <v>7760</v>
      </c>
      <c r="O1094" s="173" t="s">
        <v>8596</v>
      </c>
      <c r="P1094" s="175" t="s">
        <v>8599</v>
      </c>
      <c r="Q1094" s="175" t="s">
        <v>7857</v>
      </c>
    </row>
    <row r="1095" spans="1:17" s="297" customFormat="1">
      <c r="A1095" s="319" t="s">
        <v>4249</v>
      </c>
      <c r="B1095" s="170" t="s">
        <v>5</v>
      </c>
      <c r="C1095" s="171">
        <v>10749956111305</v>
      </c>
      <c r="D1095" s="171" t="s">
        <v>7857</v>
      </c>
      <c r="E1095" s="170" t="s">
        <v>5837</v>
      </c>
      <c r="F1095" s="130">
        <v>6</v>
      </c>
      <c r="G1095" s="171">
        <v>3</v>
      </c>
      <c r="H1095" s="170">
        <v>24</v>
      </c>
      <c r="I1095" s="205">
        <v>23.5</v>
      </c>
      <c r="J1095" s="197">
        <v>0.25</v>
      </c>
      <c r="K1095" s="216">
        <v>52.4</v>
      </c>
      <c r="L1095" s="170" t="s">
        <v>4238</v>
      </c>
      <c r="M1095" s="172" t="s">
        <v>8597</v>
      </c>
      <c r="N1095" s="172" t="s">
        <v>7760</v>
      </c>
      <c r="O1095" s="170" t="s">
        <v>8596</v>
      </c>
      <c r="P1095" s="172" t="s">
        <v>8599</v>
      </c>
      <c r="Q1095" s="172" t="s">
        <v>7857</v>
      </c>
    </row>
    <row r="1096" spans="1:17" s="297" customFormat="1">
      <c r="A1096" s="318" t="s">
        <v>4250</v>
      </c>
      <c r="B1096" s="173" t="s">
        <v>5</v>
      </c>
      <c r="C1096" s="174">
        <v>10749956137152</v>
      </c>
      <c r="D1096" s="174" t="s">
        <v>7857</v>
      </c>
      <c r="E1096" s="173" t="s">
        <v>5904</v>
      </c>
      <c r="F1096" s="143" t="s">
        <v>5905</v>
      </c>
      <c r="G1096" s="174">
        <v>1</v>
      </c>
      <c r="H1096" s="173">
        <v>12</v>
      </c>
      <c r="I1096" s="206">
        <v>25.5</v>
      </c>
      <c r="J1096" s="198">
        <v>0.42</v>
      </c>
      <c r="K1096" s="217">
        <v>129.5</v>
      </c>
      <c r="L1096" s="173" t="s">
        <v>4238</v>
      </c>
      <c r="M1096" s="175" t="s">
        <v>8597</v>
      </c>
      <c r="N1096" s="175" t="s">
        <v>7760</v>
      </c>
      <c r="O1096" s="173" t="s">
        <v>8596</v>
      </c>
      <c r="P1096" s="175" t="s">
        <v>8599</v>
      </c>
      <c r="Q1096" s="175" t="s">
        <v>7857</v>
      </c>
    </row>
    <row r="1097" spans="1:17" s="297" customFormat="1">
      <c r="A1097" s="319" t="s">
        <v>4251</v>
      </c>
      <c r="B1097" s="170" t="s">
        <v>5</v>
      </c>
      <c r="C1097" s="171">
        <v>10749956129416</v>
      </c>
      <c r="D1097" s="171" t="s">
        <v>7857</v>
      </c>
      <c r="E1097" s="170" t="s">
        <v>5836</v>
      </c>
      <c r="F1097" s="130">
        <v>6</v>
      </c>
      <c r="G1097" s="171">
        <v>3</v>
      </c>
      <c r="H1097" s="170">
        <v>24</v>
      </c>
      <c r="I1097" s="205">
        <v>12.7</v>
      </c>
      <c r="J1097" s="197">
        <v>0.35</v>
      </c>
      <c r="K1097" s="216">
        <v>39</v>
      </c>
      <c r="L1097" s="170" t="s">
        <v>4238</v>
      </c>
      <c r="M1097" s="172" t="s">
        <v>8597</v>
      </c>
      <c r="N1097" s="172" t="s">
        <v>7760</v>
      </c>
      <c r="O1097" s="170" t="s">
        <v>8596</v>
      </c>
      <c r="P1097" s="172" t="s">
        <v>8599</v>
      </c>
      <c r="Q1097" s="172" t="s">
        <v>7857</v>
      </c>
    </row>
    <row r="1098" spans="1:17" s="297" customFormat="1">
      <c r="A1098" s="318" t="s">
        <v>4252</v>
      </c>
      <c r="B1098" s="173" t="s">
        <v>5</v>
      </c>
      <c r="C1098" s="174">
        <v>10749956129423</v>
      </c>
      <c r="D1098" s="174" t="s">
        <v>7857</v>
      </c>
      <c r="E1098" s="173" t="s">
        <v>5784</v>
      </c>
      <c r="F1098" s="143" t="s">
        <v>5898</v>
      </c>
      <c r="G1098" s="174">
        <v>3</v>
      </c>
      <c r="H1098" s="173">
        <v>24</v>
      </c>
      <c r="I1098" s="206">
        <v>22.6</v>
      </c>
      <c r="J1098" s="198">
        <v>0.37</v>
      </c>
      <c r="K1098" s="217">
        <v>78.099999999999994</v>
      </c>
      <c r="L1098" s="173" t="s">
        <v>4238</v>
      </c>
      <c r="M1098" s="175" t="s">
        <v>8597</v>
      </c>
      <c r="N1098" s="175" t="s">
        <v>7760</v>
      </c>
      <c r="O1098" s="173" t="s">
        <v>8596</v>
      </c>
      <c r="P1098" s="175" t="s">
        <v>8599</v>
      </c>
      <c r="Q1098" s="175" t="s">
        <v>7857</v>
      </c>
    </row>
    <row r="1099" spans="1:17" s="297" customFormat="1">
      <c r="A1099" s="319" t="s">
        <v>4253</v>
      </c>
      <c r="B1099" s="170" t="s">
        <v>5</v>
      </c>
      <c r="C1099" s="171">
        <v>10749956129454</v>
      </c>
      <c r="D1099" s="171" t="s">
        <v>7857</v>
      </c>
      <c r="E1099" s="170" t="s">
        <v>5906</v>
      </c>
      <c r="F1099" s="130" t="s">
        <v>5907</v>
      </c>
      <c r="G1099" s="171">
        <v>1</v>
      </c>
      <c r="H1099" s="170">
        <v>12</v>
      </c>
      <c r="I1099" s="205">
        <v>23.8</v>
      </c>
      <c r="J1099" s="197">
        <v>0.51</v>
      </c>
      <c r="K1099" s="216">
        <v>118.3</v>
      </c>
      <c r="L1099" s="170" t="s">
        <v>4238</v>
      </c>
      <c r="M1099" s="172" t="s">
        <v>8597</v>
      </c>
      <c r="N1099" s="172" t="s">
        <v>7760</v>
      </c>
      <c r="O1099" s="170" t="s">
        <v>8596</v>
      </c>
      <c r="P1099" s="172" t="s">
        <v>8599</v>
      </c>
      <c r="Q1099" s="172" t="s">
        <v>7857</v>
      </c>
    </row>
    <row r="1100" spans="1:17" s="294" customFormat="1" ht="31.5" collapsed="1">
      <c r="A1100" s="185" t="s">
        <v>4254</v>
      </c>
      <c r="B1100" s="186"/>
      <c r="C1100" s="187"/>
      <c r="D1100" s="187"/>
      <c r="E1100" s="186"/>
      <c r="F1100" s="186"/>
      <c r="G1100" s="187"/>
      <c r="H1100" s="186"/>
      <c r="I1100" s="201"/>
      <c r="J1100" s="194"/>
      <c r="K1100" s="191"/>
      <c r="L1100" s="189"/>
      <c r="M1100" s="188"/>
      <c r="N1100" s="188"/>
      <c r="O1100" s="188"/>
      <c r="P1100" s="189"/>
      <c r="Q1100" s="189"/>
    </row>
    <row r="1101" spans="1:17" s="292" customFormat="1" ht="38.25">
      <c r="A1101" s="162" t="s">
        <v>2</v>
      </c>
      <c r="B1101" s="6" t="s">
        <v>8768</v>
      </c>
      <c r="C1101" s="11" t="s">
        <v>2813</v>
      </c>
      <c r="D1101" s="11" t="s">
        <v>7859</v>
      </c>
      <c r="E1101" s="6" t="s">
        <v>8769</v>
      </c>
      <c r="F1101" s="7" t="s">
        <v>8811</v>
      </c>
      <c r="G1101" s="11" t="s">
        <v>8767</v>
      </c>
      <c r="H1101" s="6" t="s">
        <v>8766</v>
      </c>
      <c r="I1101" s="202" t="s">
        <v>8777</v>
      </c>
      <c r="J1101" s="195" t="s">
        <v>8770</v>
      </c>
      <c r="K1101" s="227" t="s">
        <v>8810</v>
      </c>
      <c r="L1101" s="6" t="s">
        <v>8594</v>
      </c>
      <c r="M1101" s="6" t="s">
        <v>8764</v>
      </c>
      <c r="N1101" s="6" t="s">
        <v>8595</v>
      </c>
      <c r="O1101" s="6" t="s">
        <v>8765</v>
      </c>
      <c r="P1101" s="6" t="s">
        <v>8763</v>
      </c>
      <c r="Q1101" s="226" t="s">
        <v>8771</v>
      </c>
    </row>
    <row r="1102" spans="1:17" s="297" customFormat="1">
      <c r="A1102" s="319" t="s">
        <v>4255</v>
      </c>
      <c r="B1102" s="170" t="s">
        <v>2814</v>
      </c>
      <c r="C1102" s="171" t="s">
        <v>2814</v>
      </c>
      <c r="D1102" s="171" t="s">
        <v>7860</v>
      </c>
      <c r="E1102" s="170" t="s">
        <v>5779</v>
      </c>
      <c r="F1102" s="130" t="s">
        <v>2814</v>
      </c>
      <c r="G1102" s="171"/>
      <c r="H1102" s="170" t="s">
        <v>2814</v>
      </c>
      <c r="I1102" s="205" t="s">
        <v>2814</v>
      </c>
      <c r="J1102" s="197" t="s">
        <v>2814</v>
      </c>
      <c r="K1102" s="216"/>
      <c r="L1102" s="209" t="s">
        <v>4254</v>
      </c>
      <c r="M1102" s="172" t="s">
        <v>8597</v>
      </c>
      <c r="N1102" s="172" t="s">
        <v>7760</v>
      </c>
      <c r="O1102" s="170" t="s">
        <v>8596</v>
      </c>
      <c r="P1102" s="172" t="s">
        <v>8599</v>
      </c>
      <c r="Q1102" s="172" t="s">
        <v>7863</v>
      </c>
    </row>
    <row r="1103" spans="1:17" s="297" customFormat="1">
      <c r="A1103" s="318" t="s">
        <v>4256</v>
      </c>
      <c r="B1103" s="173" t="s">
        <v>5</v>
      </c>
      <c r="C1103" s="174">
        <v>20749956177872</v>
      </c>
      <c r="D1103" s="174" t="s">
        <v>7860</v>
      </c>
      <c r="E1103" s="173" t="s">
        <v>5837</v>
      </c>
      <c r="F1103" s="143">
        <v>5.8</v>
      </c>
      <c r="G1103" s="174">
        <v>1</v>
      </c>
      <c r="H1103" s="173">
        <v>12</v>
      </c>
      <c r="I1103" s="206">
        <v>14.3</v>
      </c>
      <c r="J1103" s="198">
        <v>0.24</v>
      </c>
      <c r="K1103" s="217">
        <v>73.680000000000007</v>
      </c>
      <c r="L1103" s="210" t="s">
        <v>4254</v>
      </c>
      <c r="M1103" s="175" t="s">
        <v>8597</v>
      </c>
      <c r="N1103" s="175" t="s">
        <v>7760</v>
      </c>
      <c r="O1103" s="173" t="s">
        <v>8596</v>
      </c>
      <c r="P1103" s="175" t="s">
        <v>8599</v>
      </c>
      <c r="Q1103" s="175" t="s">
        <v>7863</v>
      </c>
    </row>
    <row r="1104" spans="1:17" s="297" customFormat="1">
      <c r="A1104" s="319" t="s">
        <v>4257</v>
      </c>
      <c r="B1104" s="170" t="s">
        <v>5</v>
      </c>
      <c r="C1104" s="171">
        <v>20749956177889</v>
      </c>
      <c r="D1104" s="171" t="s">
        <v>7860</v>
      </c>
      <c r="E1104" s="170" t="s">
        <v>5908</v>
      </c>
      <c r="F1104" s="130">
        <v>7.125</v>
      </c>
      <c r="G1104" s="171">
        <v>1</v>
      </c>
      <c r="H1104" s="170">
        <v>12</v>
      </c>
      <c r="I1104" s="205">
        <v>18.899999999999999</v>
      </c>
      <c r="J1104" s="197">
        <v>0.4</v>
      </c>
      <c r="K1104" s="216">
        <v>89.81</v>
      </c>
      <c r="L1104" s="209" t="s">
        <v>4254</v>
      </c>
      <c r="M1104" s="172" t="s">
        <v>8597</v>
      </c>
      <c r="N1104" s="172" t="s">
        <v>7760</v>
      </c>
      <c r="O1104" s="170" t="s">
        <v>8596</v>
      </c>
      <c r="P1104" s="172" t="s">
        <v>8599</v>
      </c>
      <c r="Q1104" s="172" t="s">
        <v>7863</v>
      </c>
    </row>
    <row r="1105" spans="1:17" s="297" customFormat="1">
      <c r="A1105" s="318" t="s">
        <v>4258</v>
      </c>
      <c r="B1105" s="173" t="s">
        <v>5</v>
      </c>
      <c r="C1105" s="174">
        <v>20749956177964</v>
      </c>
      <c r="D1105" s="174" t="s">
        <v>7860</v>
      </c>
      <c r="E1105" s="173" t="s">
        <v>5877</v>
      </c>
      <c r="F1105" s="143">
        <v>7.125</v>
      </c>
      <c r="G1105" s="174">
        <v>1</v>
      </c>
      <c r="H1105" s="173">
        <v>12</v>
      </c>
      <c r="I1105" s="206">
        <v>16.399999999999999</v>
      </c>
      <c r="J1105" s="198">
        <v>0.31</v>
      </c>
      <c r="K1105" s="217">
        <v>91.39</v>
      </c>
      <c r="L1105" s="210" t="s">
        <v>4254</v>
      </c>
      <c r="M1105" s="175" t="s">
        <v>8597</v>
      </c>
      <c r="N1105" s="175" t="s">
        <v>7760</v>
      </c>
      <c r="O1105" s="173" t="s">
        <v>8596</v>
      </c>
      <c r="P1105" s="175" t="s">
        <v>8599</v>
      </c>
      <c r="Q1105" s="175" t="s">
        <v>7863</v>
      </c>
    </row>
    <row r="1106" spans="1:17" s="297" customFormat="1">
      <c r="A1106" s="319" t="s">
        <v>4259</v>
      </c>
      <c r="B1106" s="170" t="s">
        <v>5</v>
      </c>
      <c r="C1106" s="171">
        <v>20749956177940</v>
      </c>
      <c r="D1106" s="171" t="s">
        <v>7860</v>
      </c>
      <c r="E1106" s="170" t="s">
        <v>5852</v>
      </c>
      <c r="F1106" s="130">
        <v>8</v>
      </c>
      <c r="G1106" s="171">
        <v>1</v>
      </c>
      <c r="H1106" s="170">
        <v>12</v>
      </c>
      <c r="I1106" s="205">
        <v>22.3</v>
      </c>
      <c r="J1106" s="197">
        <v>0.46</v>
      </c>
      <c r="K1106" s="216">
        <v>116.16</v>
      </c>
      <c r="L1106" s="209" t="s">
        <v>4254</v>
      </c>
      <c r="M1106" s="172" t="s">
        <v>8597</v>
      </c>
      <c r="N1106" s="172" t="s">
        <v>7760</v>
      </c>
      <c r="O1106" s="170" t="s">
        <v>8596</v>
      </c>
      <c r="P1106" s="172" t="s">
        <v>8599</v>
      </c>
      <c r="Q1106" s="172" t="s">
        <v>7863</v>
      </c>
    </row>
    <row r="1107" spans="1:17" s="297" customFormat="1">
      <c r="A1107" s="318" t="s">
        <v>4260</v>
      </c>
      <c r="B1107" s="173" t="s">
        <v>5</v>
      </c>
      <c r="C1107" s="174">
        <v>20749956177988</v>
      </c>
      <c r="D1107" s="174" t="s">
        <v>7860</v>
      </c>
      <c r="E1107" s="173" t="s">
        <v>5881</v>
      </c>
      <c r="F1107" s="143">
        <v>9.4443999999999999</v>
      </c>
      <c r="G1107" s="174">
        <v>1</v>
      </c>
      <c r="H1107" s="173">
        <v>12</v>
      </c>
      <c r="I1107" s="206">
        <v>37.4</v>
      </c>
      <c r="J1107" s="198">
        <v>0.5</v>
      </c>
      <c r="K1107" s="217">
        <v>89.7</v>
      </c>
      <c r="L1107" s="210" t="s">
        <v>4254</v>
      </c>
      <c r="M1107" s="175" t="s">
        <v>8597</v>
      </c>
      <c r="N1107" s="175" t="s">
        <v>7760</v>
      </c>
      <c r="O1107" s="173" t="s">
        <v>8596</v>
      </c>
      <c r="P1107" s="175" t="s">
        <v>8599</v>
      </c>
      <c r="Q1107" s="175" t="s">
        <v>7863</v>
      </c>
    </row>
    <row r="1108" spans="1:17" s="297" customFormat="1">
      <c r="A1108" s="319" t="s">
        <v>4261</v>
      </c>
      <c r="B1108" s="170" t="s">
        <v>5</v>
      </c>
      <c r="C1108" s="171">
        <v>20749956178008</v>
      </c>
      <c r="D1108" s="171" t="s">
        <v>7860</v>
      </c>
      <c r="E1108" s="170" t="s">
        <v>5840</v>
      </c>
      <c r="F1108" s="130">
        <v>7</v>
      </c>
      <c r="G1108" s="171">
        <v>1</v>
      </c>
      <c r="H1108" s="170">
        <v>12</v>
      </c>
      <c r="I1108" s="205">
        <v>19.2</v>
      </c>
      <c r="J1108" s="197">
        <v>0.4</v>
      </c>
      <c r="K1108" s="216">
        <v>84.32</v>
      </c>
      <c r="L1108" s="209" t="s">
        <v>4254</v>
      </c>
      <c r="M1108" s="172" t="s">
        <v>8597</v>
      </c>
      <c r="N1108" s="172" t="s">
        <v>7760</v>
      </c>
      <c r="O1108" s="170" t="s">
        <v>8596</v>
      </c>
      <c r="P1108" s="172" t="s">
        <v>8599</v>
      </c>
      <c r="Q1108" s="172" t="s">
        <v>7863</v>
      </c>
    </row>
    <row r="1109" spans="1:17" s="297" customFormat="1">
      <c r="A1109" s="318" t="s">
        <v>4262</v>
      </c>
      <c r="B1109" s="173" t="s">
        <v>5</v>
      </c>
      <c r="C1109" s="174">
        <v>20749956177933</v>
      </c>
      <c r="D1109" s="174" t="s">
        <v>7860</v>
      </c>
      <c r="E1109" s="173" t="s">
        <v>5909</v>
      </c>
      <c r="F1109" s="143">
        <v>4.4000000000000004</v>
      </c>
      <c r="G1109" s="174">
        <v>1</v>
      </c>
      <c r="H1109" s="173">
        <v>12</v>
      </c>
      <c r="I1109" s="206">
        <v>7</v>
      </c>
      <c r="J1109" s="198">
        <v>0.24</v>
      </c>
      <c r="K1109" s="217">
        <v>55.34</v>
      </c>
      <c r="L1109" s="210" t="s">
        <v>4254</v>
      </c>
      <c r="M1109" s="175" t="s">
        <v>8597</v>
      </c>
      <c r="N1109" s="175" t="s">
        <v>7760</v>
      </c>
      <c r="O1109" s="173" t="s">
        <v>8596</v>
      </c>
      <c r="P1109" s="175" t="s">
        <v>8599</v>
      </c>
      <c r="Q1109" s="175" t="s">
        <v>7863</v>
      </c>
    </row>
    <row r="1110" spans="1:17" s="297" customFormat="1">
      <c r="A1110" s="319" t="s">
        <v>4263</v>
      </c>
      <c r="B1110" s="170" t="s">
        <v>5</v>
      </c>
      <c r="C1110" s="171">
        <v>20749956177896</v>
      </c>
      <c r="D1110" s="171" t="s">
        <v>7860</v>
      </c>
      <c r="E1110" s="170" t="s">
        <v>5853</v>
      </c>
      <c r="F1110" s="130">
        <v>6.1111000000000004</v>
      </c>
      <c r="G1110" s="171">
        <v>1</v>
      </c>
      <c r="H1110" s="170">
        <v>12</v>
      </c>
      <c r="I1110" s="205">
        <v>15.1</v>
      </c>
      <c r="J1110" s="197">
        <v>0.4</v>
      </c>
      <c r="K1110" s="216">
        <v>73.680000000000007</v>
      </c>
      <c r="L1110" s="209" t="s">
        <v>4254</v>
      </c>
      <c r="M1110" s="172" t="s">
        <v>8597</v>
      </c>
      <c r="N1110" s="172" t="s">
        <v>7760</v>
      </c>
      <c r="O1110" s="170" t="s">
        <v>8596</v>
      </c>
      <c r="P1110" s="172" t="s">
        <v>8599</v>
      </c>
      <c r="Q1110" s="172" t="s">
        <v>7863</v>
      </c>
    </row>
    <row r="1111" spans="1:17" s="297" customFormat="1">
      <c r="A1111" s="318" t="s">
        <v>4264</v>
      </c>
      <c r="B1111" s="173" t="s">
        <v>5</v>
      </c>
      <c r="C1111" s="174">
        <v>20749956177971</v>
      </c>
      <c r="D1111" s="174" t="s">
        <v>7860</v>
      </c>
      <c r="E1111" s="173" t="s">
        <v>5836</v>
      </c>
      <c r="F1111" s="143">
        <v>5.6</v>
      </c>
      <c r="G1111" s="174">
        <v>1</v>
      </c>
      <c r="H1111" s="173">
        <v>12</v>
      </c>
      <c r="I1111" s="206">
        <v>10.5</v>
      </c>
      <c r="J1111" s="198">
        <v>0.24</v>
      </c>
      <c r="K1111" s="217">
        <v>66.930000000000007</v>
      </c>
      <c r="L1111" s="210" t="s">
        <v>4254</v>
      </c>
      <c r="M1111" s="175" t="s">
        <v>8597</v>
      </c>
      <c r="N1111" s="175" t="s">
        <v>7760</v>
      </c>
      <c r="O1111" s="173" t="s">
        <v>8596</v>
      </c>
      <c r="P1111" s="175" t="s">
        <v>8599</v>
      </c>
      <c r="Q1111" s="175" t="s">
        <v>7863</v>
      </c>
    </row>
    <row r="1112" spans="1:17" s="297" customFormat="1">
      <c r="A1112" s="319" t="s">
        <v>4265</v>
      </c>
      <c r="B1112" s="170" t="s">
        <v>5</v>
      </c>
      <c r="C1112" s="171">
        <v>20749956177902</v>
      </c>
      <c r="D1112" s="171" t="s">
        <v>7860</v>
      </c>
      <c r="E1112" s="170" t="s">
        <v>5784</v>
      </c>
      <c r="F1112" s="130">
        <v>7.4</v>
      </c>
      <c r="G1112" s="171">
        <v>1</v>
      </c>
      <c r="H1112" s="170">
        <v>12</v>
      </c>
      <c r="I1112" s="205">
        <v>15.2</v>
      </c>
      <c r="J1112" s="197">
        <v>0.31</v>
      </c>
      <c r="K1112" s="216">
        <v>82.64</v>
      </c>
      <c r="L1112" s="209" t="s">
        <v>4254</v>
      </c>
      <c r="M1112" s="172" t="s">
        <v>8597</v>
      </c>
      <c r="N1112" s="172" t="s">
        <v>7760</v>
      </c>
      <c r="O1112" s="170" t="s">
        <v>8596</v>
      </c>
      <c r="P1112" s="172" t="s">
        <v>8599</v>
      </c>
      <c r="Q1112" s="172" t="s">
        <v>7863</v>
      </c>
    </row>
    <row r="1113" spans="1:17" s="297" customFormat="1">
      <c r="A1113" s="318" t="s">
        <v>4266</v>
      </c>
      <c r="B1113" s="173" t="s">
        <v>5</v>
      </c>
      <c r="C1113" s="174">
        <v>20749956177926</v>
      </c>
      <c r="D1113" s="174" t="s">
        <v>7860</v>
      </c>
      <c r="E1113" s="173" t="s">
        <v>5910</v>
      </c>
      <c r="F1113" s="143">
        <v>8.3332999999999995</v>
      </c>
      <c r="G1113" s="174">
        <v>1</v>
      </c>
      <c r="H1113" s="173">
        <v>12</v>
      </c>
      <c r="I1113" s="206">
        <v>27.4</v>
      </c>
      <c r="J1113" s="198">
        <v>0.46</v>
      </c>
      <c r="K1113" s="217">
        <v>153.88999999999999</v>
      </c>
      <c r="L1113" s="210" t="s">
        <v>4254</v>
      </c>
      <c r="M1113" s="175" t="s">
        <v>8597</v>
      </c>
      <c r="N1113" s="175" t="s">
        <v>7760</v>
      </c>
      <c r="O1113" s="173" t="s">
        <v>8596</v>
      </c>
      <c r="P1113" s="175" t="s">
        <v>8599</v>
      </c>
      <c r="Q1113" s="175" t="s">
        <v>7863</v>
      </c>
    </row>
    <row r="1114" spans="1:17" s="297" customFormat="1">
      <c r="A1114" s="319" t="s">
        <v>4267</v>
      </c>
      <c r="B1114" s="170" t="s">
        <v>5</v>
      </c>
      <c r="C1114" s="171">
        <v>20749956177995</v>
      </c>
      <c r="D1114" s="171" t="s">
        <v>7860</v>
      </c>
      <c r="E1114" s="170" t="s">
        <v>5880</v>
      </c>
      <c r="F1114" s="130">
        <v>8.25</v>
      </c>
      <c r="G1114" s="171">
        <v>1</v>
      </c>
      <c r="H1114" s="170">
        <v>12</v>
      </c>
      <c r="I1114" s="205">
        <v>26.8</v>
      </c>
      <c r="J1114" s="197">
        <v>0.46</v>
      </c>
      <c r="K1114" s="216">
        <v>84.32</v>
      </c>
      <c r="L1114" s="209" t="s">
        <v>4254</v>
      </c>
      <c r="M1114" s="172" t="s">
        <v>8597</v>
      </c>
      <c r="N1114" s="172" t="s">
        <v>7760</v>
      </c>
      <c r="O1114" s="170" t="s">
        <v>8596</v>
      </c>
      <c r="P1114" s="172" t="s">
        <v>8599</v>
      </c>
      <c r="Q1114" s="172" t="s">
        <v>7863</v>
      </c>
    </row>
    <row r="1115" spans="1:17" s="297" customFormat="1">
      <c r="A1115" s="318" t="s">
        <v>4268</v>
      </c>
      <c r="B1115" s="173" t="s">
        <v>5</v>
      </c>
      <c r="C1115" s="174">
        <v>20749956178015</v>
      </c>
      <c r="D1115" s="174" t="s">
        <v>7860</v>
      </c>
      <c r="E1115" s="173" t="s">
        <v>5882</v>
      </c>
      <c r="F1115" s="143">
        <v>9.5</v>
      </c>
      <c r="G1115" s="174">
        <v>1</v>
      </c>
      <c r="H1115" s="173">
        <v>12</v>
      </c>
      <c r="I1115" s="206">
        <v>37.4</v>
      </c>
      <c r="J1115" s="198">
        <v>0.5</v>
      </c>
      <c r="K1115" s="217">
        <v>108.67</v>
      </c>
      <c r="L1115" s="210" t="s">
        <v>4254</v>
      </c>
      <c r="M1115" s="175" t="s">
        <v>8597</v>
      </c>
      <c r="N1115" s="175" t="s">
        <v>7760</v>
      </c>
      <c r="O1115" s="173" t="s">
        <v>8596</v>
      </c>
      <c r="P1115" s="175" t="s">
        <v>8599</v>
      </c>
      <c r="Q1115" s="175" t="s">
        <v>7863</v>
      </c>
    </row>
    <row r="1116" spans="1:17" s="297" customFormat="1">
      <c r="A1116" s="319" t="s">
        <v>4269</v>
      </c>
      <c r="B1116" s="170" t="s">
        <v>5</v>
      </c>
      <c r="C1116" s="171">
        <v>20749956177865</v>
      </c>
      <c r="D1116" s="171" t="s">
        <v>7860</v>
      </c>
      <c r="E1116" s="170" t="s">
        <v>5781</v>
      </c>
      <c r="F1116" s="130">
        <v>6.2857000000000003</v>
      </c>
      <c r="G1116" s="171">
        <v>1</v>
      </c>
      <c r="H1116" s="170">
        <v>12</v>
      </c>
      <c r="I1116" s="205">
        <v>12</v>
      </c>
      <c r="J1116" s="197">
        <v>0.24</v>
      </c>
      <c r="K1116" s="216">
        <v>63.24</v>
      </c>
      <c r="L1116" s="209" t="s">
        <v>4254</v>
      </c>
      <c r="M1116" s="172" t="s">
        <v>8597</v>
      </c>
      <c r="N1116" s="172" t="s">
        <v>7760</v>
      </c>
      <c r="O1116" s="170" t="s">
        <v>8596</v>
      </c>
      <c r="P1116" s="172" t="s">
        <v>8599</v>
      </c>
      <c r="Q1116" s="172" t="s">
        <v>7863</v>
      </c>
    </row>
    <row r="1117" spans="1:17" s="297" customFormat="1">
      <c r="A1117" s="318" t="s">
        <v>4270</v>
      </c>
      <c r="B1117" s="173" t="s">
        <v>5</v>
      </c>
      <c r="C1117" s="174">
        <v>20749956177957</v>
      </c>
      <c r="D1117" s="174" t="s">
        <v>7860</v>
      </c>
      <c r="E1117" s="173" t="s">
        <v>5844</v>
      </c>
      <c r="F1117" s="143">
        <v>8.3333333333333339</v>
      </c>
      <c r="G1117" s="174">
        <v>1</v>
      </c>
      <c r="H1117" s="173">
        <v>12</v>
      </c>
      <c r="I1117" s="206">
        <v>23.6</v>
      </c>
      <c r="J1117" s="198">
        <v>0.46</v>
      </c>
      <c r="K1117" s="217">
        <v>139.66</v>
      </c>
      <c r="L1117" s="210" t="s">
        <v>4254</v>
      </c>
      <c r="M1117" s="175" t="s">
        <v>8597</v>
      </c>
      <c r="N1117" s="175" t="s">
        <v>7760</v>
      </c>
      <c r="O1117" s="173" t="s">
        <v>8596</v>
      </c>
      <c r="P1117" s="175" t="s">
        <v>8599</v>
      </c>
      <c r="Q1117" s="175" t="s">
        <v>7863</v>
      </c>
    </row>
    <row r="1118" spans="1:17" s="294" customFormat="1" ht="31.5" collapsed="1">
      <c r="A1118" s="185" t="s">
        <v>4271</v>
      </c>
      <c r="B1118" s="186"/>
      <c r="C1118" s="187"/>
      <c r="D1118" s="187"/>
      <c r="E1118" s="186"/>
      <c r="F1118" s="186"/>
      <c r="G1118" s="187"/>
      <c r="H1118" s="186"/>
      <c r="I1118" s="201"/>
      <c r="J1118" s="194"/>
      <c r="K1118" s="191"/>
      <c r="L1118" s="189"/>
      <c r="M1118" s="188"/>
      <c r="N1118" s="188"/>
      <c r="O1118" s="188"/>
      <c r="P1118" s="189"/>
      <c r="Q1118" s="189"/>
    </row>
    <row r="1119" spans="1:17" s="292" customFormat="1" ht="38.25">
      <c r="A1119" s="162" t="s">
        <v>2</v>
      </c>
      <c r="B1119" s="6" t="s">
        <v>8768</v>
      </c>
      <c r="C1119" s="11" t="s">
        <v>2813</v>
      </c>
      <c r="D1119" s="11" t="s">
        <v>7859</v>
      </c>
      <c r="E1119" s="6" t="s">
        <v>8769</v>
      </c>
      <c r="F1119" s="7" t="s">
        <v>8811</v>
      </c>
      <c r="G1119" s="11" t="s">
        <v>8767</v>
      </c>
      <c r="H1119" s="6" t="s">
        <v>8766</v>
      </c>
      <c r="I1119" s="202" t="s">
        <v>8777</v>
      </c>
      <c r="J1119" s="195" t="s">
        <v>8770</v>
      </c>
      <c r="K1119" s="227" t="s">
        <v>8810</v>
      </c>
      <c r="L1119" s="6" t="s">
        <v>8594</v>
      </c>
      <c r="M1119" s="6" t="s">
        <v>8764</v>
      </c>
      <c r="N1119" s="6" t="s">
        <v>8595</v>
      </c>
      <c r="O1119" s="6" t="s">
        <v>8765</v>
      </c>
      <c r="P1119" s="6" t="s">
        <v>8763</v>
      </c>
      <c r="Q1119" s="226" t="s">
        <v>8771</v>
      </c>
    </row>
    <row r="1120" spans="1:17">
      <c r="A1120" s="316" t="s">
        <v>4272</v>
      </c>
      <c r="B1120" s="22" t="s">
        <v>2814</v>
      </c>
      <c r="C1120" s="24" t="s">
        <v>2814</v>
      </c>
      <c r="D1120" s="24" t="s">
        <v>7860</v>
      </c>
      <c r="E1120" s="22" t="s">
        <v>5779</v>
      </c>
      <c r="F1120" s="23" t="s">
        <v>2814</v>
      </c>
      <c r="G1120" s="24"/>
      <c r="H1120" s="22" t="s">
        <v>2814</v>
      </c>
      <c r="I1120" s="203" t="s">
        <v>2814</v>
      </c>
      <c r="J1120" s="196" t="s">
        <v>2814</v>
      </c>
      <c r="K1120" s="214"/>
      <c r="L1120" s="22" t="s">
        <v>4271</v>
      </c>
      <c r="M1120" s="139" t="s">
        <v>8597</v>
      </c>
      <c r="N1120" s="139" t="s">
        <v>7760</v>
      </c>
      <c r="O1120" s="22" t="s">
        <v>8596</v>
      </c>
      <c r="P1120" s="139" t="s">
        <v>8601</v>
      </c>
      <c r="Q1120" s="139" t="s">
        <v>7863</v>
      </c>
    </row>
    <row r="1121" spans="1:17">
      <c r="A1121" s="317" t="s">
        <v>4273</v>
      </c>
      <c r="B1121" s="21" t="s">
        <v>5</v>
      </c>
      <c r="C1121" s="20">
        <v>10749956143276</v>
      </c>
      <c r="D1121" s="20" t="s">
        <v>7860</v>
      </c>
      <c r="E1121" s="21" t="s">
        <v>5887</v>
      </c>
      <c r="F1121" s="19" t="s">
        <v>5911</v>
      </c>
      <c r="G1121" s="20">
        <v>1</v>
      </c>
      <c r="H1121" s="21">
        <v>12</v>
      </c>
      <c r="I1121" s="204">
        <v>7.8</v>
      </c>
      <c r="J1121" s="122">
        <v>0.21</v>
      </c>
      <c r="K1121" s="215">
        <v>93.2</v>
      </c>
      <c r="L1121" s="21" t="s">
        <v>4271</v>
      </c>
      <c r="M1121" s="138" t="s">
        <v>8597</v>
      </c>
      <c r="N1121" s="138" t="s">
        <v>7760</v>
      </c>
      <c r="O1121" s="21" t="s">
        <v>8596</v>
      </c>
      <c r="P1121" s="138" t="s">
        <v>8601</v>
      </c>
      <c r="Q1121" s="138" t="s">
        <v>7863</v>
      </c>
    </row>
    <row r="1122" spans="1:17">
      <c r="A1122" s="316" t="s">
        <v>4274</v>
      </c>
      <c r="B1122" s="22" t="s">
        <v>5</v>
      </c>
      <c r="C1122" s="24">
        <v>10749956143306</v>
      </c>
      <c r="D1122" s="24" t="s">
        <v>7860</v>
      </c>
      <c r="E1122" s="22" t="s">
        <v>5879</v>
      </c>
      <c r="F1122" s="23" t="s">
        <v>5912</v>
      </c>
      <c r="G1122" s="24">
        <v>1</v>
      </c>
      <c r="H1122" s="22">
        <v>12</v>
      </c>
      <c r="I1122" s="203">
        <v>10.9</v>
      </c>
      <c r="J1122" s="196">
        <v>0.2</v>
      </c>
      <c r="K1122" s="214">
        <v>98.9</v>
      </c>
      <c r="L1122" s="22" t="s">
        <v>4271</v>
      </c>
      <c r="M1122" s="139" t="s">
        <v>8597</v>
      </c>
      <c r="N1122" s="139" t="s">
        <v>7760</v>
      </c>
      <c r="O1122" s="22" t="s">
        <v>8596</v>
      </c>
      <c r="P1122" s="139" t="s">
        <v>8601</v>
      </c>
      <c r="Q1122" s="139" t="s">
        <v>7863</v>
      </c>
    </row>
    <row r="1123" spans="1:17">
      <c r="A1123" s="317" t="s">
        <v>4275</v>
      </c>
      <c r="B1123" s="21" t="s">
        <v>5</v>
      </c>
      <c r="C1123" s="20">
        <v>10749956143191</v>
      </c>
      <c r="D1123" s="20" t="s">
        <v>7860</v>
      </c>
      <c r="E1123" s="21" t="s">
        <v>5837</v>
      </c>
      <c r="F1123" s="19" t="s">
        <v>5913</v>
      </c>
      <c r="G1123" s="20">
        <v>1</v>
      </c>
      <c r="H1123" s="21">
        <v>12</v>
      </c>
      <c r="I1123" s="204">
        <v>15.4</v>
      </c>
      <c r="J1123" s="122">
        <v>0.21</v>
      </c>
      <c r="K1123" s="215">
        <v>102</v>
      </c>
      <c r="L1123" s="21" t="s">
        <v>4271</v>
      </c>
      <c r="M1123" s="138" t="s">
        <v>8597</v>
      </c>
      <c r="N1123" s="138" t="s">
        <v>7760</v>
      </c>
      <c r="O1123" s="21" t="s">
        <v>8596</v>
      </c>
      <c r="P1123" s="138" t="s">
        <v>8601</v>
      </c>
      <c r="Q1123" s="138" t="s">
        <v>7863</v>
      </c>
    </row>
    <row r="1124" spans="1:17">
      <c r="A1124" s="316" t="s">
        <v>4276</v>
      </c>
      <c r="B1124" s="22" t="s">
        <v>5</v>
      </c>
      <c r="C1124" s="24">
        <v>10749956143290</v>
      </c>
      <c r="D1124" s="24" t="s">
        <v>7860</v>
      </c>
      <c r="E1124" s="22" t="s">
        <v>5914</v>
      </c>
      <c r="F1124" s="23">
        <v>5</v>
      </c>
      <c r="G1124" s="24">
        <v>1</v>
      </c>
      <c r="H1124" s="22">
        <v>12</v>
      </c>
      <c r="I1124" s="203">
        <v>8.9</v>
      </c>
      <c r="J1124" s="196">
        <v>0.2</v>
      </c>
      <c r="K1124" s="214">
        <v>128.41920000000002</v>
      </c>
      <c r="L1124" s="22" t="s">
        <v>4271</v>
      </c>
      <c r="M1124" s="139" t="s">
        <v>8597</v>
      </c>
      <c r="N1124" s="139" t="s">
        <v>7760</v>
      </c>
      <c r="O1124" s="22" t="s">
        <v>8596</v>
      </c>
      <c r="P1124" s="139" t="s">
        <v>8601</v>
      </c>
      <c r="Q1124" s="139" t="s">
        <v>7863</v>
      </c>
    </row>
    <row r="1125" spans="1:17">
      <c r="A1125" s="317" t="s">
        <v>4277</v>
      </c>
      <c r="B1125" s="21" t="s">
        <v>5</v>
      </c>
      <c r="C1125" s="20">
        <v>10749956143283</v>
      </c>
      <c r="D1125" s="20" t="s">
        <v>7860</v>
      </c>
      <c r="E1125" s="21" t="s">
        <v>5840</v>
      </c>
      <c r="F1125" s="19">
        <v>7</v>
      </c>
      <c r="G1125" s="20">
        <v>1</v>
      </c>
      <c r="H1125" s="21">
        <v>12</v>
      </c>
      <c r="I1125" s="204">
        <v>23.5</v>
      </c>
      <c r="J1125" s="122">
        <v>0.21</v>
      </c>
      <c r="K1125" s="215">
        <v>124.2</v>
      </c>
      <c r="L1125" s="21" t="s">
        <v>4271</v>
      </c>
      <c r="M1125" s="138" t="s">
        <v>8597</v>
      </c>
      <c r="N1125" s="138" t="s">
        <v>7760</v>
      </c>
      <c r="O1125" s="21" t="s">
        <v>8596</v>
      </c>
      <c r="P1125" s="138" t="s">
        <v>8601</v>
      </c>
      <c r="Q1125" s="138" t="s">
        <v>7863</v>
      </c>
    </row>
    <row r="1126" spans="1:17">
      <c r="A1126" s="316" t="s">
        <v>4278</v>
      </c>
      <c r="B1126" s="22" t="s">
        <v>5</v>
      </c>
      <c r="C1126" s="24">
        <v>10749956143337</v>
      </c>
      <c r="D1126" s="24" t="s">
        <v>7860</v>
      </c>
      <c r="E1126" s="22" t="s">
        <v>5784</v>
      </c>
      <c r="F1126" s="23" t="s">
        <v>5915</v>
      </c>
      <c r="G1126" s="24">
        <v>1</v>
      </c>
      <c r="H1126" s="22">
        <v>12</v>
      </c>
      <c r="I1126" s="203">
        <v>16.3</v>
      </c>
      <c r="J1126" s="196">
        <v>0.25</v>
      </c>
      <c r="K1126" s="214">
        <v>136.6</v>
      </c>
      <c r="L1126" s="22" t="s">
        <v>4271</v>
      </c>
      <c r="M1126" s="139" t="s">
        <v>8597</v>
      </c>
      <c r="N1126" s="139" t="s">
        <v>7760</v>
      </c>
      <c r="O1126" s="22" t="s">
        <v>8596</v>
      </c>
      <c r="P1126" s="139" t="s">
        <v>8601</v>
      </c>
      <c r="Q1126" s="139" t="s">
        <v>7863</v>
      </c>
    </row>
    <row r="1127" spans="1:17">
      <c r="A1127" s="317" t="s">
        <v>4279</v>
      </c>
      <c r="B1127" s="21" t="s">
        <v>5</v>
      </c>
      <c r="C1127" s="20">
        <v>10749956143245</v>
      </c>
      <c r="D1127" s="20" t="s">
        <v>7860</v>
      </c>
      <c r="E1127" s="21" t="s">
        <v>5885</v>
      </c>
      <c r="F1127" s="19">
        <v>7</v>
      </c>
      <c r="G1127" s="20">
        <v>1</v>
      </c>
      <c r="H1127" s="21">
        <v>12</v>
      </c>
      <c r="I1127" s="204">
        <v>17.100000000000001</v>
      </c>
      <c r="J1127" s="122">
        <v>0.25</v>
      </c>
      <c r="K1127" s="215">
        <v>158.04319999999998</v>
      </c>
      <c r="L1127" s="21" t="s">
        <v>4271</v>
      </c>
      <c r="M1127" s="138" t="s">
        <v>8597</v>
      </c>
      <c r="N1127" s="138" t="s">
        <v>7760</v>
      </c>
      <c r="O1127" s="21" t="s">
        <v>8596</v>
      </c>
      <c r="P1127" s="138" t="s">
        <v>8601</v>
      </c>
      <c r="Q1127" s="138" t="s">
        <v>7863</v>
      </c>
    </row>
    <row r="1128" spans="1:17">
      <c r="A1128" s="316" t="s">
        <v>4280</v>
      </c>
      <c r="B1128" s="22" t="s">
        <v>5</v>
      </c>
      <c r="C1128" s="24">
        <v>10749956143221</v>
      </c>
      <c r="D1128" s="24" t="s">
        <v>7860</v>
      </c>
      <c r="E1128" s="22" t="s">
        <v>5916</v>
      </c>
      <c r="F1128" s="23">
        <v>7</v>
      </c>
      <c r="G1128" s="24">
        <v>1</v>
      </c>
      <c r="H1128" s="22">
        <v>12</v>
      </c>
      <c r="I1128" s="203">
        <v>18.8</v>
      </c>
      <c r="J1128" s="196">
        <v>0.4</v>
      </c>
      <c r="K1128" s="214">
        <v>148.19999999999999</v>
      </c>
      <c r="L1128" s="22" t="s">
        <v>4271</v>
      </c>
      <c r="M1128" s="139" t="s">
        <v>8597</v>
      </c>
      <c r="N1128" s="139" t="s">
        <v>7760</v>
      </c>
      <c r="O1128" s="22" t="s">
        <v>8596</v>
      </c>
      <c r="P1128" s="139" t="s">
        <v>8601</v>
      </c>
      <c r="Q1128" s="139" t="s">
        <v>7863</v>
      </c>
    </row>
    <row r="1129" spans="1:17">
      <c r="A1129" s="317" t="s">
        <v>4281</v>
      </c>
      <c r="B1129" s="21" t="s">
        <v>5</v>
      </c>
      <c r="C1129" s="20">
        <v>10749956143320</v>
      </c>
      <c r="D1129" s="20" t="s">
        <v>7860</v>
      </c>
      <c r="E1129" s="21" t="s">
        <v>5789</v>
      </c>
      <c r="F1129" s="19" t="s">
        <v>5917</v>
      </c>
      <c r="G1129" s="20">
        <v>1</v>
      </c>
      <c r="H1129" s="21">
        <v>12</v>
      </c>
      <c r="I1129" s="204">
        <v>19</v>
      </c>
      <c r="J1129" s="122">
        <v>0.4</v>
      </c>
      <c r="K1129" s="215">
        <v>148.19999999999999</v>
      </c>
      <c r="L1129" s="21" t="s">
        <v>4271</v>
      </c>
      <c r="M1129" s="138" t="s">
        <v>8597</v>
      </c>
      <c r="N1129" s="138" t="s">
        <v>7760</v>
      </c>
      <c r="O1129" s="21" t="s">
        <v>8596</v>
      </c>
      <c r="P1129" s="138" t="s">
        <v>8601</v>
      </c>
      <c r="Q1129" s="138" t="s">
        <v>7863</v>
      </c>
    </row>
    <row r="1130" spans="1:17">
      <c r="A1130" s="316" t="s">
        <v>4282</v>
      </c>
      <c r="B1130" s="22" t="s">
        <v>5</v>
      </c>
      <c r="C1130" s="24">
        <v>10749956143368</v>
      </c>
      <c r="D1130" s="24" t="s">
        <v>7860</v>
      </c>
      <c r="E1130" s="22" t="s">
        <v>5918</v>
      </c>
      <c r="F1130" s="23" t="s">
        <v>5897</v>
      </c>
      <c r="G1130" s="24">
        <v>1</v>
      </c>
      <c r="H1130" s="22">
        <v>12</v>
      </c>
      <c r="I1130" s="203">
        <v>23.9</v>
      </c>
      <c r="J1130" s="196">
        <v>0.22</v>
      </c>
      <c r="K1130" s="214">
        <v>171.05759999999998</v>
      </c>
      <c r="L1130" s="22" t="s">
        <v>4271</v>
      </c>
      <c r="M1130" s="139" t="s">
        <v>8597</v>
      </c>
      <c r="N1130" s="139" t="s">
        <v>7760</v>
      </c>
      <c r="O1130" s="22" t="s">
        <v>8596</v>
      </c>
      <c r="P1130" s="139" t="s">
        <v>8601</v>
      </c>
      <c r="Q1130" s="139" t="s">
        <v>7863</v>
      </c>
    </row>
    <row r="1131" spans="1:17">
      <c r="A1131" s="317" t="s">
        <v>4283</v>
      </c>
      <c r="B1131" s="21" t="s">
        <v>5</v>
      </c>
      <c r="C1131" s="20">
        <v>10749956143238</v>
      </c>
      <c r="D1131" s="20" t="s">
        <v>7860</v>
      </c>
      <c r="E1131" s="21" t="s">
        <v>5852</v>
      </c>
      <c r="F1131" s="19" t="s">
        <v>5919</v>
      </c>
      <c r="G1131" s="20">
        <v>1</v>
      </c>
      <c r="H1131" s="21">
        <v>12</v>
      </c>
      <c r="I1131" s="204">
        <v>23.9</v>
      </c>
      <c r="J1131" s="122">
        <v>0.22</v>
      </c>
      <c r="K1131" s="215">
        <v>176.6464</v>
      </c>
      <c r="L1131" s="21" t="s">
        <v>4271</v>
      </c>
      <c r="M1131" s="138" t="s">
        <v>8597</v>
      </c>
      <c r="N1131" s="138" t="s">
        <v>7760</v>
      </c>
      <c r="O1131" s="21" t="s">
        <v>8596</v>
      </c>
      <c r="P1131" s="138" t="s">
        <v>8601</v>
      </c>
      <c r="Q1131" s="138" t="s">
        <v>7863</v>
      </c>
    </row>
    <row r="1132" spans="1:17">
      <c r="A1132" s="316" t="s">
        <v>4284</v>
      </c>
      <c r="B1132" s="22" t="s">
        <v>5</v>
      </c>
      <c r="C1132" s="24">
        <v>10749956143344</v>
      </c>
      <c r="D1132" s="24" t="s">
        <v>7860</v>
      </c>
      <c r="E1132" s="22" t="s">
        <v>5880</v>
      </c>
      <c r="F1132" s="23" t="s">
        <v>5905</v>
      </c>
      <c r="G1132" s="24">
        <v>1</v>
      </c>
      <c r="H1132" s="22">
        <v>12</v>
      </c>
      <c r="I1132" s="203">
        <v>29.4</v>
      </c>
      <c r="J1132" s="196">
        <v>0.4</v>
      </c>
      <c r="K1132" s="214">
        <v>176.3</v>
      </c>
      <c r="L1132" s="22" t="s">
        <v>4271</v>
      </c>
      <c r="M1132" s="139" t="s">
        <v>8597</v>
      </c>
      <c r="N1132" s="139" t="s">
        <v>7760</v>
      </c>
      <c r="O1132" s="22" t="s">
        <v>8596</v>
      </c>
      <c r="P1132" s="139" t="s">
        <v>8601</v>
      </c>
      <c r="Q1132" s="139" t="s">
        <v>7863</v>
      </c>
    </row>
    <row r="1133" spans="1:17">
      <c r="A1133" s="317" t="s">
        <v>4285</v>
      </c>
      <c r="B1133" s="21" t="s">
        <v>5</v>
      </c>
      <c r="C1133" s="20">
        <v>10749956143252</v>
      </c>
      <c r="D1133" s="20" t="s">
        <v>7860</v>
      </c>
      <c r="E1133" s="21" t="s">
        <v>5869</v>
      </c>
      <c r="F1133" s="19" t="s">
        <v>5901</v>
      </c>
      <c r="G1133" s="20">
        <v>1</v>
      </c>
      <c r="H1133" s="21">
        <v>12</v>
      </c>
      <c r="I1133" s="204">
        <v>33.299999999999997</v>
      </c>
      <c r="J1133" s="122">
        <v>0.4</v>
      </c>
      <c r="K1133" s="215">
        <v>181.1</v>
      </c>
      <c r="L1133" s="21" t="s">
        <v>4271</v>
      </c>
      <c r="M1133" s="138" t="s">
        <v>8597</v>
      </c>
      <c r="N1133" s="138" t="s">
        <v>7760</v>
      </c>
      <c r="O1133" s="21" t="s">
        <v>8596</v>
      </c>
      <c r="P1133" s="138" t="s">
        <v>8601</v>
      </c>
      <c r="Q1133" s="138" t="s">
        <v>7863</v>
      </c>
    </row>
    <row r="1134" spans="1:17">
      <c r="A1134" s="316" t="s">
        <v>4286</v>
      </c>
      <c r="B1134" s="22" t="s">
        <v>5</v>
      </c>
      <c r="C1134" s="24">
        <v>10749956143269</v>
      </c>
      <c r="D1134" s="24" t="s">
        <v>7860</v>
      </c>
      <c r="E1134" s="22" t="s">
        <v>5870</v>
      </c>
      <c r="F1134" s="23" t="s">
        <v>5897</v>
      </c>
      <c r="G1134" s="24">
        <v>1</v>
      </c>
      <c r="H1134" s="22">
        <v>12</v>
      </c>
      <c r="I1134" s="203">
        <v>32.700000000000003</v>
      </c>
      <c r="J1134" s="196">
        <v>0.4</v>
      </c>
      <c r="K1134" s="214">
        <v>187</v>
      </c>
      <c r="L1134" s="22" t="s">
        <v>4271</v>
      </c>
      <c r="M1134" s="139" t="s">
        <v>8597</v>
      </c>
      <c r="N1134" s="139" t="s">
        <v>7760</v>
      </c>
      <c r="O1134" s="22" t="s">
        <v>8596</v>
      </c>
      <c r="P1134" s="139" t="s">
        <v>8601</v>
      </c>
      <c r="Q1134" s="139" t="s">
        <v>7863</v>
      </c>
    </row>
    <row r="1135" spans="1:17">
      <c r="A1135" s="317" t="s">
        <v>4287</v>
      </c>
      <c r="B1135" s="21" t="s">
        <v>5</v>
      </c>
      <c r="C1135" s="20">
        <v>10749956143351</v>
      </c>
      <c r="D1135" s="20" t="s">
        <v>7860</v>
      </c>
      <c r="E1135" s="21" t="s">
        <v>5882</v>
      </c>
      <c r="F1135" s="19" t="s">
        <v>5901</v>
      </c>
      <c r="G1135" s="20">
        <v>1</v>
      </c>
      <c r="H1135" s="21">
        <v>12</v>
      </c>
      <c r="I1135" s="204">
        <v>32.700000000000003</v>
      </c>
      <c r="J1135" s="122">
        <v>0.4</v>
      </c>
      <c r="K1135" s="215">
        <v>276.7</v>
      </c>
      <c r="L1135" s="21" t="s">
        <v>4271</v>
      </c>
      <c r="M1135" s="138" t="s">
        <v>8597</v>
      </c>
      <c r="N1135" s="138" t="s">
        <v>7760</v>
      </c>
      <c r="O1135" s="21" t="s">
        <v>8596</v>
      </c>
      <c r="P1135" s="138" t="s">
        <v>8601</v>
      </c>
      <c r="Q1135" s="138" t="s">
        <v>7863</v>
      </c>
    </row>
    <row r="1136" spans="1:17" s="294" customFormat="1" ht="31.5" collapsed="1">
      <c r="A1136" s="185" t="s">
        <v>4288</v>
      </c>
      <c r="B1136" s="186"/>
      <c r="C1136" s="187"/>
      <c r="D1136" s="187"/>
      <c r="E1136" s="186"/>
      <c r="F1136" s="186"/>
      <c r="G1136" s="187"/>
      <c r="H1136" s="186"/>
      <c r="I1136" s="201"/>
      <c r="J1136" s="194"/>
      <c r="K1136" s="191"/>
      <c r="L1136" s="189"/>
      <c r="M1136" s="188"/>
      <c r="N1136" s="188"/>
      <c r="O1136" s="188"/>
      <c r="P1136" s="189"/>
      <c r="Q1136" s="189"/>
    </row>
    <row r="1137" spans="1:17" s="292" customFormat="1" ht="38.25">
      <c r="A1137" s="162" t="s">
        <v>2</v>
      </c>
      <c r="B1137" s="6" t="s">
        <v>8768</v>
      </c>
      <c r="C1137" s="11" t="s">
        <v>2813</v>
      </c>
      <c r="D1137" s="11" t="s">
        <v>7859</v>
      </c>
      <c r="E1137" s="6" t="s">
        <v>8769</v>
      </c>
      <c r="F1137" s="7" t="s">
        <v>8811</v>
      </c>
      <c r="G1137" s="11" t="s">
        <v>8767</v>
      </c>
      <c r="H1137" s="6" t="s">
        <v>8766</v>
      </c>
      <c r="I1137" s="202" t="s">
        <v>8777</v>
      </c>
      <c r="J1137" s="195" t="s">
        <v>8770</v>
      </c>
      <c r="K1137" s="227" t="s">
        <v>8810</v>
      </c>
      <c r="L1137" s="6" t="s">
        <v>8594</v>
      </c>
      <c r="M1137" s="6" t="s">
        <v>8764</v>
      </c>
      <c r="N1137" s="6" t="s">
        <v>8595</v>
      </c>
      <c r="O1137" s="6" t="s">
        <v>8765</v>
      </c>
      <c r="P1137" s="6" t="s">
        <v>8763</v>
      </c>
      <c r="Q1137" s="226" t="s">
        <v>8771</v>
      </c>
    </row>
    <row r="1138" spans="1:17">
      <c r="A1138" s="316" t="s">
        <v>4289</v>
      </c>
      <c r="B1138" s="22" t="s">
        <v>2814</v>
      </c>
      <c r="C1138" s="24" t="s">
        <v>2814</v>
      </c>
      <c r="D1138" s="24" t="s">
        <v>7857</v>
      </c>
      <c r="E1138" s="22" t="s">
        <v>5779</v>
      </c>
      <c r="F1138" s="23" t="s">
        <v>2814</v>
      </c>
      <c r="G1138" s="24"/>
      <c r="H1138" s="22" t="s">
        <v>2814</v>
      </c>
      <c r="I1138" s="203" t="s">
        <v>2814</v>
      </c>
      <c r="J1138" s="196" t="s">
        <v>2814</v>
      </c>
      <c r="K1138" s="214"/>
      <c r="L1138" s="22" t="s">
        <v>4288</v>
      </c>
      <c r="M1138" s="139" t="s">
        <v>8597</v>
      </c>
      <c r="N1138" s="139" t="s">
        <v>7760</v>
      </c>
      <c r="O1138" s="22" t="s">
        <v>8596</v>
      </c>
      <c r="P1138" s="139" t="s">
        <v>8599</v>
      </c>
      <c r="Q1138" s="139" t="s">
        <v>7857</v>
      </c>
    </row>
    <row r="1139" spans="1:17">
      <c r="A1139" s="317" t="s">
        <v>4290</v>
      </c>
      <c r="B1139" s="21" t="s">
        <v>5</v>
      </c>
      <c r="C1139" s="20" t="s">
        <v>4291</v>
      </c>
      <c r="D1139" s="20" t="s">
        <v>7857</v>
      </c>
      <c r="E1139" s="21" t="s">
        <v>5839</v>
      </c>
      <c r="F1139" s="19">
        <v>4.25</v>
      </c>
      <c r="G1139" s="20">
        <v>3</v>
      </c>
      <c r="H1139" s="21">
        <v>24</v>
      </c>
      <c r="I1139" s="204">
        <v>8.1</v>
      </c>
      <c r="J1139" s="122">
        <v>0.2</v>
      </c>
      <c r="K1139" s="215">
        <v>119.9</v>
      </c>
      <c r="L1139" s="21" t="s">
        <v>4288</v>
      </c>
      <c r="M1139" s="138" t="s">
        <v>8597</v>
      </c>
      <c r="N1139" s="138" t="s">
        <v>7760</v>
      </c>
      <c r="O1139" s="21" t="s">
        <v>8596</v>
      </c>
      <c r="P1139" s="138" t="s">
        <v>8599</v>
      </c>
      <c r="Q1139" s="138" t="s">
        <v>7857</v>
      </c>
    </row>
    <row r="1140" spans="1:17">
      <c r="A1140" s="316" t="s">
        <v>4292</v>
      </c>
      <c r="B1140" s="22" t="s">
        <v>5</v>
      </c>
      <c r="C1140" s="24" t="s">
        <v>4293</v>
      </c>
      <c r="D1140" s="24" t="s">
        <v>7857</v>
      </c>
      <c r="E1140" s="22" t="s">
        <v>5837</v>
      </c>
      <c r="F1140" s="23">
        <v>6.125</v>
      </c>
      <c r="G1140" s="24">
        <v>3</v>
      </c>
      <c r="H1140" s="22">
        <v>24</v>
      </c>
      <c r="I1140" s="203">
        <v>22.5</v>
      </c>
      <c r="J1140" s="196">
        <v>0.3</v>
      </c>
      <c r="K1140" s="214">
        <v>126.4</v>
      </c>
      <c r="L1140" s="22" t="s">
        <v>4288</v>
      </c>
      <c r="M1140" s="139" t="s">
        <v>8597</v>
      </c>
      <c r="N1140" s="139" t="s">
        <v>7760</v>
      </c>
      <c r="O1140" s="22" t="s">
        <v>8596</v>
      </c>
      <c r="P1140" s="139" t="s">
        <v>8599</v>
      </c>
      <c r="Q1140" s="139" t="s">
        <v>7857</v>
      </c>
    </row>
    <row r="1141" spans="1:17">
      <c r="A1141" s="317" t="s">
        <v>4294</v>
      </c>
      <c r="B1141" s="21" t="s">
        <v>5</v>
      </c>
      <c r="C1141" s="20" t="s">
        <v>4295</v>
      </c>
      <c r="D1141" s="20" t="s">
        <v>7857</v>
      </c>
      <c r="E1141" s="21" t="s">
        <v>5783</v>
      </c>
      <c r="F1141" s="19">
        <v>6</v>
      </c>
      <c r="G1141" s="20">
        <v>3</v>
      </c>
      <c r="H1141" s="21">
        <v>24</v>
      </c>
      <c r="I1141" s="204">
        <v>13.2</v>
      </c>
      <c r="J1141" s="122">
        <v>0.2</v>
      </c>
      <c r="K1141" s="215">
        <v>169.3</v>
      </c>
      <c r="L1141" s="21" t="s">
        <v>4288</v>
      </c>
      <c r="M1141" s="138" t="s">
        <v>8597</v>
      </c>
      <c r="N1141" s="138" t="s">
        <v>7760</v>
      </c>
      <c r="O1141" s="21" t="s">
        <v>8596</v>
      </c>
      <c r="P1141" s="138" t="s">
        <v>8599</v>
      </c>
      <c r="Q1141" s="138" t="s">
        <v>7857</v>
      </c>
    </row>
    <row r="1142" spans="1:17">
      <c r="A1142" s="316" t="s">
        <v>4296</v>
      </c>
      <c r="B1142" s="22" t="s">
        <v>5</v>
      </c>
      <c r="C1142" s="24" t="s">
        <v>4297</v>
      </c>
      <c r="D1142" s="24" t="s">
        <v>7857</v>
      </c>
      <c r="E1142" s="22" t="s">
        <v>5784</v>
      </c>
      <c r="F1142" s="23">
        <v>7.25</v>
      </c>
      <c r="G1142" s="24">
        <v>3</v>
      </c>
      <c r="H1142" s="22">
        <v>24</v>
      </c>
      <c r="I1142" s="203">
        <v>23.4</v>
      </c>
      <c r="J1142" s="196">
        <v>0.4</v>
      </c>
      <c r="K1142" s="214">
        <v>169.3</v>
      </c>
      <c r="L1142" s="22" t="s">
        <v>4288</v>
      </c>
      <c r="M1142" s="139" t="s">
        <v>8597</v>
      </c>
      <c r="N1142" s="139" t="s">
        <v>7760</v>
      </c>
      <c r="O1142" s="22" t="s">
        <v>8596</v>
      </c>
      <c r="P1142" s="139" t="s">
        <v>8599</v>
      </c>
      <c r="Q1142" s="139" t="s">
        <v>7857</v>
      </c>
    </row>
    <row r="1143" spans="1:17">
      <c r="A1143" s="317" t="s">
        <v>4298</v>
      </c>
      <c r="B1143" s="21" t="s">
        <v>5</v>
      </c>
      <c r="C1143" s="20" t="s">
        <v>4299</v>
      </c>
      <c r="D1143" s="20" t="s">
        <v>7857</v>
      </c>
      <c r="E1143" s="21" t="s">
        <v>5843</v>
      </c>
      <c r="F1143" s="19">
        <v>7</v>
      </c>
      <c r="G1143" s="20">
        <v>3</v>
      </c>
      <c r="H1143" s="21">
        <v>24</v>
      </c>
      <c r="I1143" s="204">
        <v>24.7</v>
      </c>
      <c r="J1143" s="122">
        <v>0.3</v>
      </c>
      <c r="K1143" s="215">
        <v>183.5</v>
      </c>
      <c r="L1143" s="21" t="s">
        <v>4288</v>
      </c>
      <c r="M1143" s="138" t="s">
        <v>8597</v>
      </c>
      <c r="N1143" s="138" t="s">
        <v>7760</v>
      </c>
      <c r="O1143" s="21" t="s">
        <v>8596</v>
      </c>
      <c r="P1143" s="138" t="s">
        <v>8599</v>
      </c>
      <c r="Q1143" s="138" t="s">
        <v>7857</v>
      </c>
    </row>
    <row r="1144" spans="1:17">
      <c r="A1144" s="316" t="s">
        <v>4300</v>
      </c>
      <c r="B1144" s="22" t="s">
        <v>5</v>
      </c>
      <c r="C1144" s="24" t="s">
        <v>4301</v>
      </c>
      <c r="D1144" s="24" t="s">
        <v>7857</v>
      </c>
      <c r="E1144" s="22" t="s">
        <v>5853</v>
      </c>
      <c r="F1144" s="23">
        <v>6</v>
      </c>
      <c r="G1144" s="24">
        <v>3</v>
      </c>
      <c r="H1144" s="22">
        <v>24</v>
      </c>
      <c r="I1144" s="203">
        <v>23.6</v>
      </c>
      <c r="J1144" s="196">
        <v>0.5</v>
      </c>
      <c r="K1144" s="214">
        <v>183.5</v>
      </c>
      <c r="L1144" s="22" t="s">
        <v>4288</v>
      </c>
      <c r="M1144" s="139" t="s">
        <v>8597</v>
      </c>
      <c r="N1144" s="139" t="s">
        <v>7760</v>
      </c>
      <c r="O1144" s="22" t="s">
        <v>8596</v>
      </c>
      <c r="P1144" s="139" t="s">
        <v>8599</v>
      </c>
      <c r="Q1144" s="139" t="s">
        <v>7857</v>
      </c>
    </row>
    <row r="1145" spans="1:17">
      <c r="A1145" s="317" t="s">
        <v>4302</v>
      </c>
      <c r="B1145" s="21" t="s">
        <v>5</v>
      </c>
      <c r="C1145" s="20" t="s">
        <v>4303</v>
      </c>
      <c r="D1145" s="20" t="s">
        <v>7857</v>
      </c>
      <c r="E1145" s="21" t="s">
        <v>5788</v>
      </c>
      <c r="F1145" s="19">
        <v>7.25</v>
      </c>
      <c r="G1145" s="20">
        <v>3</v>
      </c>
      <c r="H1145" s="21">
        <v>24</v>
      </c>
      <c r="I1145" s="204">
        <v>32.200000000000003</v>
      </c>
      <c r="J1145" s="122">
        <v>0.6</v>
      </c>
      <c r="K1145" s="215">
        <v>183.5</v>
      </c>
      <c r="L1145" s="21" t="s">
        <v>4288</v>
      </c>
      <c r="M1145" s="138" t="s">
        <v>8597</v>
      </c>
      <c r="N1145" s="138" t="s">
        <v>7760</v>
      </c>
      <c r="O1145" s="21" t="s">
        <v>8596</v>
      </c>
      <c r="P1145" s="138" t="s">
        <v>8599</v>
      </c>
      <c r="Q1145" s="138" t="s">
        <v>7857</v>
      </c>
    </row>
    <row r="1146" spans="1:17">
      <c r="A1146" s="316" t="s">
        <v>4304</v>
      </c>
      <c r="B1146" s="22" t="s">
        <v>5</v>
      </c>
      <c r="C1146" s="24" t="s">
        <v>4305</v>
      </c>
      <c r="D1146" s="24" t="s">
        <v>7857</v>
      </c>
      <c r="E1146" s="22" t="s">
        <v>5844</v>
      </c>
      <c r="F1146" s="23">
        <v>8.5</v>
      </c>
      <c r="G1146" s="24">
        <v>3</v>
      </c>
      <c r="H1146" s="22">
        <v>24</v>
      </c>
      <c r="I1146" s="203">
        <v>36.5</v>
      </c>
      <c r="J1146" s="196">
        <v>0.4</v>
      </c>
      <c r="K1146" s="214">
        <v>206.3</v>
      </c>
      <c r="L1146" s="22" t="s">
        <v>4288</v>
      </c>
      <c r="M1146" s="139" t="s">
        <v>8597</v>
      </c>
      <c r="N1146" s="139" t="s">
        <v>7760</v>
      </c>
      <c r="O1146" s="22" t="s">
        <v>8596</v>
      </c>
      <c r="P1146" s="139" t="s">
        <v>8599</v>
      </c>
      <c r="Q1146" s="139" t="s">
        <v>7857</v>
      </c>
    </row>
    <row r="1147" spans="1:17">
      <c r="A1147" s="317" t="s">
        <v>4306</v>
      </c>
      <c r="B1147" s="21" t="s">
        <v>5</v>
      </c>
      <c r="C1147" s="20" t="s">
        <v>4307</v>
      </c>
      <c r="D1147" s="20" t="s">
        <v>7857</v>
      </c>
      <c r="E1147" s="21" t="s">
        <v>5812</v>
      </c>
      <c r="F1147" s="19">
        <v>8</v>
      </c>
      <c r="G1147" s="20">
        <v>3</v>
      </c>
      <c r="H1147" s="21">
        <v>24</v>
      </c>
      <c r="I1147" s="204">
        <v>31.5</v>
      </c>
      <c r="J1147" s="122">
        <v>0.4</v>
      </c>
      <c r="K1147" s="215">
        <v>206.3</v>
      </c>
      <c r="L1147" s="21" t="s">
        <v>4288</v>
      </c>
      <c r="M1147" s="138" t="s">
        <v>8597</v>
      </c>
      <c r="N1147" s="138" t="s">
        <v>7760</v>
      </c>
      <c r="O1147" s="21" t="s">
        <v>8596</v>
      </c>
      <c r="P1147" s="138" t="s">
        <v>8599</v>
      </c>
      <c r="Q1147" s="138" t="s">
        <v>7857</v>
      </c>
    </row>
    <row r="1148" spans="1:17">
      <c r="A1148" s="316" t="s">
        <v>4308</v>
      </c>
      <c r="B1148" s="22" t="s">
        <v>5</v>
      </c>
      <c r="C1148" s="24" t="s">
        <v>4309</v>
      </c>
      <c r="D1148" s="24" t="s">
        <v>7857</v>
      </c>
      <c r="E1148" s="22" t="s">
        <v>5789</v>
      </c>
      <c r="F1148" s="23">
        <v>6.75</v>
      </c>
      <c r="G1148" s="24">
        <v>3</v>
      </c>
      <c r="H1148" s="22">
        <v>24</v>
      </c>
      <c r="I1148" s="203">
        <v>25.2</v>
      </c>
      <c r="J1148" s="196">
        <v>0.5</v>
      </c>
      <c r="K1148" s="214">
        <v>231.6</v>
      </c>
      <c r="L1148" s="22" t="s">
        <v>4288</v>
      </c>
      <c r="M1148" s="139" t="s">
        <v>8597</v>
      </c>
      <c r="N1148" s="139" t="s">
        <v>7760</v>
      </c>
      <c r="O1148" s="22" t="s">
        <v>8596</v>
      </c>
      <c r="P1148" s="139" t="s">
        <v>8599</v>
      </c>
      <c r="Q1148" s="139" t="s">
        <v>7857</v>
      </c>
    </row>
    <row r="1149" spans="1:17">
      <c r="A1149" s="317" t="s">
        <v>4310</v>
      </c>
      <c r="B1149" s="21" t="s">
        <v>5</v>
      </c>
      <c r="C1149" s="20" t="s">
        <v>4311</v>
      </c>
      <c r="D1149" s="20" t="s">
        <v>7857</v>
      </c>
      <c r="E1149" s="21" t="s">
        <v>5794</v>
      </c>
      <c r="F1149" s="19">
        <v>8.25</v>
      </c>
      <c r="G1149" s="20">
        <v>1</v>
      </c>
      <c r="H1149" s="21">
        <v>12</v>
      </c>
      <c r="I1149" s="204">
        <v>24.5</v>
      </c>
      <c r="J1149" s="122">
        <v>0.6</v>
      </c>
      <c r="K1149" s="215">
        <v>231.6</v>
      </c>
      <c r="L1149" s="21" t="s">
        <v>4288</v>
      </c>
      <c r="M1149" s="138" t="s">
        <v>8597</v>
      </c>
      <c r="N1149" s="138" t="s">
        <v>7760</v>
      </c>
      <c r="O1149" s="21" t="s">
        <v>8596</v>
      </c>
      <c r="P1149" s="138" t="s">
        <v>8599</v>
      </c>
      <c r="Q1149" s="138" t="s">
        <v>7857</v>
      </c>
    </row>
    <row r="1150" spans="1:17">
      <c r="A1150" s="316" t="s">
        <v>4312</v>
      </c>
      <c r="B1150" s="22" t="s">
        <v>5</v>
      </c>
      <c r="C1150" s="24" t="s">
        <v>4313</v>
      </c>
      <c r="D1150" s="24" t="s">
        <v>7857</v>
      </c>
      <c r="E1150" s="22" t="s">
        <v>5787</v>
      </c>
      <c r="F1150" s="23">
        <v>6.75</v>
      </c>
      <c r="G1150" s="24">
        <v>1</v>
      </c>
      <c r="H1150" s="22">
        <v>12</v>
      </c>
      <c r="I1150" s="203">
        <v>16.5</v>
      </c>
      <c r="J1150" s="196">
        <v>0.2</v>
      </c>
      <c r="K1150" s="214">
        <v>246.1</v>
      </c>
      <c r="L1150" s="22" t="s">
        <v>4288</v>
      </c>
      <c r="M1150" s="139" t="s">
        <v>8597</v>
      </c>
      <c r="N1150" s="139" t="s">
        <v>7760</v>
      </c>
      <c r="O1150" s="22" t="s">
        <v>8596</v>
      </c>
      <c r="P1150" s="139" t="s">
        <v>8599</v>
      </c>
      <c r="Q1150" s="139" t="s">
        <v>7857</v>
      </c>
    </row>
    <row r="1151" spans="1:17">
      <c r="A1151" s="317" t="s">
        <v>4314</v>
      </c>
      <c r="B1151" s="21" t="s">
        <v>5</v>
      </c>
      <c r="C1151" s="20" t="s">
        <v>4315</v>
      </c>
      <c r="D1151" s="20" t="s">
        <v>7857</v>
      </c>
      <c r="E1151" s="21" t="s">
        <v>5883</v>
      </c>
      <c r="F1151" s="19">
        <v>6.5</v>
      </c>
      <c r="G1151" s="20">
        <v>1</v>
      </c>
      <c r="H1151" s="21">
        <v>12</v>
      </c>
      <c r="I1151" s="204">
        <v>24</v>
      </c>
      <c r="J1151" s="122">
        <v>0.3</v>
      </c>
      <c r="K1151" s="215">
        <v>246.1</v>
      </c>
      <c r="L1151" s="21" t="s">
        <v>4288</v>
      </c>
      <c r="M1151" s="138" t="s">
        <v>8597</v>
      </c>
      <c r="N1151" s="138" t="s">
        <v>7760</v>
      </c>
      <c r="O1151" s="21" t="s">
        <v>8596</v>
      </c>
      <c r="P1151" s="138" t="s">
        <v>8599</v>
      </c>
      <c r="Q1151" s="138" t="s">
        <v>7857</v>
      </c>
    </row>
    <row r="1152" spans="1:17">
      <c r="A1152" s="316" t="s">
        <v>4316</v>
      </c>
      <c r="B1152" s="22" t="s">
        <v>5</v>
      </c>
      <c r="C1152" s="24" t="s">
        <v>4317</v>
      </c>
      <c r="D1152" s="24" t="s">
        <v>7857</v>
      </c>
      <c r="E1152" s="22" t="s">
        <v>5848</v>
      </c>
      <c r="F1152" s="23">
        <v>9</v>
      </c>
      <c r="G1152" s="24">
        <v>3</v>
      </c>
      <c r="H1152" s="22">
        <v>12</v>
      </c>
      <c r="I1152" s="203">
        <v>29</v>
      </c>
      <c r="J1152" s="196">
        <v>0.3</v>
      </c>
      <c r="K1152" s="214">
        <v>342.7</v>
      </c>
      <c r="L1152" s="22" t="s">
        <v>4288</v>
      </c>
      <c r="M1152" s="139" t="s">
        <v>8597</v>
      </c>
      <c r="N1152" s="139" t="s">
        <v>7760</v>
      </c>
      <c r="O1152" s="22" t="s">
        <v>8596</v>
      </c>
      <c r="P1152" s="139" t="s">
        <v>8599</v>
      </c>
      <c r="Q1152" s="139" t="s">
        <v>7857</v>
      </c>
    </row>
    <row r="1153" spans="1:17">
      <c r="A1153" s="317" t="s">
        <v>4318</v>
      </c>
      <c r="B1153" s="21" t="s">
        <v>5</v>
      </c>
      <c r="C1153" s="20" t="s">
        <v>4319</v>
      </c>
      <c r="D1153" s="20" t="s">
        <v>7857</v>
      </c>
      <c r="E1153" s="21" t="s">
        <v>5920</v>
      </c>
      <c r="F1153" s="19">
        <v>9.5</v>
      </c>
      <c r="G1153" s="20">
        <v>1</v>
      </c>
      <c r="H1153" s="21">
        <v>12</v>
      </c>
      <c r="I1153" s="204">
        <v>27.8</v>
      </c>
      <c r="J1153" s="122">
        <v>0.3</v>
      </c>
      <c r="K1153" s="215">
        <v>427.8</v>
      </c>
      <c r="L1153" s="21" t="s">
        <v>4288</v>
      </c>
      <c r="M1153" s="138" t="s">
        <v>8597</v>
      </c>
      <c r="N1153" s="138" t="s">
        <v>7760</v>
      </c>
      <c r="O1153" s="21" t="s">
        <v>8596</v>
      </c>
      <c r="P1153" s="138" t="s">
        <v>8599</v>
      </c>
      <c r="Q1153" s="138" t="s">
        <v>7857</v>
      </c>
    </row>
    <row r="1154" spans="1:17">
      <c r="A1154" s="316" t="s">
        <v>4320</v>
      </c>
      <c r="B1154" s="22" t="s">
        <v>5</v>
      </c>
      <c r="C1154" s="24" t="s">
        <v>4321</v>
      </c>
      <c r="D1154" s="24" t="s">
        <v>7857</v>
      </c>
      <c r="E1154" s="22" t="s">
        <v>5864</v>
      </c>
      <c r="F1154" s="23">
        <v>9.375</v>
      </c>
      <c r="G1154" s="24">
        <v>1</v>
      </c>
      <c r="H1154" s="22">
        <v>12</v>
      </c>
      <c r="I1154" s="203">
        <v>26</v>
      </c>
      <c r="J1154" s="196">
        <v>0.3</v>
      </c>
      <c r="K1154" s="214">
        <v>451</v>
      </c>
      <c r="L1154" s="22" t="s">
        <v>4288</v>
      </c>
      <c r="M1154" s="139" t="s">
        <v>8597</v>
      </c>
      <c r="N1154" s="139" t="s">
        <v>7760</v>
      </c>
      <c r="O1154" s="22" t="s">
        <v>8596</v>
      </c>
      <c r="P1154" s="139" t="s">
        <v>8599</v>
      </c>
      <c r="Q1154" s="139" t="s">
        <v>7857</v>
      </c>
    </row>
    <row r="1155" spans="1:17" s="294" customFormat="1" ht="31.5" collapsed="1">
      <c r="A1155" s="185" t="s">
        <v>9156</v>
      </c>
      <c r="B1155" s="186"/>
      <c r="C1155" s="187"/>
      <c r="D1155" s="187"/>
      <c r="E1155" s="186"/>
      <c r="F1155" s="186"/>
      <c r="G1155" s="187"/>
      <c r="H1155" s="186"/>
      <c r="I1155" s="201"/>
      <c r="J1155" s="194"/>
      <c r="K1155" s="191"/>
      <c r="L1155" s="189"/>
      <c r="M1155" s="188"/>
      <c r="N1155" s="188"/>
      <c r="O1155" s="188"/>
      <c r="P1155" s="189"/>
      <c r="Q1155" s="189"/>
    </row>
    <row r="1156" spans="1:17" s="292" customFormat="1" ht="38.25">
      <c r="A1156" s="162" t="s">
        <v>2</v>
      </c>
      <c r="B1156" s="6" t="s">
        <v>8768</v>
      </c>
      <c r="C1156" s="11" t="s">
        <v>2813</v>
      </c>
      <c r="D1156" s="11" t="s">
        <v>7859</v>
      </c>
      <c r="E1156" s="6" t="s">
        <v>8769</v>
      </c>
      <c r="F1156" s="7" t="s">
        <v>8811</v>
      </c>
      <c r="G1156" s="11" t="s">
        <v>8767</v>
      </c>
      <c r="H1156" s="6" t="s">
        <v>8766</v>
      </c>
      <c r="I1156" s="202" t="s">
        <v>8777</v>
      </c>
      <c r="J1156" s="195" t="s">
        <v>8770</v>
      </c>
      <c r="K1156" s="227" t="s">
        <v>8810</v>
      </c>
      <c r="L1156" s="6" t="s">
        <v>8594</v>
      </c>
      <c r="M1156" s="6" t="s">
        <v>8764</v>
      </c>
      <c r="N1156" s="6" t="s">
        <v>8595</v>
      </c>
      <c r="O1156" s="6" t="s">
        <v>8765</v>
      </c>
      <c r="P1156" s="6" t="s">
        <v>8763</v>
      </c>
      <c r="Q1156" s="226" t="s">
        <v>8771</v>
      </c>
    </row>
    <row r="1157" spans="1:17" s="297" customFormat="1">
      <c r="A1157" s="319"/>
      <c r="B1157" s="170"/>
      <c r="C1157" s="171"/>
      <c r="D1157" s="171"/>
      <c r="E1157" s="170"/>
      <c r="F1157" s="130"/>
      <c r="G1157" s="171"/>
      <c r="H1157" s="170"/>
      <c r="I1157" s="205"/>
      <c r="J1157" s="197"/>
      <c r="K1157" s="218"/>
      <c r="L1157" s="170"/>
      <c r="M1157" s="172"/>
      <c r="N1157" s="172"/>
      <c r="O1157" s="170"/>
      <c r="P1157" s="172"/>
      <c r="Q1157" s="172"/>
    </row>
    <row r="1158" spans="1:17" s="297" customFormat="1">
      <c r="A1158" s="318" t="s">
        <v>8733</v>
      </c>
      <c r="B1158" s="173" t="s">
        <v>5</v>
      </c>
      <c r="C1158" s="174" t="s">
        <v>8753</v>
      </c>
      <c r="D1158" s="174" t="s">
        <v>7862</v>
      </c>
      <c r="E1158" s="173" t="s">
        <v>5837</v>
      </c>
      <c r="F1158" s="143">
        <v>6.5</v>
      </c>
      <c r="G1158" s="174">
        <v>1</v>
      </c>
      <c r="H1158" s="173">
        <v>12</v>
      </c>
      <c r="I1158" s="206">
        <v>16.2</v>
      </c>
      <c r="J1158" s="198">
        <v>0.4</v>
      </c>
      <c r="K1158" s="219">
        <v>65.5</v>
      </c>
      <c r="L1158" s="173" t="s">
        <v>4322</v>
      </c>
      <c r="M1158" s="175" t="s">
        <v>8597</v>
      </c>
      <c r="N1158" s="175" t="s">
        <v>7760</v>
      </c>
      <c r="O1158" s="173" t="s">
        <v>8596</v>
      </c>
      <c r="P1158" s="175" t="s">
        <v>8599</v>
      </c>
      <c r="Q1158" s="175" t="s">
        <v>8648</v>
      </c>
    </row>
    <row r="1159" spans="1:17" s="297" customFormat="1">
      <c r="A1159" s="319" t="s">
        <v>8734</v>
      </c>
      <c r="B1159" s="170" t="s">
        <v>5</v>
      </c>
      <c r="C1159" s="171">
        <v>20749956191014</v>
      </c>
      <c r="D1159" s="171" t="s">
        <v>7862</v>
      </c>
      <c r="E1159" s="170" t="s">
        <v>5908</v>
      </c>
      <c r="F1159" s="130">
        <v>7.25</v>
      </c>
      <c r="G1159" s="171">
        <v>1</v>
      </c>
      <c r="H1159" s="170">
        <v>12</v>
      </c>
      <c r="I1159" s="205">
        <v>20.9</v>
      </c>
      <c r="J1159" s="197">
        <v>0.5</v>
      </c>
      <c r="K1159" s="218">
        <v>87.3</v>
      </c>
      <c r="L1159" s="170" t="s">
        <v>4322</v>
      </c>
      <c r="M1159" s="172" t="s">
        <v>8597</v>
      </c>
      <c r="N1159" s="172" t="s">
        <v>7760</v>
      </c>
      <c r="O1159" s="170" t="s">
        <v>8596</v>
      </c>
      <c r="P1159" s="172" t="s">
        <v>8599</v>
      </c>
      <c r="Q1159" s="172" t="s">
        <v>8648</v>
      </c>
    </row>
    <row r="1160" spans="1:17" s="297" customFormat="1">
      <c r="A1160" s="318" t="s">
        <v>8735</v>
      </c>
      <c r="B1160" s="173" t="s">
        <v>5</v>
      </c>
      <c r="C1160" s="174">
        <v>20749956191045</v>
      </c>
      <c r="D1160" s="174" t="s">
        <v>7862</v>
      </c>
      <c r="E1160" s="173" t="s">
        <v>5877</v>
      </c>
      <c r="F1160" s="143">
        <v>7.375</v>
      </c>
      <c r="G1160" s="174">
        <v>1</v>
      </c>
      <c r="H1160" s="173">
        <v>12</v>
      </c>
      <c r="I1160" s="206">
        <v>19.7</v>
      </c>
      <c r="J1160" s="198">
        <v>0.5</v>
      </c>
      <c r="K1160" s="219">
        <v>69.599999999999994</v>
      </c>
      <c r="L1160" s="173" t="s">
        <v>4322</v>
      </c>
      <c r="M1160" s="175" t="s">
        <v>8597</v>
      </c>
      <c r="N1160" s="175" t="s">
        <v>7760</v>
      </c>
      <c r="O1160" s="173" t="s">
        <v>8596</v>
      </c>
      <c r="P1160" s="175" t="s">
        <v>8599</v>
      </c>
      <c r="Q1160" s="175" t="s">
        <v>8648</v>
      </c>
    </row>
    <row r="1161" spans="1:17" s="297" customFormat="1">
      <c r="A1161" s="319" t="s">
        <v>8736</v>
      </c>
      <c r="B1161" s="170" t="s">
        <v>5</v>
      </c>
      <c r="C1161" s="171">
        <v>20749956191038</v>
      </c>
      <c r="D1161" s="171" t="s">
        <v>7862</v>
      </c>
      <c r="E1161" s="170" t="s">
        <v>5852</v>
      </c>
      <c r="F1161" s="130">
        <v>8.25</v>
      </c>
      <c r="G1161" s="171">
        <v>1</v>
      </c>
      <c r="H1161" s="170">
        <v>12</v>
      </c>
      <c r="I1161" s="205">
        <v>27.3</v>
      </c>
      <c r="J1161" s="197">
        <v>0.9</v>
      </c>
      <c r="K1161" s="218">
        <v>87.3</v>
      </c>
      <c r="L1161" s="170" t="s">
        <v>4322</v>
      </c>
      <c r="M1161" s="172" t="s">
        <v>8597</v>
      </c>
      <c r="N1161" s="172" t="s">
        <v>7760</v>
      </c>
      <c r="O1161" s="170" t="s">
        <v>8596</v>
      </c>
      <c r="P1161" s="172" t="s">
        <v>8599</v>
      </c>
      <c r="Q1161" s="172" t="s">
        <v>8648</v>
      </c>
    </row>
    <row r="1162" spans="1:17" s="297" customFormat="1">
      <c r="A1162" s="318" t="s">
        <v>8737</v>
      </c>
      <c r="B1162" s="173" t="s">
        <v>5</v>
      </c>
      <c r="C1162" s="174">
        <v>20749956191021</v>
      </c>
      <c r="D1162" s="174" t="s">
        <v>7862</v>
      </c>
      <c r="E1162" s="173" t="s">
        <v>5881</v>
      </c>
      <c r="F1162" s="143">
        <v>9.375</v>
      </c>
      <c r="G1162" s="174">
        <v>1</v>
      </c>
      <c r="H1162" s="173">
        <v>12</v>
      </c>
      <c r="I1162" s="206">
        <v>34.299999999999997</v>
      </c>
      <c r="J1162" s="198">
        <v>0.3</v>
      </c>
      <c r="K1162" s="219">
        <v>83</v>
      </c>
      <c r="L1162" s="173" t="s">
        <v>4322</v>
      </c>
      <c r="M1162" s="175" t="s">
        <v>8597</v>
      </c>
      <c r="N1162" s="175" t="s">
        <v>7760</v>
      </c>
      <c r="O1162" s="173" t="s">
        <v>8596</v>
      </c>
      <c r="P1162" s="175" t="s">
        <v>8599</v>
      </c>
      <c r="Q1162" s="175" t="s">
        <v>8648</v>
      </c>
    </row>
    <row r="1163" spans="1:17" s="297" customFormat="1">
      <c r="A1163" s="320" t="s">
        <v>8738</v>
      </c>
      <c r="B1163" s="170" t="s">
        <v>5</v>
      </c>
      <c r="C1163" s="171">
        <v>20749956191083</v>
      </c>
      <c r="D1163" s="171" t="s">
        <v>7862</v>
      </c>
      <c r="E1163" s="170" t="s">
        <v>5840</v>
      </c>
      <c r="F1163" s="130">
        <v>7</v>
      </c>
      <c r="G1163" s="171">
        <v>1</v>
      </c>
      <c r="H1163" s="170">
        <v>12</v>
      </c>
      <c r="I1163" s="205">
        <v>20.9</v>
      </c>
      <c r="J1163" s="197">
        <v>0.6</v>
      </c>
      <c r="K1163" s="218">
        <v>59.8</v>
      </c>
      <c r="L1163" s="170" t="s">
        <v>4322</v>
      </c>
      <c r="M1163" s="172" t="s">
        <v>8597</v>
      </c>
      <c r="N1163" s="172" t="s">
        <v>7760</v>
      </c>
      <c r="O1163" s="170" t="s">
        <v>8596</v>
      </c>
      <c r="P1163" s="172" t="s">
        <v>8599</v>
      </c>
      <c r="Q1163" s="172" t="s">
        <v>8648</v>
      </c>
    </row>
    <row r="1164" spans="1:17" s="297" customFormat="1">
      <c r="A1164" s="318" t="s">
        <v>8739</v>
      </c>
      <c r="B1164" s="173" t="s">
        <v>5</v>
      </c>
      <c r="C1164" s="174">
        <v>20749956191120</v>
      </c>
      <c r="D1164" s="174" t="s">
        <v>7862</v>
      </c>
      <c r="E1164" s="173" t="s">
        <v>5909</v>
      </c>
      <c r="F1164" s="143">
        <v>4.625</v>
      </c>
      <c r="G1164" s="174">
        <v>1</v>
      </c>
      <c r="H1164" s="173">
        <v>12</v>
      </c>
      <c r="I1164" s="206">
        <v>9.8000000000000007</v>
      </c>
      <c r="J1164" s="198">
        <v>0.4</v>
      </c>
      <c r="K1164" s="219">
        <v>58</v>
      </c>
      <c r="L1164" s="173" t="s">
        <v>4322</v>
      </c>
      <c r="M1164" s="175" t="s">
        <v>8597</v>
      </c>
      <c r="N1164" s="175" t="s">
        <v>7760</v>
      </c>
      <c r="O1164" s="173" t="s">
        <v>8596</v>
      </c>
      <c r="P1164" s="175" t="s">
        <v>8599</v>
      </c>
      <c r="Q1164" s="175" t="s">
        <v>8648</v>
      </c>
    </row>
    <row r="1165" spans="1:17" s="297" customFormat="1">
      <c r="A1165" s="319" t="s">
        <v>8740</v>
      </c>
      <c r="B1165" s="170" t="s">
        <v>5</v>
      </c>
      <c r="C1165" s="171">
        <v>20749956191052</v>
      </c>
      <c r="D1165" s="171" t="s">
        <v>7862</v>
      </c>
      <c r="E1165" s="170" t="s">
        <v>5853</v>
      </c>
      <c r="F1165" s="130">
        <v>6.25</v>
      </c>
      <c r="G1165" s="171">
        <v>1</v>
      </c>
      <c r="H1165" s="170">
        <v>12</v>
      </c>
      <c r="I1165" s="205">
        <v>16.2</v>
      </c>
      <c r="J1165" s="197">
        <v>0.5</v>
      </c>
      <c r="K1165" s="218">
        <v>66.7</v>
      </c>
      <c r="L1165" s="170" t="s">
        <v>4322</v>
      </c>
      <c r="M1165" s="172" t="s">
        <v>8597</v>
      </c>
      <c r="N1165" s="172" t="s">
        <v>7760</v>
      </c>
      <c r="O1165" s="170" t="s">
        <v>8596</v>
      </c>
      <c r="P1165" s="172" t="s">
        <v>8599</v>
      </c>
      <c r="Q1165" s="172" t="s">
        <v>8648</v>
      </c>
    </row>
    <row r="1166" spans="1:17" s="297" customFormat="1">
      <c r="A1166" s="318" t="s">
        <v>8741</v>
      </c>
      <c r="B1166" s="173" t="s">
        <v>5</v>
      </c>
      <c r="C1166" s="174">
        <v>20749956191113</v>
      </c>
      <c r="D1166" s="174" t="s">
        <v>7862</v>
      </c>
      <c r="E1166" s="173" t="s">
        <v>5836</v>
      </c>
      <c r="F1166" s="143">
        <v>5.625</v>
      </c>
      <c r="G1166" s="174">
        <v>1</v>
      </c>
      <c r="H1166" s="173">
        <v>12</v>
      </c>
      <c r="I1166" s="206">
        <v>13</v>
      </c>
      <c r="J1166" s="198">
        <v>0.4</v>
      </c>
      <c r="K1166" s="219">
        <v>60.6</v>
      </c>
      <c r="L1166" s="173" t="s">
        <v>4322</v>
      </c>
      <c r="M1166" s="175" t="s">
        <v>8597</v>
      </c>
      <c r="N1166" s="175" t="s">
        <v>7760</v>
      </c>
      <c r="O1166" s="173" t="s">
        <v>8596</v>
      </c>
      <c r="P1166" s="175" t="s">
        <v>8599</v>
      </c>
      <c r="Q1166" s="175" t="s">
        <v>8648</v>
      </c>
    </row>
    <row r="1167" spans="1:17" s="297" customFormat="1">
      <c r="A1167" s="319" t="s">
        <v>8742</v>
      </c>
      <c r="B1167" s="170" t="s">
        <v>5</v>
      </c>
      <c r="C1167" s="171">
        <v>20749956191076</v>
      </c>
      <c r="D1167" s="171" t="s">
        <v>7862</v>
      </c>
      <c r="E1167" s="170" t="s">
        <v>5784</v>
      </c>
      <c r="F1167" s="130">
        <v>7.375</v>
      </c>
      <c r="G1167" s="171">
        <v>1</v>
      </c>
      <c r="H1167" s="170">
        <v>12</v>
      </c>
      <c r="I1167" s="205">
        <v>16.2</v>
      </c>
      <c r="J1167" s="197">
        <v>0.5</v>
      </c>
      <c r="K1167" s="218">
        <v>80</v>
      </c>
      <c r="L1167" s="170" t="s">
        <v>4322</v>
      </c>
      <c r="M1167" s="172" t="s">
        <v>8597</v>
      </c>
      <c r="N1167" s="172" t="s">
        <v>7760</v>
      </c>
      <c r="O1167" s="170" t="s">
        <v>8596</v>
      </c>
      <c r="P1167" s="172" t="s">
        <v>8599</v>
      </c>
      <c r="Q1167" s="172" t="s">
        <v>8648</v>
      </c>
    </row>
    <row r="1168" spans="1:17" s="297" customFormat="1">
      <c r="A1168" s="318" t="s">
        <v>8743</v>
      </c>
      <c r="B1168" s="173" t="s">
        <v>5</v>
      </c>
      <c r="C1168" s="174">
        <v>20749956191069</v>
      </c>
      <c r="D1168" s="174" t="s">
        <v>7862</v>
      </c>
      <c r="E1168" s="173" t="s">
        <v>5910</v>
      </c>
      <c r="F1168" s="143">
        <v>8.5</v>
      </c>
      <c r="G1168" s="174">
        <v>1</v>
      </c>
      <c r="H1168" s="173">
        <v>12</v>
      </c>
      <c r="I1168" s="206">
        <v>33.6</v>
      </c>
      <c r="J1168" s="198">
        <v>0.2</v>
      </c>
      <c r="K1168" s="219">
        <v>101.8</v>
      </c>
      <c r="L1168" s="173" t="s">
        <v>4322</v>
      </c>
      <c r="M1168" s="175" t="s">
        <v>8597</v>
      </c>
      <c r="N1168" s="175" t="s">
        <v>7760</v>
      </c>
      <c r="O1168" s="173" t="s">
        <v>8596</v>
      </c>
      <c r="P1168" s="175" t="s">
        <v>8599</v>
      </c>
      <c r="Q1168" s="175" t="s">
        <v>8648</v>
      </c>
    </row>
    <row r="1169" spans="1:17" s="297" customFormat="1">
      <c r="A1169" s="319" t="s">
        <v>8744</v>
      </c>
      <c r="B1169" s="170" t="s">
        <v>5</v>
      </c>
      <c r="C1169" s="171">
        <v>20749956191106</v>
      </c>
      <c r="D1169" s="171" t="s">
        <v>7862</v>
      </c>
      <c r="E1169" s="170" t="s">
        <v>5880</v>
      </c>
      <c r="F1169" s="130">
        <v>8.25</v>
      </c>
      <c r="G1169" s="171">
        <v>1</v>
      </c>
      <c r="H1169" s="170">
        <v>12</v>
      </c>
      <c r="I1169" s="205">
        <v>28.9</v>
      </c>
      <c r="J1169" s="197">
        <v>0.4</v>
      </c>
      <c r="K1169" s="218">
        <v>71.900000000000006</v>
      </c>
      <c r="L1169" s="170" t="s">
        <v>4322</v>
      </c>
      <c r="M1169" s="172" t="s">
        <v>8597</v>
      </c>
      <c r="N1169" s="172" t="s">
        <v>7760</v>
      </c>
      <c r="O1169" s="170" t="s">
        <v>8596</v>
      </c>
      <c r="P1169" s="172" t="s">
        <v>8599</v>
      </c>
      <c r="Q1169" s="172" t="s">
        <v>8648</v>
      </c>
    </row>
    <row r="1170" spans="1:17" s="297" customFormat="1">
      <c r="A1170" s="321" t="s">
        <v>8745</v>
      </c>
      <c r="B1170" s="173" t="s">
        <v>5</v>
      </c>
      <c r="C1170" s="174">
        <v>20749956191090</v>
      </c>
      <c r="D1170" s="174" t="s">
        <v>7862</v>
      </c>
      <c r="E1170" s="173" t="s">
        <v>5882</v>
      </c>
      <c r="F1170" s="143">
        <v>9.375</v>
      </c>
      <c r="G1170" s="174">
        <v>1</v>
      </c>
      <c r="H1170" s="173">
        <v>12</v>
      </c>
      <c r="I1170" s="206">
        <v>34.299999999999997</v>
      </c>
      <c r="J1170" s="198">
        <v>0.6</v>
      </c>
      <c r="K1170" s="219">
        <v>83</v>
      </c>
      <c r="L1170" s="173" t="s">
        <v>4322</v>
      </c>
      <c r="M1170" s="175" t="s">
        <v>8597</v>
      </c>
      <c r="N1170" s="175" t="s">
        <v>7760</v>
      </c>
      <c r="O1170" s="173" t="s">
        <v>8596</v>
      </c>
      <c r="P1170" s="175" t="s">
        <v>8599</v>
      </c>
      <c r="Q1170" s="175" t="s">
        <v>8648</v>
      </c>
    </row>
    <row r="1171" spans="1:17" s="297" customFormat="1">
      <c r="A1171" s="368" t="s">
        <v>9157</v>
      </c>
      <c r="B1171" s="369"/>
      <c r="C1171" s="369"/>
      <c r="D1171" s="369"/>
      <c r="E1171" s="369"/>
      <c r="F1171" s="369"/>
      <c r="G1171" s="369"/>
      <c r="H1171" s="369"/>
      <c r="I1171" s="369"/>
      <c r="J1171" s="369"/>
      <c r="K1171" s="369"/>
      <c r="L1171" s="369"/>
      <c r="M1171" s="301"/>
      <c r="N1171" s="301"/>
      <c r="O1171" s="170"/>
      <c r="P1171" s="301"/>
      <c r="Q1171" s="301"/>
    </row>
    <row r="1172" spans="1:17" s="294" customFormat="1" ht="31.5" collapsed="1">
      <c r="A1172" s="185" t="s">
        <v>4323</v>
      </c>
      <c r="B1172" s="186"/>
      <c r="C1172" s="187"/>
      <c r="D1172" s="187"/>
      <c r="E1172" s="186"/>
      <c r="F1172" s="186"/>
      <c r="G1172" s="187"/>
      <c r="H1172" s="186"/>
      <c r="I1172" s="201"/>
      <c r="J1172" s="194"/>
      <c r="K1172" s="191"/>
      <c r="L1172" s="189"/>
      <c r="M1172" s="188"/>
      <c r="N1172" s="188"/>
      <c r="O1172" s="188"/>
      <c r="P1172" s="189"/>
      <c r="Q1172" s="189"/>
    </row>
    <row r="1173" spans="1:17" s="292" customFormat="1" ht="38.25">
      <c r="A1173" s="162" t="s">
        <v>2</v>
      </c>
      <c r="B1173" s="6" t="s">
        <v>8768</v>
      </c>
      <c r="C1173" s="11" t="s">
        <v>2813</v>
      </c>
      <c r="D1173" s="11" t="s">
        <v>7859</v>
      </c>
      <c r="E1173" s="6" t="s">
        <v>8769</v>
      </c>
      <c r="F1173" s="7" t="s">
        <v>8811</v>
      </c>
      <c r="G1173" s="11" t="s">
        <v>8767</v>
      </c>
      <c r="H1173" s="6" t="s">
        <v>8766</v>
      </c>
      <c r="I1173" s="202" t="s">
        <v>8777</v>
      </c>
      <c r="J1173" s="195" t="s">
        <v>8770</v>
      </c>
      <c r="K1173" s="227" t="s">
        <v>8810</v>
      </c>
      <c r="L1173" s="6" t="s">
        <v>8594</v>
      </c>
      <c r="M1173" s="6" t="s">
        <v>8764</v>
      </c>
      <c r="N1173" s="6" t="s">
        <v>8595</v>
      </c>
      <c r="O1173" s="6" t="s">
        <v>8765</v>
      </c>
      <c r="P1173" s="6" t="s">
        <v>8763</v>
      </c>
      <c r="Q1173" s="226" t="s">
        <v>8771</v>
      </c>
    </row>
    <row r="1174" spans="1:17">
      <c r="A1174" s="316" t="s">
        <v>4324</v>
      </c>
      <c r="B1174" s="22" t="s">
        <v>2814</v>
      </c>
      <c r="C1174" s="24" t="s">
        <v>2814</v>
      </c>
      <c r="D1174" s="24" t="s">
        <v>7862</v>
      </c>
      <c r="E1174" s="22" t="s">
        <v>5779</v>
      </c>
      <c r="F1174" s="23" t="s">
        <v>2814</v>
      </c>
      <c r="G1174" s="24"/>
      <c r="H1174" s="22" t="s">
        <v>2814</v>
      </c>
      <c r="I1174" s="203" t="s">
        <v>2814</v>
      </c>
      <c r="J1174" s="196" t="s">
        <v>2814</v>
      </c>
      <c r="K1174" s="214"/>
      <c r="L1174" s="22" t="s">
        <v>4323</v>
      </c>
      <c r="M1174" s="139" t="s">
        <v>8597</v>
      </c>
      <c r="N1174" s="139" t="s">
        <v>7760</v>
      </c>
      <c r="O1174" s="22" t="s">
        <v>8596</v>
      </c>
      <c r="P1174" s="139" t="s">
        <v>8599</v>
      </c>
      <c r="Q1174" s="139" t="s">
        <v>7862</v>
      </c>
    </row>
    <row r="1175" spans="1:17">
      <c r="A1175" s="317" t="s">
        <v>4325</v>
      </c>
      <c r="B1175" s="21" t="s">
        <v>5</v>
      </c>
      <c r="C1175" s="20">
        <v>10078737211010</v>
      </c>
      <c r="D1175" s="20" t="s">
        <v>7862</v>
      </c>
      <c r="E1175" s="21" t="s">
        <v>5799</v>
      </c>
      <c r="F1175" s="19">
        <v>7.5</v>
      </c>
      <c r="G1175" s="20">
        <v>3</v>
      </c>
      <c r="H1175" s="21">
        <v>24</v>
      </c>
      <c r="I1175" s="204">
        <v>42.1</v>
      </c>
      <c r="J1175" s="122">
        <v>0.4</v>
      </c>
      <c r="K1175" s="215">
        <v>135.5</v>
      </c>
      <c r="L1175" s="21" t="s">
        <v>4323</v>
      </c>
      <c r="M1175" s="138" t="s">
        <v>8597</v>
      </c>
      <c r="N1175" s="138" t="s">
        <v>7760</v>
      </c>
      <c r="O1175" s="21" t="s">
        <v>8596</v>
      </c>
      <c r="P1175" s="138" t="s">
        <v>8599</v>
      </c>
      <c r="Q1175" s="138" t="s">
        <v>7862</v>
      </c>
    </row>
    <row r="1176" spans="1:17">
      <c r="A1176" s="316" t="s">
        <v>4326</v>
      </c>
      <c r="B1176" s="22" t="s">
        <v>5</v>
      </c>
      <c r="C1176" s="24">
        <v>10078737182167</v>
      </c>
      <c r="D1176" s="24" t="s">
        <v>7862</v>
      </c>
      <c r="E1176" s="22" t="s">
        <v>5810</v>
      </c>
      <c r="F1176" s="23" t="s">
        <v>5921</v>
      </c>
      <c r="G1176" s="24">
        <v>3</v>
      </c>
      <c r="H1176" s="22">
        <v>24</v>
      </c>
      <c r="I1176" s="203">
        <v>42</v>
      </c>
      <c r="J1176" s="196">
        <v>0.2</v>
      </c>
      <c r="K1176" s="214">
        <v>185.2</v>
      </c>
      <c r="L1176" s="22" t="s">
        <v>4323</v>
      </c>
      <c r="M1176" s="139" t="s">
        <v>8597</v>
      </c>
      <c r="N1176" s="139" t="s">
        <v>7760</v>
      </c>
      <c r="O1176" s="22" t="s">
        <v>8596</v>
      </c>
      <c r="P1176" s="139" t="s">
        <v>8599</v>
      </c>
      <c r="Q1176" s="139" t="s">
        <v>7862</v>
      </c>
    </row>
    <row r="1177" spans="1:17">
      <c r="A1177" s="317" t="s">
        <v>4327</v>
      </c>
      <c r="B1177" s="21" t="s">
        <v>5</v>
      </c>
      <c r="C1177" s="20">
        <v>10078737182150</v>
      </c>
      <c r="D1177" s="20" t="s">
        <v>7862</v>
      </c>
      <c r="E1177" s="21" t="s">
        <v>5922</v>
      </c>
      <c r="F1177" s="19">
        <v>7</v>
      </c>
      <c r="G1177" s="20">
        <v>3</v>
      </c>
      <c r="H1177" s="21">
        <v>24</v>
      </c>
      <c r="I1177" s="204">
        <v>42.5</v>
      </c>
      <c r="J1177" s="122">
        <v>0.5</v>
      </c>
      <c r="K1177" s="215">
        <v>195</v>
      </c>
      <c r="L1177" s="21" t="s">
        <v>4323</v>
      </c>
      <c r="M1177" s="138" t="s">
        <v>8597</v>
      </c>
      <c r="N1177" s="138" t="s">
        <v>7760</v>
      </c>
      <c r="O1177" s="21" t="s">
        <v>8596</v>
      </c>
      <c r="P1177" s="138" t="s">
        <v>8599</v>
      </c>
      <c r="Q1177" s="138" t="s">
        <v>7862</v>
      </c>
    </row>
    <row r="1178" spans="1:17">
      <c r="A1178" s="316" t="s">
        <v>4328</v>
      </c>
      <c r="B1178" s="22" t="s">
        <v>5</v>
      </c>
      <c r="C1178" s="24">
        <v>10078737211027</v>
      </c>
      <c r="D1178" s="24" t="s">
        <v>7862</v>
      </c>
      <c r="E1178" s="22" t="s">
        <v>5790</v>
      </c>
      <c r="F1178" s="23" t="s">
        <v>5897</v>
      </c>
      <c r="G1178" s="24">
        <v>1</v>
      </c>
      <c r="H1178" s="22">
        <v>12</v>
      </c>
      <c r="I1178" s="203">
        <v>36.6</v>
      </c>
      <c r="J1178" s="196">
        <v>0.4</v>
      </c>
      <c r="K1178" s="214">
        <v>241.24800000000002</v>
      </c>
      <c r="L1178" s="22" t="s">
        <v>4323</v>
      </c>
      <c r="M1178" s="139" t="s">
        <v>8597</v>
      </c>
      <c r="N1178" s="139" t="s">
        <v>7760</v>
      </c>
      <c r="O1178" s="22" t="s">
        <v>8596</v>
      </c>
      <c r="P1178" s="139" t="s">
        <v>8599</v>
      </c>
      <c r="Q1178" s="139" t="s">
        <v>7862</v>
      </c>
    </row>
    <row r="1179" spans="1:17">
      <c r="A1179" s="317" t="s">
        <v>4329</v>
      </c>
      <c r="B1179" s="21" t="s">
        <v>5</v>
      </c>
      <c r="C1179" s="20">
        <v>10078737182204</v>
      </c>
      <c r="D1179" s="20" t="s">
        <v>7862</v>
      </c>
      <c r="E1179" s="21" t="s">
        <v>5812</v>
      </c>
      <c r="F1179" s="19" t="s">
        <v>5923</v>
      </c>
      <c r="G1179" s="20">
        <v>3</v>
      </c>
      <c r="H1179" s="21">
        <v>24</v>
      </c>
      <c r="I1179" s="204">
        <v>63.6</v>
      </c>
      <c r="J1179" s="122">
        <v>0.2</v>
      </c>
      <c r="K1179" s="215">
        <v>245.8</v>
      </c>
      <c r="L1179" s="21" t="s">
        <v>4323</v>
      </c>
      <c r="M1179" s="138" t="s">
        <v>8597</v>
      </c>
      <c r="N1179" s="138" t="s">
        <v>7760</v>
      </c>
      <c r="O1179" s="21" t="s">
        <v>8596</v>
      </c>
      <c r="P1179" s="138" t="s">
        <v>8599</v>
      </c>
      <c r="Q1179" s="138" t="s">
        <v>7862</v>
      </c>
    </row>
    <row r="1180" spans="1:17">
      <c r="A1180" s="316" t="s">
        <v>4330</v>
      </c>
      <c r="B1180" s="22" t="s">
        <v>5</v>
      </c>
      <c r="C1180" s="24">
        <v>10078737211041</v>
      </c>
      <c r="D1180" s="24" t="s">
        <v>7862</v>
      </c>
      <c r="E1180" s="22" t="s">
        <v>5924</v>
      </c>
      <c r="F1180" s="23">
        <v>8</v>
      </c>
      <c r="G1180" s="24">
        <v>3</v>
      </c>
      <c r="H1180" s="22">
        <v>24</v>
      </c>
      <c r="I1180" s="203">
        <v>44.1</v>
      </c>
      <c r="J1180" s="196">
        <v>0.6</v>
      </c>
      <c r="K1180" s="214">
        <v>237.3</v>
      </c>
      <c r="L1180" s="22" t="s">
        <v>4323</v>
      </c>
      <c r="M1180" s="139" t="s">
        <v>8597</v>
      </c>
      <c r="N1180" s="139" t="s">
        <v>7760</v>
      </c>
      <c r="O1180" s="22" t="s">
        <v>8596</v>
      </c>
      <c r="P1180" s="139" t="s">
        <v>8599</v>
      </c>
      <c r="Q1180" s="139" t="s">
        <v>7862</v>
      </c>
    </row>
    <row r="1181" spans="1:17">
      <c r="A1181" s="317" t="s">
        <v>4331</v>
      </c>
      <c r="B1181" s="21" t="s">
        <v>5</v>
      </c>
      <c r="C1181" s="20">
        <v>10078737211034</v>
      </c>
      <c r="D1181" s="20" t="s">
        <v>7862</v>
      </c>
      <c r="E1181" s="21" t="s">
        <v>5804</v>
      </c>
      <c r="F1181" s="19" t="s">
        <v>5901</v>
      </c>
      <c r="G1181" s="20">
        <v>1</v>
      </c>
      <c r="H1181" s="21">
        <v>12</v>
      </c>
      <c r="I1181" s="204">
        <v>48.7</v>
      </c>
      <c r="J1181" s="122">
        <v>0.5</v>
      </c>
      <c r="K1181" s="215">
        <v>274.10000000000002</v>
      </c>
      <c r="L1181" s="21" t="s">
        <v>4323</v>
      </c>
      <c r="M1181" s="138" t="s">
        <v>8597</v>
      </c>
      <c r="N1181" s="138" t="s">
        <v>7760</v>
      </c>
      <c r="O1181" s="21" t="s">
        <v>8596</v>
      </c>
      <c r="P1181" s="138" t="s">
        <v>8599</v>
      </c>
      <c r="Q1181" s="138" t="s">
        <v>7862</v>
      </c>
    </row>
    <row r="1182" spans="1:17">
      <c r="A1182" s="316" t="s">
        <v>8224</v>
      </c>
      <c r="B1182" s="22" t="s">
        <v>5</v>
      </c>
      <c r="C1182" s="24">
        <v>10078737182211</v>
      </c>
      <c r="D1182" s="24" t="s">
        <v>7862</v>
      </c>
      <c r="E1182" s="22" t="s">
        <v>5808</v>
      </c>
      <c r="F1182" s="23" t="s">
        <v>5898</v>
      </c>
      <c r="G1182" s="24">
        <v>3</v>
      </c>
      <c r="H1182" s="22">
        <v>24</v>
      </c>
      <c r="I1182" s="203">
        <v>31.4</v>
      </c>
      <c r="J1182" s="196">
        <v>0.2</v>
      </c>
      <c r="K1182" s="214">
        <v>153.6</v>
      </c>
      <c r="L1182" s="22" t="s">
        <v>4323</v>
      </c>
      <c r="M1182" s="139" t="s">
        <v>8597</v>
      </c>
      <c r="N1182" s="139" t="s">
        <v>7760</v>
      </c>
      <c r="O1182" s="22" t="s">
        <v>8596</v>
      </c>
      <c r="P1182" s="139" t="s">
        <v>8599</v>
      </c>
      <c r="Q1182" s="139" t="s">
        <v>7862</v>
      </c>
    </row>
    <row r="1183" spans="1:17">
      <c r="A1183" s="317" t="s">
        <v>8225</v>
      </c>
      <c r="B1183" s="21" t="s">
        <v>5</v>
      </c>
      <c r="C1183" s="20">
        <v>10078737182228</v>
      </c>
      <c r="D1183" s="20" t="s">
        <v>7862</v>
      </c>
      <c r="E1183" s="21" t="s">
        <v>5800</v>
      </c>
      <c r="F1183" s="19">
        <v>6</v>
      </c>
      <c r="G1183" s="20">
        <v>3</v>
      </c>
      <c r="H1183" s="21">
        <v>24</v>
      </c>
      <c r="I1183" s="204">
        <v>21.2</v>
      </c>
      <c r="J1183" s="122">
        <v>0.2</v>
      </c>
      <c r="K1183" s="215">
        <v>142</v>
      </c>
      <c r="L1183" s="21" t="s">
        <v>4323</v>
      </c>
      <c r="M1183" s="138" t="s">
        <v>8597</v>
      </c>
      <c r="N1183" s="138" t="s">
        <v>7760</v>
      </c>
      <c r="O1183" s="21" t="s">
        <v>8596</v>
      </c>
      <c r="P1183" s="138" t="s">
        <v>8599</v>
      </c>
      <c r="Q1183" s="138" t="s">
        <v>7862</v>
      </c>
    </row>
    <row r="1184" spans="1:17">
      <c r="A1184" s="316" t="s">
        <v>8226</v>
      </c>
      <c r="B1184" s="22" t="s">
        <v>5</v>
      </c>
      <c r="C1184" s="24">
        <v>10078737182242</v>
      </c>
      <c r="D1184" s="24" t="s">
        <v>7862</v>
      </c>
      <c r="E1184" s="22" t="s">
        <v>5787</v>
      </c>
      <c r="F1184" s="23">
        <v>7</v>
      </c>
      <c r="G1184" s="24">
        <v>1</v>
      </c>
      <c r="H1184" s="22">
        <v>12</v>
      </c>
      <c r="I1184" s="203">
        <v>35.1</v>
      </c>
      <c r="J1184" s="196">
        <v>0.3</v>
      </c>
      <c r="K1184" s="214">
        <v>196.9</v>
      </c>
      <c r="L1184" s="22" t="s">
        <v>4323</v>
      </c>
      <c r="M1184" s="139" t="s">
        <v>8597</v>
      </c>
      <c r="N1184" s="139" t="s">
        <v>7760</v>
      </c>
      <c r="O1184" s="22" t="s">
        <v>8596</v>
      </c>
      <c r="P1184" s="139" t="s">
        <v>8599</v>
      </c>
      <c r="Q1184" s="139" t="s">
        <v>7862</v>
      </c>
    </row>
    <row r="1185" spans="1:17">
      <c r="A1185" s="317" t="s">
        <v>8227</v>
      </c>
      <c r="B1185" s="21" t="s">
        <v>5</v>
      </c>
      <c r="C1185" s="20">
        <v>10078737182235</v>
      </c>
      <c r="D1185" s="20" t="s">
        <v>7862</v>
      </c>
      <c r="E1185" s="21" t="s">
        <v>5848</v>
      </c>
      <c r="F1185" s="19" t="s">
        <v>5901</v>
      </c>
      <c r="G1185" s="20">
        <v>1</v>
      </c>
      <c r="H1185" s="21">
        <v>12</v>
      </c>
      <c r="I1185" s="204">
        <v>31.4</v>
      </c>
      <c r="J1185" s="122">
        <v>0.2</v>
      </c>
      <c r="K1185" s="215">
        <v>274.10000000000002</v>
      </c>
      <c r="L1185" s="21" t="s">
        <v>4323</v>
      </c>
      <c r="M1185" s="138" t="s">
        <v>8597</v>
      </c>
      <c r="N1185" s="138" t="s">
        <v>7760</v>
      </c>
      <c r="O1185" s="21" t="s">
        <v>8596</v>
      </c>
      <c r="P1185" s="138" t="s">
        <v>8599</v>
      </c>
      <c r="Q1185" s="138" t="s">
        <v>7862</v>
      </c>
    </row>
    <row r="1186" spans="1:17">
      <c r="A1186" s="316" t="s">
        <v>8228</v>
      </c>
      <c r="B1186" s="22" t="s">
        <v>5</v>
      </c>
      <c r="C1186" s="24">
        <v>10078737182181</v>
      </c>
      <c r="D1186" s="24" t="s">
        <v>7862</v>
      </c>
      <c r="E1186" s="22" t="s">
        <v>5780</v>
      </c>
      <c r="F1186" s="23" t="s">
        <v>5911</v>
      </c>
      <c r="G1186" s="24">
        <v>3</v>
      </c>
      <c r="H1186" s="22">
        <v>24</v>
      </c>
      <c r="I1186" s="203">
        <v>31.4</v>
      </c>
      <c r="J1186" s="196">
        <v>0.2</v>
      </c>
      <c r="K1186" s="214">
        <v>96</v>
      </c>
      <c r="L1186" s="22" t="s">
        <v>4323</v>
      </c>
      <c r="M1186" s="139" t="s">
        <v>8597</v>
      </c>
      <c r="N1186" s="139" t="s">
        <v>7760</v>
      </c>
      <c r="O1186" s="22" t="s">
        <v>8596</v>
      </c>
      <c r="P1186" s="139" t="s">
        <v>8599</v>
      </c>
      <c r="Q1186" s="139" t="s">
        <v>7862</v>
      </c>
    </row>
    <row r="1187" spans="1:17">
      <c r="A1187" s="317" t="s">
        <v>8229</v>
      </c>
      <c r="B1187" s="21" t="s">
        <v>5</v>
      </c>
      <c r="C1187" s="20">
        <v>10078737223266</v>
      </c>
      <c r="D1187" s="20" t="s">
        <v>7862</v>
      </c>
      <c r="E1187" s="21" t="s">
        <v>5925</v>
      </c>
      <c r="F1187" s="19" t="s">
        <v>5926</v>
      </c>
      <c r="G1187" s="20">
        <v>3</v>
      </c>
      <c r="H1187" s="21">
        <v>24</v>
      </c>
      <c r="I1187" s="204">
        <v>11.4</v>
      </c>
      <c r="J1187" s="122">
        <v>0.371</v>
      </c>
      <c r="K1187" s="215">
        <v>98.9</v>
      </c>
      <c r="L1187" s="21" t="s">
        <v>4323</v>
      </c>
      <c r="M1187" s="138" t="s">
        <v>8597</v>
      </c>
      <c r="N1187" s="138" t="s">
        <v>7760</v>
      </c>
      <c r="O1187" s="21" t="s">
        <v>8596</v>
      </c>
      <c r="P1187" s="138" t="s">
        <v>8599</v>
      </c>
      <c r="Q1187" s="138" t="s">
        <v>7862</v>
      </c>
    </row>
    <row r="1188" spans="1:17">
      <c r="A1188" s="316" t="s">
        <v>8230</v>
      </c>
      <c r="B1188" s="22" t="s">
        <v>5</v>
      </c>
      <c r="C1188" s="24">
        <v>10078737182174</v>
      </c>
      <c r="D1188" s="24" t="s">
        <v>7862</v>
      </c>
      <c r="E1188" s="22" t="s">
        <v>5811</v>
      </c>
      <c r="F1188" s="23" t="s">
        <v>5915</v>
      </c>
      <c r="G1188" s="24">
        <v>3</v>
      </c>
      <c r="H1188" s="22">
        <v>24</v>
      </c>
      <c r="I1188" s="203">
        <v>35.4</v>
      </c>
      <c r="J1188" s="196">
        <v>0.5</v>
      </c>
      <c r="K1188" s="214">
        <v>135.5</v>
      </c>
      <c r="L1188" s="22" t="s">
        <v>4323</v>
      </c>
      <c r="M1188" s="139" t="s">
        <v>8597</v>
      </c>
      <c r="N1188" s="139" t="s">
        <v>7760</v>
      </c>
      <c r="O1188" s="22" t="s">
        <v>8596</v>
      </c>
      <c r="P1188" s="139" t="s">
        <v>8599</v>
      </c>
      <c r="Q1188" s="139" t="s">
        <v>7862</v>
      </c>
    </row>
    <row r="1189" spans="1:17">
      <c r="A1189" s="317" t="s">
        <v>8231</v>
      </c>
      <c r="B1189" s="21" t="s">
        <v>5</v>
      </c>
      <c r="C1189" s="20">
        <v>10078737182198</v>
      </c>
      <c r="D1189" s="20" t="s">
        <v>7862</v>
      </c>
      <c r="E1189" s="21" t="s">
        <v>5813</v>
      </c>
      <c r="F1189" s="19">
        <v>8.625</v>
      </c>
      <c r="G1189" s="20">
        <v>1</v>
      </c>
      <c r="H1189" s="21">
        <v>12</v>
      </c>
      <c r="I1189" s="204">
        <v>38.299999999999997</v>
      </c>
      <c r="J1189" s="122">
        <v>0.6</v>
      </c>
      <c r="K1189" s="215">
        <v>185.2</v>
      </c>
      <c r="L1189" s="21" t="s">
        <v>4323</v>
      </c>
      <c r="M1189" s="138" t="s">
        <v>8597</v>
      </c>
      <c r="N1189" s="138" t="s">
        <v>7760</v>
      </c>
      <c r="O1189" s="21" t="s">
        <v>8596</v>
      </c>
      <c r="P1189" s="138" t="s">
        <v>8599</v>
      </c>
      <c r="Q1189" s="138" t="s">
        <v>7862</v>
      </c>
    </row>
    <row r="1190" spans="1:17">
      <c r="A1190" s="316" t="s">
        <v>8232</v>
      </c>
      <c r="B1190" s="22" t="s">
        <v>5</v>
      </c>
      <c r="C1190" s="24">
        <v>10078737182143</v>
      </c>
      <c r="D1190" s="24" t="s">
        <v>7862</v>
      </c>
      <c r="E1190" s="22" t="s">
        <v>5798</v>
      </c>
      <c r="F1190" s="23" t="s">
        <v>5927</v>
      </c>
      <c r="G1190" s="24">
        <v>3</v>
      </c>
      <c r="H1190" s="22">
        <v>24</v>
      </c>
      <c r="I1190" s="203">
        <v>31.4</v>
      </c>
      <c r="J1190" s="196">
        <v>0.2</v>
      </c>
      <c r="K1190" s="214">
        <v>101.1</v>
      </c>
      <c r="L1190" s="22" t="s">
        <v>4323</v>
      </c>
      <c r="M1190" s="139" t="s">
        <v>8597</v>
      </c>
      <c r="N1190" s="139" t="s">
        <v>7760</v>
      </c>
      <c r="O1190" s="22" t="s">
        <v>8596</v>
      </c>
      <c r="P1190" s="139" t="s">
        <v>8599</v>
      </c>
      <c r="Q1190" s="139" t="s">
        <v>7862</v>
      </c>
    </row>
    <row r="1191" spans="1:17" s="294" customFormat="1" ht="31.5" collapsed="1">
      <c r="A1191" s="185" t="s">
        <v>5221</v>
      </c>
      <c r="B1191" s="186"/>
      <c r="C1191" s="187"/>
      <c r="D1191" s="187"/>
      <c r="E1191" s="186"/>
      <c r="F1191" s="186"/>
      <c r="G1191" s="187"/>
      <c r="H1191" s="186"/>
      <c r="I1191" s="201"/>
      <c r="J1191" s="194"/>
      <c r="K1191" s="191"/>
      <c r="L1191" s="189"/>
      <c r="M1191" s="188"/>
      <c r="N1191" s="188"/>
      <c r="O1191" s="188"/>
      <c r="P1191" s="189"/>
      <c r="Q1191" s="189"/>
    </row>
    <row r="1192" spans="1:17" s="292" customFormat="1" ht="38.25">
      <c r="A1192" s="162" t="s">
        <v>2</v>
      </c>
      <c r="B1192" s="6" t="s">
        <v>8768</v>
      </c>
      <c r="C1192" s="11" t="s">
        <v>2813</v>
      </c>
      <c r="D1192" s="11" t="s">
        <v>7859</v>
      </c>
      <c r="E1192" s="6" t="s">
        <v>8769</v>
      </c>
      <c r="F1192" s="7" t="s">
        <v>8811</v>
      </c>
      <c r="G1192" s="11" t="s">
        <v>8767</v>
      </c>
      <c r="H1192" s="6" t="s">
        <v>8766</v>
      </c>
      <c r="I1192" s="202" t="s">
        <v>8777</v>
      </c>
      <c r="J1192" s="195" t="s">
        <v>8770</v>
      </c>
      <c r="K1192" s="227" t="s">
        <v>8810</v>
      </c>
      <c r="L1192" s="6" t="s">
        <v>8594</v>
      </c>
      <c r="M1192" s="6" t="s">
        <v>8764</v>
      </c>
      <c r="N1192" s="6" t="s">
        <v>8595</v>
      </c>
      <c r="O1192" s="6" t="s">
        <v>8765</v>
      </c>
      <c r="P1192" s="6" t="s">
        <v>8763</v>
      </c>
      <c r="Q1192" s="226" t="s">
        <v>8771</v>
      </c>
    </row>
    <row r="1193" spans="1:17">
      <c r="A1193" s="316" t="s">
        <v>5222</v>
      </c>
      <c r="B1193" s="22" t="s">
        <v>2814</v>
      </c>
      <c r="C1193" s="24" t="s">
        <v>2814</v>
      </c>
      <c r="D1193" s="24" t="s">
        <v>7857</v>
      </c>
      <c r="E1193" s="22" t="s">
        <v>5970</v>
      </c>
      <c r="F1193" s="23" t="s">
        <v>2814</v>
      </c>
      <c r="G1193" s="24"/>
      <c r="H1193" s="22" t="s">
        <v>2814</v>
      </c>
      <c r="I1193" s="203" t="s">
        <v>2814</v>
      </c>
      <c r="J1193" s="196" t="s">
        <v>2814</v>
      </c>
      <c r="K1193" s="214"/>
      <c r="L1193" s="22" t="s">
        <v>5221</v>
      </c>
      <c r="M1193" s="139" t="s">
        <v>8597</v>
      </c>
      <c r="N1193" s="139" t="s">
        <v>7760</v>
      </c>
      <c r="O1193" s="22" t="s">
        <v>8596</v>
      </c>
      <c r="P1193" s="139" t="s">
        <v>8599</v>
      </c>
      <c r="Q1193" s="139" t="s">
        <v>7862</v>
      </c>
    </row>
    <row r="1194" spans="1:17">
      <c r="A1194" s="317" t="s">
        <v>5223</v>
      </c>
      <c r="B1194" s="21" t="s">
        <v>5</v>
      </c>
      <c r="C1194" s="20" t="s">
        <v>5224</v>
      </c>
      <c r="D1194" s="20" t="s">
        <v>7857</v>
      </c>
      <c r="E1194" s="21" t="s">
        <v>5939</v>
      </c>
      <c r="F1194" s="19">
        <v>6.25</v>
      </c>
      <c r="G1194" s="20"/>
      <c r="H1194" s="21">
        <v>36</v>
      </c>
      <c r="I1194" s="204">
        <v>27.7</v>
      </c>
      <c r="J1194" s="122">
        <v>0.3</v>
      </c>
      <c r="K1194" s="215">
        <v>35</v>
      </c>
      <c r="L1194" s="21" t="s">
        <v>5221</v>
      </c>
      <c r="M1194" s="138" t="s">
        <v>8597</v>
      </c>
      <c r="N1194" s="138" t="s">
        <v>7760</v>
      </c>
      <c r="O1194" s="21" t="s">
        <v>8596</v>
      </c>
      <c r="P1194" s="138" t="s">
        <v>8599</v>
      </c>
      <c r="Q1194" s="138" t="s">
        <v>7862</v>
      </c>
    </row>
    <row r="1195" spans="1:17">
      <c r="A1195" s="316" t="s">
        <v>5225</v>
      </c>
      <c r="B1195" s="22" t="s">
        <v>5</v>
      </c>
      <c r="C1195" s="24" t="s">
        <v>5226</v>
      </c>
      <c r="D1195" s="24" t="s">
        <v>7857</v>
      </c>
      <c r="E1195" s="22" t="s">
        <v>5976</v>
      </c>
      <c r="F1195" s="23">
        <v>6.5</v>
      </c>
      <c r="G1195" s="24"/>
      <c r="H1195" s="22">
        <v>36</v>
      </c>
      <c r="I1195" s="203">
        <v>22.5</v>
      </c>
      <c r="J1195" s="196">
        <v>0.4</v>
      </c>
      <c r="K1195" s="214">
        <v>52.7</v>
      </c>
      <c r="L1195" s="22" t="s">
        <v>5221</v>
      </c>
      <c r="M1195" s="139" t="s">
        <v>8597</v>
      </c>
      <c r="N1195" s="139" t="s">
        <v>7760</v>
      </c>
      <c r="O1195" s="22" t="s">
        <v>8596</v>
      </c>
      <c r="P1195" s="139" t="s">
        <v>8599</v>
      </c>
      <c r="Q1195" s="139" t="s">
        <v>7862</v>
      </c>
    </row>
    <row r="1196" spans="1:17">
      <c r="A1196" s="317" t="s">
        <v>5227</v>
      </c>
      <c r="B1196" s="21" t="s">
        <v>5</v>
      </c>
      <c r="C1196" s="20" t="s">
        <v>5228</v>
      </c>
      <c r="D1196" s="20" t="s">
        <v>7857</v>
      </c>
      <c r="E1196" s="21" t="s">
        <v>5940</v>
      </c>
      <c r="F1196" s="19">
        <v>7.375</v>
      </c>
      <c r="G1196" s="20"/>
      <c r="H1196" s="21">
        <v>36</v>
      </c>
      <c r="I1196" s="204">
        <v>39.700000000000003</v>
      </c>
      <c r="J1196" s="122">
        <v>0.5</v>
      </c>
      <c r="K1196" s="215">
        <v>50.3</v>
      </c>
      <c r="L1196" s="21" t="s">
        <v>5221</v>
      </c>
      <c r="M1196" s="138" t="s">
        <v>8597</v>
      </c>
      <c r="N1196" s="138" t="s">
        <v>7760</v>
      </c>
      <c r="O1196" s="21" t="s">
        <v>8596</v>
      </c>
      <c r="P1196" s="138" t="s">
        <v>8599</v>
      </c>
      <c r="Q1196" s="138" t="s">
        <v>7862</v>
      </c>
    </row>
    <row r="1197" spans="1:17">
      <c r="A1197" s="316" t="s">
        <v>5229</v>
      </c>
      <c r="B1197" s="22" t="s">
        <v>5</v>
      </c>
      <c r="C1197" s="24" t="s">
        <v>5230</v>
      </c>
      <c r="D1197" s="24" t="s">
        <v>7857</v>
      </c>
      <c r="E1197" s="22" t="s">
        <v>5941</v>
      </c>
      <c r="F1197" s="23">
        <v>7.5</v>
      </c>
      <c r="G1197" s="24"/>
      <c r="H1197" s="22">
        <v>36</v>
      </c>
      <c r="I1197" s="203">
        <v>25.1</v>
      </c>
      <c r="J1197" s="196">
        <v>0.3</v>
      </c>
      <c r="K1197" s="214">
        <v>50.3</v>
      </c>
      <c r="L1197" s="22" t="s">
        <v>5221</v>
      </c>
      <c r="M1197" s="139" t="s">
        <v>8597</v>
      </c>
      <c r="N1197" s="139" t="s">
        <v>7760</v>
      </c>
      <c r="O1197" s="22" t="s">
        <v>8596</v>
      </c>
      <c r="P1197" s="139" t="s">
        <v>8599</v>
      </c>
      <c r="Q1197" s="139" t="s">
        <v>7862</v>
      </c>
    </row>
    <row r="1198" spans="1:17">
      <c r="A1198" s="317" t="s">
        <v>5231</v>
      </c>
      <c r="B1198" s="21" t="s">
        <v>5</v>
      </c>
      <c r="C1198" s="20" t="s">
        <v>5232</v>
      </c>
      <c r="D1198" s="20" t="s">
        <v>7857</v>
      </c>
      <c r="E1198" s="21" t="s">
        <v>5810</v>
      </c>
      <c r="F1198" s="19">
        <v>6.5</v>
      </c>
      <c r="G1198" s="20"/>
      <c r="H1198" s="21">
        <v>36</v>
      </c>
      <c r="I1198" s="204">
        <v>44.3</v>
      </c>
      <c r="J1198" s="122">
        <v>0.5</v>
      </c>
      <c r="K1198" s="215">
        <v>50.3</v>
      </c>
      <c r="L1198" s="21" t="s">
        <v>5221</v>
      </c>
      <c r="M1198" s="138" t="s">
        <v>8597</v>
      </c>
      <c r="N1198" s="138" t="s">
        <v>7760</v>
      </c>
      <c r="O1198" s="21" t="s">
        <v>8596</v>
      </c>
      <c r="P1198" s="138" t="s">
        <v>8599</v>
      </c>
      <c r="Q1198" s="138" t="s">
        <v>7862</v>
      </c>
    </row>
    <row r="1199" spans="1:17">
      <c r="A1199" s="316" t="s">
        <v>5233</v>
      </c>
      <c r="B1199" s="22" t="s">
        <v>5</v>
      </c>
      <c r="C1199" s="24" t="s">
        <v>5234</v>
      </c>
      <c r="D1199" s="24" t="s">
        <v>7857</v>
      </c>
      <c r="E1199" s="22" t="s">
        <v>5977</v>
      </c>
      <c r="F1199" s="23">
        <v>7.5</v>
      </c>
      <c r="G1199" s="24"/>
      <c r="H1199" s="22">
        <v>36</v>
      </c>
      <c r="I1199" s="203">
        <v>40</v>
      </c>
      <c r="J1199" s="196">
        <v>0.4</v>
      </c>
      <c r="K1199" s="214">
        <v>57</v>
      </c>
      <c r="L1199" s="22" t="s">
        <v>5221</v>
      </c>
      <c r="M1199" s="139" t="s">
        <v>8597</v>
      </c>
      <c r="N1199" s="139" t="s">
        <v>7760</v>
      </c>
      <c r="O1199" s="22" t="s">
        <v>8596</v>
      </c>
      <c r="P1199" s="139" t="s">
        <v>8599</v>
      </c>
      <c r="Q1199" s="139" t="s">
        <v>7862</v>
      </c>
    </row>
    <row r="1200" spans="1:17">
      <c r="A1200" s="317" t="s">
        <v>5235</v>
      </c>
      <c r="B1200" s="21" t="s">
        <v>5</v>
      </c>
      <c r="C1200" s="20" t="s">
        <v>5236</v>
      </c>
      <c r="D1200" s="20" t="s">
        <v>7857</v>
      </c>
      <c r="E1200" s="21" t="s">
        <v>5932</v>
      </c>
      <c r="F1200" s="19">
        <v>8.375</v>
      </c>
      <c r="G1200" s="20"/>
      <c r="H1200" s="21">
        <v>18</v>
      </c>
      <c r="I1200" s="204">
        <v>35.6</v>
      </c>
      <c r="J1200" s="122">
        <v>0.5</v>
      </c>
      <c r="K1200" s="215">
        <v>100.5</v>
      </c>
      <c r="L1200" s="21" t="s">
        <v>5221</v>
      </c>
      <c r="M1200" s="138" t="s">
        <v>8597</v>
      </c>
      <c r="N1200" s="138" t="s">
        <v>7760</v>
      </c>
      <c r="O1200" s="21" t="s">
        <v>8596</v>
      </c>
      <c r="P1200" s="138" t="s">
        <v>8599</v>
      </c>
      <c r="Q1200" s="138" t="s">
        <v>7862</v>
      </c>
    </row>
    <row r="1201" spans="1:17" s="294" customFormat="1" ht="31.5" collapsed="1">
      <c r="A1201" s="185" t="s">
        <v>4397</v>
      </c>
      <c r="B1201" s="186"/>
      <c r="C1201" s="187"/>
      <c r="D1201" s="187"/>
      <c r="E1201" s="186"/>
      <c r="F1201" s="186"/>
      <c r="G1201" s="187"/>
      <c r="H1201" s="186"/>
      <c r="I1201" s="201"/>
      <c r="J1201" s="194"/>
      <c r="K1201" s="191"/>
      <c r="L1201" s="189"/>
      <c r="M1201" s="188"/>
      <c r="N1201" s="188"/>
      <c r="O1201" s="188"/>
      <c r="P1201" s="189"/>
      <c r="Q1201" s="189"/>
    </row>
    <row r="1202" spans="1:17" s="292" customFormat="1" ht="38.25">
      <c r="A1202" s="162" t="s">
        <v>2</v>
      </c>
      <c r="B1202" s="6" t="s">
        <v>8768</v>
      </c>
      <c r="C1202" s="11" t="s">
        <v>2813</v>
      </c>
      <c r="D1202" s="11" t="s">
        <v>7859</v>
      </c>
      <c r="E1202" s="6" t="s">
        <v>8769</v>
      </c>
      <c r="F1202" s="7" t="s">
        <v>8811</v>
      </c>
      <c r="G1202" s="11" t="s">
        <v>8767</v>
      </c>
      <c r="H1202" s="6" t="s">
        <v>8766</v>
      </c>
      <c r="I1202" s="202" t="s">
        <v>8777</v>
      </c>
      <c r="J1202" s="195" t="s">
        <v>8770</v>
      </c>
      <c r="K1202" s="227" t="s">
        <v>8810</v>
      </c>
      <c r="L1202" s="6" t="s">
        <v>8594</v>
      </c>
      <c r="M1202" s="6" t="s">
        <v>8764</v>
      </c>
      <c r="N1202" s="6" t="s">
        <v>8595</v>
      </c>
      <c r="O1202" s="6" t="s">
        <v>8765</v>
      </c>
      <c r="P1202" s="6" t="s">
        <v>8763</v>
      </c>
      <c r="Q1202" s="226" t="s">
        <v>8771</v>
      </c>
    </row>
    <row r="1203" spans="1:17">
      <c r="A1203" s="316" t="s">
        <v>4398</v>
      </c>
      <c r="B1203" s="22" t="s">
        <v>2814</v>
      </c>
      <c r="C1203" s="24" t="s">
        <v>2814</v>
      </c>
      <c r="D1203" s="24" t="s">
        <v>7860</v>
      </c>
      <c r="E1203" s="22" t="s">
        <v>5779</v>
      </c>
      <c r="F1203" s="23" t="s">
        <v>2814</v>
      </c>
      <c r="G1203" s="24"/>
      <c r="H1203" s="22" t="s">
        <v>2814</v>
      </c>
      <c r="I1203" s="203" t="s">
        <v>2814</v>
      </c>
      <c r="J1203" s="196" t="s">
        <v>2814</v>
      </c>
      <c r="K1203" s="214"/>
      <c r="L1203" s="22" t="s">
        <v>4397</v>
      </c>
      <c r="M1203" s="139" t="s">
        <v>8597</v>
      </c>
      <c r="N1203" s="139" t="s">
        <v>7760</v>
      </c>
      <c r="O1203" s="22" t="s">
        <v>8596</v>
      </c>
      <c r="P1203" s="139" t="s">
        <v>8599</v>
      </c>
      <c r="Q1203" s="139" t="s">
        <v>7857</v>
      </c>
    </row>
    <row r="1204" spans="1:17">
      <c r="A1204" s="317" t="s">
        <v>4399</v>
      </c>
      <c r="B1204" s="21" t="s">
        <v>5</v>
      </c>
      <c r="C1204" s="20" t="s">
        <v>4400</v>
      </c>
      <c r="D1204" s="20" t="s">
        <v>7860</v>
      </c>
      <c r="E1204" s="21" t="s">
        <v>5837</v>
      </c>
      <c r="F1204" s="19">
        <v>6</v>
      </c>
      <c r="G1204" s="20">
        <v>3</v>
      </c>
      <c r="H1204" s="21">
        <v>36</v>
      </c>
      <c r="I1204" s="204">
        <v>34.200000000000003</v>
      </c>
      <c r="J1204" s="122">
        <v>0.5</v>
      </c>
      <c r="K1204" s="215">
        <v>80.3</v>
      </c>
      <c r="L1204" s="21" t="s">
        <v>4397</v>
      </c>
      <c r="M1204" s="138" t="s">
        <v>8597</v>
      </c>
      <c r="N1204" s="138" t="s">
        <v>7760</v>
      </c>
      <c r="O1204" s="21" t="s">
        <v>8596</v>
      </c>
      <c r="P1204" s="138" t="s">
        <v>8599</v>
      </c>
      <c r="Q1204" s="138" t="s">
        <v>7857</v>
      </c>
    </row>
    <row r="1205" spans="1:17">
      <c r="A1205" s="316" t="s">
        <v>4401</v>
      </c>
      <c r="B1205" s="22" t="s">
        <v>5</v>
      </c>
      <c r="C1205" s="24" t="s">
        <v>4402</v>
      </c>
      <c r="D1205" s="24" t="s">
        <v>7860</v>
      </c>
      <c r="E1205" s="22" t="s">
        <v>5783</v>
      </c>
      <c r="F1205" s="23">
        <v>6</v>
      </c>
      <c r="G1205" s="24">
        <v>3</v>
      </c>
      <c r="H1205" s="22">
        <v>36</v>
      </c>
      <c r="I1205" s="203">
        <v>14.5</v>
      </c>
      <c r="J1205" s="196">
        <v>0.4</v>
      </c>
      <c r="K1205" s="214">
        <v>122.3</v>
      </c>
      <c r="L1205" s="22" t="s">
        <v>4397</v>
      </c>
      <c r="M1205" s="139" t="s">
        <v>8597</v>
      </c>
      <c r="N1205" s="139" t="s">
        <v>7760</v>
      </c>
      <c r="O1205" s="22" t="s">
        <v>8596</v>
      </c>
      <c r="P1205" s="139" t="s">
        <v>8599</v>
      </c>
      <c r="Q1205" s="139" t="s">
        <v>7857</v>
      </c>
    </row>
    <row r="1206" spans="1:17">
      <c r="A1206" s="317" t="s">
        <v>4403</v>
      </c>
      <c r="B1206" s="21" t="s">
        <v>5</v>
      </c>
      <c r="C1206" s="20" t="s">
        <v>4404</v>
      </c>
      <c r="D1206" s="20" t="s">
        <v>7860</v>
      </c>
      <c r="E1206" s="21" t="s">
        <v>5784</v>
      </c>
      <c r="F1206" s="19">
        <v>7.5</v>
      </c>
      <c r="G1206" s="20">
        <v>3</v>
      </c>
      <c r="H1206" s="21">
        <v>36</v>
      </c>
      <c r="I1206" s="204">
        <v>26.5</v>
      </c>
      <c r="J1206" s="122">
        <v>0.6</v>
      </c>
      <c r="K1206" s="215">
        <v>122.3</v>
      </c>
      <c r="L1206" s="21" t="s">
        <v>4397</v>
      </c>
      <c r="M1206" s="138" t="s">
        <v>8597</v>
      </c>
      <c r="N1206" s="138" t="s">
        <v>7760</v>
      </c>
      <c r="O1206" s="21" t="s">
        <v>8596</v>
      </c>
      <c r="P1206" s="138" t="s">
        <v>8599</v>
      </c>
      <c r="Q1206" s="138" t="s">
        <v>7857</v>
      </c>
    </row>
    <row r="1207" spans="1:17">
      <c r="A1207" s="316" t="s">
        <v>4405</v>
      </c>
      <c r="B1207" s="22" t="s">
        <v>5</v>
      </c>
      <c r="C1207" s="24" t="s">
        <v>4406</v>
      </c>
      <c r="D1207" s="24" t="s">
        <v>7860</v>
      </c>
      <c r="E1207" s="22" t="s">
        <v>5843</v>
      </c>
      <c r="F1207" s="23">
        <v>6.5</v>
      </c>
      <c r="G1207" s="24">
        <v>3</v>
      </c>
      <c r="H1207" s="22">
        <v>36</v>
      </c>
      <c r="I1207" s="203">
        <v>33.6</v>
      </c>
      <c r="J1207" s="196">
        <v>0.5</v>
      </c>
      <c r="K1207" s="214">
        <v>136.4</v>
      </c>
      <c r="L1207" s="22" t="s">
        <v>4397</v>
      </c>
      <c r="M1207" s="139" t="s">
        <v>8597</v>
      </c>
      <c r="N1207" s="139" t="s">
        <v>7760</v>
      </c>
      <c r="O1207" s="22" t="s">
        <v>8596</v>
      </c>
      <c r="P1207" s="139" t="s">
        <v>8599</v>
      </c>
      <c r="Q1207" s="139" t="s">
        <v>7857</v>
      </c>
    </row>
    <row r="1208" spans="1:17">
      <c r="A1208" s="317" t="s">
        <v>4407</v>
      </c>
      <c r="B1208" s="21" t="s">
        <v>5</v>
      </c>
      <c r="C1208" s="20" t="s">
        <v>4408</v>
      </c>
      <c r="D1208" s="20" t="s">
        <v>7860</v>
      </c>
      <c r="E1208" s="21" t="s">
        <v>5853</v>
      </c>
      <c r="F1208" s="19">
        <v>5.875</v>
      </c>
      <c r="G1208" s="20">
        <v>3</v>
      </c>
      <c r="H1208" s="21">
        <v>36</v>
      </c>
      <c r="I1208" s="204">
        <v>37</v>
      </c>
      <c r="J1208" s="122">
        <v>0.8</v>
      </c>
      <c r="K1208" s="215">
        <v>136.4</v>
      </c>
      <c r="L1208" s="21" t="s">
        <v>4397</v>
      </c>
      <c r="M1208" s="138" t="s">
        <v>8597</v>
      </c>
      <c r="N1208" s="138" t="s">
        <v>7760</v>
      </c>
      <c r="O1208" s="21" t="s">
        <v>8596</v>
      </c>
      <c r="P1208" s="138" t="s">
        <v>8599</v>
      </c>
      <c r="Q1208" s="138" t="s">
        <v>7857</v>
      </c>
    </row>
    <row r="1209" spans="1:17">
      <c r="A1209" s="316" t="s">
        <v>4409</v>
      </c>
      <c r="B1209" s="22" t="s">
        <v>5</v>
      </c>
      <c r="C1209" s="24" t="s">
        <v>4410</v>
      </c>
      <c r="D1209" s="24" t="s">
        <v>7860</v>
      </c>
      <c r="E1209" s="22" t="s">
        <v>5788</v>
      </c>
      <c r="F1209" s="23">
        <v>6.5</v>
      </c>
      <c r="G1209" s="24">
        <v>3</v>
      </c>
      <c r="H1209" s="22">
        <v>36</v>
      </c>
      <c r="I1209" s="203">
        <v>35.6</v>
      </c>
      <c r="J1209" s="196">
        <v>0.8</v>
      </c>
      <c r="K1209" s="214">
        <v>136.4</v>
      </c>
      <c r="L1209" s="22" t="s">
        <v>4397</v>
      </c>
      <c r="M1209" s="139" t="s">
        <v>8597</v>
      </c>
      <c r="N1209" s="139" t="s">
        <v>7760</v>
      </c>
      <c r="O1209" s="22" t="s">
        <v>8596</v>
      </c>
      <c r="P1209" s="139" t="s">
        <v>8599</v>
      </c>
      <c r="Q1209" s="139" t="s">
        <v>7857</v>
      </c>
    </row>
    <row r="1210" spans="1:17">
      <c r="A1210" s="317" t="s">
        <v>4411</v>
      </c>
      <c r="B1210" s="21" t="s">
        <v>5</v>
      </c>
      <c r="C1210" s="20" t="s">
        <v>4412</v>
      </c>
      <c r="D1210" s="20" t="s">
        <v>7860</v>
      </c>
      <c r="E1210" s="21" t="s">
        <v>5852</v>
      </c>
      <c r="F1210" s="19">
        <v>7.75</v>
      </c>
      <c r="G1210" s="20">
        <v>3</v>
      </c>
      <c r="H1210" s="21">
        <v>36</v>
      </c>
      <c r="I1210" s="204">
        <v>45.6</v>
      </c>
      <c r="J1210" s="122">
        <v>0.6</v>
      </c>
      <c r="K1210" s="215">
        <v>147.9</v>
      </c>
      <c r="L1210" s="21" t="s">
        <v>4397</v>
      </c>
      <c r="M1210" s="138" t="s">
        <v>8597</v>
      </c>
      <c r="N1210" s="138" t="s">
        <v>7760</v>
      </c>
      <c r="O1210" s="21" t="s">
        <v>8596</v>
      </c>
      <c r="P1210" s="138" t="s">
        <v>8599</v>
      </c>
      <c r="Q1210" s="138" t="s">
        <v>7857</v>
      </c>
    </row>
    <row r="1211" spans="1:17">
      <c r="A1211" s="316" t="s">
        <v>4413</v>
      </c>
      <c r="B1211" s="22" t="s">
        <v>5</v>
      </c>
      <c r="C1211" s="24" t="s">
        <v>4414</v>
      </c>
      <c r="D1211" s="24" t="s">
        <v>7860</v>
      </c>
      <c r="E1211" s="22" t="s">
        <v>5794</v>
      </c>
      <c r="F1211" s="23">
        <v>8.375</v>
      </c>
      <c r="G1211" s="24">
        <v>1</v>
      </c>
      <c r="H1211" s="22">
        <v>18</v>
      </c>
      <c r="I1211" s="203">
        <v>30.7</v>
      </c>
      <c r="J1211" s="196">
        <v>0.8</v>
      </c>
      <c r="K1211" s="214">
        <v>154.80000000000001</v>
      </c>
      <c r="L1211" s="22" t="s">
        <v>4397</v>
      </c>
      <c r="M1211" s="139" t="s">
        <v>8597</v>
      </c>
      <c r="N1211" s="139" t="s">
        <v>7760</v>
      </c>
      <c r="O1211" s="22" t="s">
        <v>8596</v>
      </c>
      <c r="P1211" s="139" t="s">
        <v>8599</v>
      </c>
      <c r="Q1211" s="139" t="s">
        <v>7857</v>
      </c>
    </row>
    <row r="1212" spans="1:17">
      <c r="A1212" s="317" t="s">
        <v>4415</v>
      </c>
      <c r="B1212" s="21" t="s">
        <v>5</v>
      </c>
      <c r="C1212" s="20" t="s">
        <v>4416</v>
      </c>
      <c r="D1212" s="20" t="s">
        <v>7860</v>
      </c>
      <c r="E1212" s="21" t="s">
        <v>5787</v>
      </c>
      <c r="F1212" s="19">
        <v>7</v>
      </c>
      <c r="G1212" s="20">
        <v>1</v>
      </c>
      <c r="H1212" s="21">
        <v>18</v>
      </c>
      <c r="I1212" s="204">
        <v>33.5</v>
      </c>
      <c r="J1212" s="122">
        <v>0.4</v>
      </c>
      <c r="K1212" s="215">
        <v>177.1</v>
      </c>
      <c r="L1212" s="21" t="s">
        <v>4397</v>
      </c>
      <c r="M1212" s="138" t="s">
        <v>8597</v>
      </c>
      <c r="N1212" s="138" t="s">
        <v>7760</v>
      </c>
      <c r="O1212" s="21" t="s">
        <v>8596</v>
      </c>
      <c r="P1212" s="138" t="s">
        <v>8599</v>
      </c>
      <c r="Q1212" s="138" t="s">
        <v>7857</v>
      </c>
    </row>
    <row r="1213" spans="1:17">
      <c r="A1213" s="316" t="s">
        <v>4417</v>
      </c>
      <c r="B1213" s="22" t="s">
        <v>5</v>
      </c>
      <c r="C1213" s="24" t="s">
        <v>4418</v>
      </c>
      <c r="D1213" s="24" t="s">
        <v>7860</v>
      </c>
      <c r="E1213" s="22" t="s">
        <v>5803</v>
      </c>
      <c r="F1213" s="23">
        <v>9</v>
      </c>
      <c r="G1213" s="24">
        <v>3</v>
      </c>
      <c r="H1213" s="22">
        <v>18</v>
      </c>
      <c r="I1213" s="203">
        <v>38.799999999999997</v>
      </c>
      <c r="J1213" s="196">
        <v>0.4</v>
      </c>
      <c r="K1213" s="214">
        <v>204.2</v>
      </c>
      <c r="L1213" s="22" t="s">
        <v>4397</v>
      </c>
      <c r="M1213" s="139" t="s">
        <v>8597</v>
      </c>
      <c r="N1213" s="139" t="s">
        <v>7760</v>
      </c>
      <c r="O1213" s="22" t="s">
        <v>8596</v>
      </c>
      <c r="P1213" s="139" t="s">
        <v>8599</v>
      </c>
      <c r="Q1213" s="139" t="s">
        <v>7857</v>
      </c>
    </row>
    <row r="1214" spans="1:17" s="294" customFormat="1" ht="31.5" collapsed="1">
      <c r="A1214" s="185" t="s">
        <v>4419</v>
      </c>
      <c r="B1214" s="186"/>
      <c r="C1214" s="187"/>
      <c r="D1214" s="187"/>
      <c r="E1214" s="186"/>
      <c r="F1214" s="186"/>
      <c r="G1214" s="187"/>
      <c r="H1214" s="186"/>
      <c r="I1214" s="201"/>
      <c r="J1214" s="194"/>
      <c r="K1214" s="191"/>
      <c r="L1214" s="189"/>
      <c r="M1214" s="188"/>
      <c r="N1214" s="188"/>
      <c r="O1214" s="188"/>
      <c r="P1214" s="189"/>
      <c r="Q1214" s="189"/>
    </row>
    <row r="1215" spans="1:17" s="292" customFormat="1" ht="38.25">
      <c r="A1215" s="162" t="s">
        <v>2</v>
      </c>
      <c r="B1215" s="6" t="s">
        <v>8768</v>
      </c>
      <c r="C1215" s="11" t="s">
        <v>2813</v>
      </c>
      <c r="D1215" s="11" t="s">
        <v>7859</v>
      </c>
      <c r="E1215" s="6" t="s">
        <v>8769</v>
      </c>
      <c r="F1215" s="7" t="s">
        <v>8811</v>
      </c>
      <c r="G1215" s="11" t="s">
        <v>8767</v>
      </c>
      <c r="H1215" s="6" t="s">
        <v>8766</v>
      </c>
      <c r="I1215" s="202" t="s">
        <v>8777</v>
      </c>
      <c r="J1215" s="195" t="s">
        <v>8770</v>
      </c>
      <c r="K1215" s="227" t="s">
        <v>8810</v>
      </c>
      <c r="L1215" s="6" t="s">
        <v>8594</v>
      </c>
      <c r="M1215" s="6" t="s">
        <v>8764</v>
      </c>
      <c r="N1215" s="6" t="s">
        <v>8595</v>
      </c>
      <c r="O1215" s="6" t="s">
        <v>8765</v>
      </c>
      <c r="P1215" s="6" t="s">
        <v>8763</v>
      </c>
      <c r="Q1215" s="226" t="s">
        <v>8771</v>
      </c>
    </row>
    <row r="1216" spans="1:17">
      <c r="A1216" s="316" t="s">
        <v>4420</v>
      </c>
      <c r="B1216" s="22" t="s">
        <v>2814</v>
      </c>
      <c r="C1216" s="24" t="s">
        <v>2814</v>
      </c>
      <c r="D1216" s="24" t="s">
        <v>7860</v>
      </c>
      <c r="E1216" s="22" t="s">
        <v>5779</v>
      </c>
      <c r="F1216" s="23" t="s">
        <v>2814</v>
      </c>
      <c r="G1216" s="24"/>
      <c r="H1216" s="22" t="s">
        <v>2814</v>
      </c>
      <c r="I1216" s="203" t="s">
        <v>2814</v>
      </c>
      <c r="J1216" s="196" t="s">
        <v>2814</v>
      </c>
      <c r="K1216" s="214"/>
      <c r="L1216" s="22" t="s">
        <v>4419</v>
      </c>
      <c r="M1216" s="139" t="s">
        <v>8597</v>
      </c>
      <c r="N1216" s="139" t="s">
        <v>7760</v>
      </c>
      <c r="O1216" s="22" t="s">
        <v>8596</v>
      </c>
      <c r="P1216" s="139" t="s">
        <v>8599</v>
      </c>
      <c r="Q1216" s="139" t="s">
        <v>7863</v>
      </c>
    </row>
    <row r="1217" spans="1:17">
      <c r="A1217" s="317" t="s">
        <v>4421</v>
      </c>
      <c r="B1217" s="21" t="s">
        <v>5</v>
      </c>
      <c r="C1217" s="20" t="s">
        <v>4422</v>
      </c>
      <c r="D1217" s="20" t="s">
        <v>7860</v>
      </c>
      <c r="E1217" s="21" t="s">
        <v>5837</v>
      </c>
      <c r="F1217" s="19">
        <v>6</v>
      </c>
      <c r="G1217" s="20">
        <v>1</v>
      </c>
      <c r="H1217" s="21">
        <v>12</v>
      </c>
      <c r="I1217" s="204">
        <v>14.3</v>
      </c>
      <c r="J1217" s="122">
        <v>0.21</v>
      </c>
      <c r="K1217" s="215">
        <v>85.3</v>
      </c>
      <c r="L1217" s="21" t="s">
        <v>4419</v>
      </c>
      <c r="M1217" s="138" t="s">
        <v>8597</v>
      </c>
      <c r="N1217" s="138" t="s">
        <v>7760</v>
      </c>
      <c r="O1217" s="21" t="s">
        <v>8596</v>
      </c>
      <c r="P1217" s="138" t="s">
        <v>8599</v>
      </c>
      <c r="Q1217" s="138" t="s">
        <v>7863</v>
      </c>
    </row>
    <row r="1218" spans="1:17">
      <c r="A1218" s="316" t="s">
        <v>4423</v>
      </c>
      <c r="B1218" s="22" t="s">
        <v>5</v>
      </c>
      <c r="C1218" s="24" t="s">
        <v>4424</v>
      </c>
      <c r="D1218" s="24" t="s">
        <v>7860</v>
      </c>
      <c r="E1218" s="22" t="s">
        <v>5827</v>
      </c>
      <c r="F1218" s="23">
        <v>6.5</v>
      </c>
      <c r="G1218" s="24">
        <v>1</v>
      </c>
      <c r="H1218" s="22">
        <v>12</v>
      </c>
      <c r="I1218" s="203">
        <v>18.2</v>
      </c>
      <c r="J1218" s="196">
        <v>0.2</v>
      </c>
      <c r="K1218" s="214">
        <v>131</v>
      </c>
      <c r="L1218" s="22" t="s">
        <v>4419</v>
      </c>
      <c r="M1218" s="139" t="s">
        <v>8597</v>
      </c>
      <c r="N1218" s="139" t="s">
        <v>7760</v>
      </c>
      <c r="O1218" s="22" t="s">
        <v>8596</v>
      </c>
      <c r="P1218" s="139" t="s">
        <v>8599</v>
      </c>
      <c r="Q1218" s="139" t="s">
        <v>7863</v>
      </c>
    </row>
    <row r="1219" spans="1:17">
      <c r="A1219" s="317" t="s">
        <v>4425</v>
      </c>
      <c r="B1219" s="21" t="s">
        <v>5</v>
      </c>
      <c r="C1219" s="20" t="s">
        <v>4426</v>
      </c>
      <c r="D1219" s="20" t="s">
        <v>7860</v>
      </c>
      <c r="E1219" s="21" t="s">
        <v>5877</v>
      </c>
      <c r="F1219" s="19">
        <v>6.5</v>
      </c>
      <c r="G1219" s="20">
        <v>1</v>
      </c>
      <c r="H1219" s="21">
        <v>12</v>
      </c>
      <c r="I1219" s="204">
        <v>17.2</v>
      </c>
      <c r="J1219" s="122">
        <v>0.39</v>
      </c>
      <c r="K1219" s="215">
        <v>146.72000000000003</v>
      </c>
      <c r="L1219" s="21" t="s">
        <v>4419</v>
      </c>
      <c r="M1219" s="138" t="s">
        <v>8597</v>
      </c>
      <c r="N1219" s="138" t="s">
        <v>7760</v>
      </c>
      <c r="O1219" s="21" t="s">
        <v>8596</v>
      </c>
      <c r="P1219" s="138" t="s">
        <v>8599</v>
      </c>
      <c r="Q1219" s="138" t="s">
        <v>7863</v>
      </c>
    </row>
    <row r="1220" spans="1:17">
      <c r="A1220" s="316" t="s">
        <v>4427</v>
      </c>
      <c r="B1220" s="22" t="s">
        <v>5</v>
      </c>
      <c r="C1220" s="24" t="s">
        <v>4428</v>
      </c>
      <c r="D1220" s="24" t="s">
        <v>7860</v>
      </c>
      <c r="E1220" s="22" t="s">
        <v>5852</v>
      </c>
      <c r="F1220" s="23">
        <v>7.25</v>
      </c>
      <c r="G1220" s="24">
        <v>1</v>
      </c>
      <c r="H1220" s="22">
        <v>12</v>
      </c>
      <c r="I1220" s="203">
        <v>25.1</v>
      </c>
      <c r="J1220" s="196">
        <v>0.51</v>
      </c>
      <c r="K1220" s="214">
        <v>146.72000000000003</v>
      </c>
      <c r="L1220" s="22" t="s">
        <v>4419</v>
      </c>
      <c r="M1220" s="139" t="s">
        <v>8597</v>
      </c>
      <c r="N1220" s="139" t="s">
        <v>7760</v>
      </c>
      <c r="O1220" s="22" t="s">
        <v>8596</v>
      </c>
      <c r="P1220" s="139" t="s">
        <v>8599</v>
      </c>
      <c r="Q1220" s="139" t="s">
        <v>7863</v>
      </c>
    </row>
    <row r="1221" spans="1:17">
      <c r="A1221" s="317" t="s">
        <v>4429</v>
      </c>
      <c r="B1221" s="21" t="s">
        <v>5</v>
      </c>
      <c r="C1221" s="20" t="s">
        <v>4430</v>
      </c>
      <c r="D1221" s="20" t="s">
        <v>7860</v>
      </c>
      <c r="E1221" s="21" t="s">
        <v>5840</v>
      </c>
      <c r="F1221" s="19">
        <v>6.75</v>
      </c>
      <c r="G1221" s="20">
        <v>1</v>
      </c>
      <c r="H1221" s="21">
        <v>12</v>
      </c>
      <c r="I1221" s="204">
        <v>6.4</v>
      </c>
      <c r="J1221" s="122">
        <v>7.0000000000000007E-2</v>
      </c>
      <c r="K1221" s="215">
        <v>146.5</v>
      </c>
      <c r="L1221" s="21" t="s">
        <v>4419</v>
      </c>
      <c r="M1221" s="138" t="s">
        <v>8597</v>
      </c>
      <c r="N1221" s="138" t="s">
        <v>7760</v>
      </c>
      <c r="O1221" s="21" t="s">
        <v>8596</v>
      </c>
      <c r="P1221" s="138" t="s">
        <v>8599</v>
      </c>
      <c r="Q1221" s="138" t="s">
        <v>7863</v>
      </c>
    </row>
    <row r="1222" spans="1:17">
      <c r="A1222" s="316" t="s">
        <v>4431</v>
      </c>
      <c r="B1222" s="22" t="s">
        <v>5</v>
      </c>
      <c r="C1222" s="24" t="s">
        <v>4432</v>
      </c>
      <c r="D1222" s="24" t="s">
        <v>7860</v>
      </c>
      <c r="E1222" s="22" t="s">
        <v>5882</v>
      </c>
      <c r="F1222" s="23">
        <v>9</v>
      </c>
      <c r="G1222" s="24">
        <v>1</v>
      </c>
      <c r="H1222" s="22">
        <v>12</v>
      </c>
      <c r="I1222" s="203">
        <v>17.899999999999999</v>
      </c>
      <c r="J1222" s="196">
        <v>0.5</v>
      </c>
      <c r="K1222" s="214">
        <v>196.2</v>
      </c>
      <c r="L1222" s="22" t="s">
        <v>4419</v>
      </c>
      <c r="M1222" s="139" t="s">
        <v>8597</v>
      </c>
      <c r="N1222" s="139" t="s">
        <v>7760</v>
      </c>
      <c r="O1222" s="22" t="s">
        <v>8596</v>
      </c>
      <c r="P1222" s="139" t="s">
        <v>8599</v>
      </c>
      <c r="Q1222" s="139" t="s">
        <v>7863</v>
      </c>
    </row>
    <row r="1223" spans="1:17">
      <c r="A1223" s="317" t="s">
        <v>4433</v>
      </c>
      <c r="B1223" s="21" t="s">
        <v>5</v>
      </c>
      <c r="C1223" s="20" t="s">
        <v>4434</v>
      </c>
      <c r="D1223" s="20" t="s">
        <v>7860</v>
      </c>
      <c r="E1223" s="21" t="s">
        <v>5878</v>
      </c>
      <c r="F1223" s="19">
        <v>4.25</v>
      </c>
      <c r="G1223" s="20">
        <v>1</v>
      </c>
      <c r="H1223" s="21">
        <v>12</v>
      </c>
      <c r="I1223" s="204">
        <v>14</v>
      </c>
      <c r="J1223" s="122">
        <v>0.25</v>
      </c>
      <c r="K1223" s="215">
        <v>78.2</v>
      </c>
      <c r="L1223" s="21" t="s">
        <v>4419</v>
      </c>
      <c r="M1223" s="138" t="s">
        <v>8597</v>
      </c>
      <c r="N1223" s="138" t="s">
        <v>7760</v>
      </c>
      <c r="O1223" s="21" t="s">
        <v>8596</v>
      </c>
      <c r="P1223" s="138" t="s">
        <v>8599</v>
      </c>
      <c r="Q1223" s="138" t="s">
        <v>7863</v>
      </c>
    </row>
    <row r="1224" spans="1:17">
      <c r="A1224" s="316" t="s">
        <v>4435</v>
      </c>
      <c r="B1224" s="22" t="s">
        <v>5</v>
      </c>
      <c r="C1224" s="24" t="s">
        <v>4436</v>
      </c>
      <c r="D1224" s="24" t="s">
        <v>7860</v>
      </c>
      <c r="E1224" s="22" t="s">
        <v>5869</v>
      </c>
      <c r="F1224" s="23">
        <v>9</v>
      </c>
      <c r="G1224" s="24">
        <v>1</v>
      </c>
      <c r="H1224" s="22">
        <v>12</v>
      </c>
      <c r="I1224" s="203">
        <v>28.7</v>
      </c>
      <c r="J1224" s="196">
        <v>0.51</v>
      </c>
      <c r="K1224" s="214">
        <v>196.2</v>
      </c>
      <c r="L1224" s="22" t="s">
        <v>4419</v>
      </c>
      <c r="M1224" s="139" t="s">
        <v>8597</v>
      </c>
      <c r="N1224" s="139" t="s">
        <v>7760</v>
      </c>
      <c r="O1224" s="22" t="s">
        <v>8596</v>
      </c>
      <c r="P1224" s="139" t="s">
        <v>8599</v>
      </c>
      <c r="Q1224" s="139" t="s">
        <v>7863</v>
      </c>
    </row>
    <row r="1225" spans="1:17" s="294" customFormat="1" ht="31.5" collapsed="1">
      <c r="A1225" s="185" t="s">
        <v>8789</v>
      </c>
      <c r="B1225" s="186"/>
      <c r="C1225" s="187"/>
      <c r="D1225" s="187"/>
      <c r="E1225" s="186"/>
      <c r="F1225" s="186"/>
      <c r="G1225" s="187"/>
      <c r="H1225" s="186"/>
      <c r="I1225" s="201"/>
      <c r="J1225" s="194"/>
      <c r="K1225" s="191"/>
      <c r="L1225" s="189"/>
      <c r="M1225" s="188"/>
      <c r="N1225" s="188"/>
      <c r="O1225" s="188"/>
      <c r="P1225" s="189"/>
      <c r="Q1225" s="189"/>
    </row>
    <row r="1226" spans="1:17" s="292" customFormat="1" ht="38.25">
      <c r="A1226" s="162" t="s">
        <v>2</v>
      </c>
      <c r="B1226" s="6" t="s">
        <v>8768</v>
      </c>
      <c r="C1226" s="11" t="s">
        <v>2813</v>
      </c>
      <c r="D1226" s="11" t="s">
        <v>7859</v>
      </c>
      <c r="E1226" s="6" t="s">
        <v>8769</v>
      </c>
      <c r="F1226" s="7" t="s">
        <v>8811</v>
      </c>
      <c r="G1226" s="11" t="s">
        <v>8767</v>
      </c>
      <c r="H1226" s="6" t="s">
        <v>8766</v>
      </c>
      <c r="I1226" s="202" t="s">
        <v>8777</v>
      </c>
      <c r="J1226" s="195" t="s">
        <v>8770</v>
      </c>
      <c r="K1226" s="227" t="s">
        <v>8810</v>
      </c>
      <c r="L1226" s="6" t="s">
        <v>8594</v>
      </c>
      <c r="M1226" s="6" t="s">
        <v>8764</v>
      </c>
      <c r="N1226" s="6" t="s">
        <v>8595</v>
      </c>
      <c r="O1226" s="6" t="s">
        <v>8765</v>
      </c>
      <c r="P1226" s="6" t="s">
        <v>8763</v>
      </c>
      <c r="Q1226" s="226" t="s">
        <v>8771</v>
      </c>
    </row>
    <row r="1227" spans="1:17" s="293" customFormat="1">
      <c r="A1227" s="322" t="s">
        <v>8790</v>
      </c>
      <c r="B1227" s="209" t="s">
        <v>7751</v>
      </c>
      <c r="C1227" s="211">
        <v>749956190556</v>
      </c>
      <c r="D1227" s="209" t="s">
        <v>7857</v>
      </c>
      <c r="E1227" s="209" t="s">
        <v>5837</v>
      </c>
      <c r="F1227" s="131">
        <v>6.28740157480315</v>
      </c>
      <c r="G1227" s="209">
        <v>1</v>
      </c>
      <c r="H1227" s="209">
        <v>12</v>
      </c>
      <c r="I1227" s="209">
        <v>16.690000000000001</v>
      </c>
      <c r="J1227" s="306">
        <v>0.246</v>
      </c>
      <c r="K1227" s="220">
        <v>48</v>
      </c>
      <c r="L1227" s="209" t="s">
        <v>8789</v>
      </c>
      <c r="M1227" s="209" t="s">
        <v>8597</v>
      </c>
      <c r="N1227" s="209" t="s">
        <v>7760</v>
      </c>
      <c r="O1227" s="209" t="s">
        <v>8596</v>
      </c>
      <c r="P1227" s="209" t="s">
        <v>8599</v>
      </c>
      <c r="Q1227" s="209" t="s">
        <v>7857</v>
      </c>
    </row>
    <row r="1228" spans="1:17" s="293" customFormat="1">
      <c r="A1228" s="323" t="s">
        <v>8791</v>
      </c>
      <c r="B1228" s="210" t="s">
        <v>7751</v>
      </c>
      <c r="C1228" s="212">
        <v>749956190563</v>
      </c>
      <c r="D1228" s="210" t="s">
        <v>7857</v>
      </c>
      <c r="E1228" s="210" t="s">
        <v>8792</v>
      </c>
      <c r="F1228" s="156">
        <v>7</v>
      </c>
      <c r="G1228" s="210">
        <v>1</v>
      </c>
      <c r="H1228" s="210">
        <v>12</v>
      </c>
      <c r="I1228" s="210">
        <v>19.86</v>
      </c>
      <c r="J1228" s="305">
        <v>0.24</v>
      </c>
      <c r="K1228" s="221">
        <v>60.6</v>
      </c>
      <c r="L1228" s="210" t="s">
        <v>8789</v>
      </c>
      <c r="M1228" s="210" t="s">
        <v>8597</v>
      </c>
      <c r="N1228" s="210" t="s">
        <v>7760</v>
      </c>
      <c r="O1228" s="210" t="s">
        <v>8596</v>
      </c>
      <c r="P1228" s="210" t="s">
        <v>8599</v>
      </c>
      <c r="Q1228" s="210" t="s">
        <v>7857</v>
      </c>
    </row>
    <row r="1229" spans="1:17" s="293" customFormat="1">
      <c r="A1229" s="322" t="s">
        <v>8793</v>
      </c>
      <c r="B1229" s="209" t="s">
        <v>7751</v>
      </c>
      <c r="C1229" s="211">
        <v>749956190570</v>
      </c>
      <c r="D1229" s="209" t="s">
        <v>7857</v>
      </c>
      <c r="E1229" s="209" t="s">
        <v>5896</v>
      </c>
      <c r="F1229" s="131">
        <v>7</v>
      </c>
      <c r="G1229" s="209">
        <v>1</v>
      </c>
      <c r="H1229" s="209">
        <v>12</v>
      </c>
      <c r="I1229" s="209">
        <v>18.27</v>
      </c>
      <c r="J1229" s="306">
        <v>0.24</v>
      </c>
      <c r="K1229" s="220">
        <v>59.6</v>
      </c>
      <c r="L1229" s="209" t="s">
        <v>8789</v>
      </c>
      <c r="M1229" s="209" t="s">
        <v>8597</v>
      </c>
      <c r="N1229" s="209" t="s">
        <v>7760</v>
      </c>
      <c r="O1229" s="209" t="s">
        <v>8596</v>
      </c>
      <c r="P1229" s="209" t="s">
        <v>8599</v>
      </c>
      <c r="Q1229" s="209" t="s">
        <v>7857</v>
      </c>
    </row>
    <row r="1230" spans="1:17" s="293" customFormat="1">
      <c r="A1230" s="323" t="s">
        <v>9158</v>
      </c>
      <c r="B1230" s="210" t="s">
        <v>7751</v>
      </c>
      <c r="C1230" s="212">
        <v>749956190617</v>
      </c>
      <c r="D1230" s="210" t="s">
        <v>7857</v>
      </c>
      <c r="E1230" s="210" t="s">
        <v>9159</v>
      </c>
      <c r="F1230" s="156">
        <v>9.44</v>
      </c>
      <c r="G1230" s="210">
        <v>1</v>
      </c>
      <c r="H1230" s="210">
        <v>12</v>
      </c>
      <c r="I1230" s="210">
        <v>37.56</v>
      </c>
      <c r="J1230" s="305">
        <v>0.46700000000000003</v>
      </c>
      <c r="K1230" s="221">
        <v>70.3</v>
      </c>
      <c r="L1230" s="210" t="s">
        <v>8789</v>
      </c>
      <c r="M1230" s="210" t="s">
        <v>8597</v>
      </c>
      <c r="N1230" s="210" t="s">
        <v>7760</v>
      </c>
      <c r="O1230" s="210" t="s">
        <v>8596</v>
      </c>
      <c r="P1230" s="210" t="s">
        <v>8599</v>
      </c>
      <c r="Q1230" s="210" t="s">
        <v>7857</v>
      </c>
    </row>
    <row r="1231" spans="1:17" s="293" customFormat="1">
      <c r="A1231" s="322" t="s">
        <v>9160</v>
      </c>
      <c r="B1231" s="209" t="s">
        <v>7751</v>
      </c>
      <c r="C1231" s="211">
        <v>749956190600</v>
      </c>
      <c r="D1231" s="209" t="s">
        <v>7857</v>
      </c>
      <c r="E1231" s="209" t="s">
        <v>9161</v>
      </c>
      <c r="F1231" s="131">
        <v>7.4</v>
      </c>
      <c r="G1231" s="209">
        <v>1</v>
      </c>
      <c r="H1231" s="209">
        <v>12</v>
      </c>
      <c r="I1231" s="209">
        <v>16.91</v>
      </c>
      <c r="J1231" s="306">
        <v>0.29699999999999999</v>
      </c>
      <c r="K1231" s="220">
        <v>60.2</v>
      </c>
      <c r="L1231" s="209" t="s">
        <v>8789</v>
      </c>
      <c r="M1231" s="209" t="s">
        <v>8597</v>
      </c>
      <c r="N1231" s="209" t="s">
        <v>7760</v>
      </c>
      <c r="O1231" s="209" t="s">
        <v>8596</v>
      </c>
      <c r="P1231" s="209" t="s">
        <v>8599</v>
      </c>
      <c r="Q1231" s="209" t="s">
        <v>7857</v>
      </c>
    </row>
    <row r="1232" spans="1:17" s="293" customFormat="1">
      <c r="A1232" s="323" t="s">
        <v>8794</v>
      </c>
      <c r="B1232" s="210" t="s">
        <v>7751</v>
      </c>
      <c r="C1232" s="212">
        <v>749956190587</v>
      </c>
      <c r="D1232" s="210" t="s">
        <v>7857</v>
      </c>
      <c r="E1232" s="210" t="s">
        <v>5852</v>
      </c>
      <c r="F1232" s="156">
        <v>7.9881889763779528</v>
      </c>
      <c r="G1232" s="210">
        <v>1</v>
      </c>
      <c r="H1232" s="210">
        <v>12</v>
      </c>
      <c r="I1232" s="210">
        <v>25.64</v>
      </c>
      <c r="J1232" s="305">
        <v>0.42</v>
      </c>
      <c r="K1232" s="221">
        <v>77.2</v>
      </c>
      <c r="L1232" s="210" t="s">
        <v>8789</v>
      </c>
      <c r="M1232" s="210" t="s">
        <v>8597</v>
      </c>
      <c r="N1232" s="210" t="s">
        <v>7760</v>
      </c>
      <c r="O1232" s="210" t="s">
        <v>8596</v>
      </c>
      <c r="P1232" s="210" t="s">
        <v>8599</v>
      </c>
      <c r="Q1232" s="210" t="s">
        <v>7857</v>
      </c>
    </row>
    <row r="1233" spans="1:17" s="293" customFormat="1">
      <c r="A1233" s="322" t="s">
        <v>8795</v>
      </c>
      <c r="B1233" s="209" t="s">
        <v>7751</v>
      </c>
      <c r="C1233" s="211">
        <v>749956190594</v>
      </c>
      <c r="D1233" s="209" t="s">
        <v>7857</v>
      </c>
      <c r="E1233" s="209" t="s">
        <v>8796</v>
      </c>
      <c r="F1233" s="131">
        <v>9.4645669291338574</v>
      </c>
      <c r="G1233" s="209">
        <v>1</v>
      </c>
      <c r="H1233" s="209">
        <v>12</v>
      </c>
      <c r="I1233" s="209">
        <v>37.56</v>
      </c>
      <c r="J1233" s="306">
        <v>0.46</v>
      </c>
      <c r="K1233" s="220">
        <v>72.900000000000006</v>
      </c>
      <c r="L1233" s="209" t="s">
        <v>8789</v>
      </c>
      <c r="M1233" s="209" t="s">
        <v>8597</v>
      </c>
      <c r="N1233" s="209" t="s">
        <v>7760</v>
      </c>
      <c r="O1233" s="209" t="s">
        <v>8596</v>
      </c>
      <c r="P1233" s="209" t="s">
        <v>8599</v>
      </c>
      <c r="Q1233" s="209" t="s">
        <v>7857</v>
      </c>
    </row>
    <row r="1234" spans="1:17" s="294" customFormat="1" ht="31.5" collapsed="1">
      <c r="A1234" s="185" t="s">
        <v>8797</v>
      </c>
      <c r="B1234" s="186"/>
      <c r="C1234" s="187"/>
      <c r="D1234" s="187"/>
      <c r="E1234" s="186"/>
      <c r="F1234" s="186"/>
      <c r="G1234" s="187"/>
      <c r="H1234" s="186"/>
      <c r="I1234" s="201"/>
      <c r="J1234" s="194"/>
      <c r="K1234" s="191"/>
      <c r="L1234" s="189"/>
      <c r="M1234" s="188"/>
      <c r="N1234" s="188"/>
      <c r="O1234" s="188"/>
      <c r="P1234" s="189"/>
      <c r="Q1234" s="189"/>
    </row>
    <row r="1235" spans="1:17" s="292" customFormat="1" ht="38.25">
      <c r="A1235" s="162" t="s">
        <v>2</v>
      </c>
      <c r="B1235" s="6" t="s">
        <v>8768</v>
      </c>
      <c r="C1235" s="11" t="s">
        <v>2813</v>
      </c>
      <c r="D1235" s="11" t="s">
        <v>7859</v>
      </c>
      <c r="E1235" s="6" t="s">
        <v>8769</v>
      </c>
      <c r="F1235" s="7" t="s">
        <v>8811</v>
      </c>
      <c r="G1235" s="11" t="s">
        <v>8767</v>
      </c>
      <c r="H1235" s="6" t="s">
        <v>8766</v>
      </c>
      <c r="I1235" s="202" t="s">
        <v>8777</v>
      </c>
      <c r="J1235" s="195" t="s">
        <v>8770</v>
      </c>
      <c r="K1235" s="227" t="s">
        <v>8810</v>
      </c>
      <c r="L1235" s="6" t="s">
        <v>8594</v>
      </c>
      <c r="M1235" s="6" t="s">
        <v>8764</v>
      </c>
      <c r="N1235" s="6" t="s">
        <v>8595</v>
      </c>
      <c r="O1235" s="6" t="s">
        <v>8765</v>
      </c>
      <c r="P1235" s="6" t="s">
        <v>8763</v>
      </c>
      <c r="Q1235" s="226" t="s">
        <v>8771</v>
      </c>
    </row>
    <row r="1236" spans="1:17" s="293" customFormat="1">
      <c r="A1236" s="322" t="s">
        <v>8798</v>
      </c>
      <c r="B1236" s="209" t="s">
        <v>5</v>
      </c>
      <c r="C1236" s="211">
        <v>749956190624</v>
      </c>
      <c r="D1236" s="209" t="s">
        <v>7860</v>
      </c>
      <c r="E1236" s="209" t="s">
        <v>5837</v>
      </c>
      <c r="F1236" s="131">
        <v>6.28740157480315</v>
      </c>
      <c r="G1236" s="209">
        <v>1</v>
      </c>
      <c r="H1236" s="209">
        <v>12</v>
      </c>
      <c r="I1236" s="209">
        <v>16.690000000000001</v>
      </c>
      <c r="J1236" s="306">
        <v>0.246</v>
      </c>
      <c r="K1236" s="220">
        <v>113.3</v>
      </c>
      <c r="L1236" s="209" t="s">
        <v>8799</v>
      </c>
      <c r="M1236" s="209" t="s">
        <v>8597</v>
      </c>
      <c r="N1236" s="209" t="s">
        <v>7760</v>
      </c>
      <c r="O1236" s="209" t="s">
        <v>8596</v>
      </c>
      <c r="P1236" s="209" t="s">
        <v>8599</v>
      </c>
      <c r="Q1236" s="209" t="s">
        <v>7863</v>
      </c>
    </row>
    <row r="1237" spans="1:17" s="293" customFormat="1">
      <c r="A1237" s="323" t="s">
        <v>8800</v>
      </c>
      <c r="B1237" s="210" t="s">
        <v>5</v>
      </c>
      <c r="C1237" s="212">
        <v>749956190631</v>
      </c>
      <c r="D1237" s="210" t="s">
        <v>7860</v>
      </c>
      <c r="E1237" s="210" t="s">
        <v>8792</v>
      </c>
      <c r="F1237" s="156">
        <v>7</v>
      </c>
      <c r="G1237" s="210">
        <v>1</v>
      </c>
      <c r="H1237" s="210">
        <v>12</v>
      </c>
      <c r="I1237" s="210">
        <v>19.86</v>
      </c>
      <c r="J1237" s="305">
        <v>0.24</v>
      </c>
      <c r="K1237" s="221">
        <v>142.19999999999999</v>
      </c>
      <c r="L1237" s="210" t="s">
        <v>8799</v>
      </c>
      <c r="M1237" s="210" t="s">
        <v>8597</v>
      </c>
      <c r="N1237" s="210" t="s">
        <v>7760</v>
      </c>
      <c r="O1237" s="210" t="s">
        <v>8596</v>
      </c>
      <c r="P1237" s="210" t="s">
        <v>8599</v>
      </c>
      <c r="Q1237" s="210" t="s">
        <v>7863</v>
      </c>
    </row>
    <row r="1238" spans="1:17" s="293" customFormat="1">
      <c r="A1238" s="322" t="s">
        <v>8801</v>
      </c>
      <c r="B1238" s="209" t="s">
        <v>5</v>
      </c>
      <c r="C1238" s="211">
        <v>749956190648</v>
      </c>
      <c r="D1238" s="209" t="s">
        <v>7860</v>
      </c>
      <c r="E1238" s="209" t="s">
        <v>5896</v>
      </c>
      <c r="F1238" s="131">
        <v>7</v>
      </c>
      <c r="G1238" s="209">
        <v>1</v>
      </c>
      <c r="H1238" s="209">
        <v>12</v>
      </c>
      <c r="I1238" s="209">
        <v>18.27</v>
      </c>
      <c r="J1238" s="306">
        <v>0.23599999999999999</v>
      </c>
      <c r="K1238" s="220">
        <v>126</v>
      </c>
      <c r="L1238" s="209" t="s">
        <v>8799</v>
      </c>
      <c r="M1238" s="209" t="s">
        <v>8597</v>
      </c>
      <c r="N1238" s="209" t="s">
        <v>7760</v>
      </c>
      <c r="O1238" s="209" t="s">
        <v>8596</v>
      </c>
      <c r="P1238" s="209" t="s">
        <v>8599</v>
      </c>
      <c r="Q1238" s="209" t="s">
        <v>7863</v>
      </c>
    </row>
    <row r="1239" spans="1:17" s="293" customFormat="1">
      <c r="A1239" s="323" t="s">
        <v>9162</v>
      </c>
      <c r="B1239" s="210" t="s">
        <v>7751</v>
      </c>
      <c r="C1239" s="212">
        <v>749956190686</v>
      </c>
      <c r="D1239" s="210" t="s">
        <v>7860</v>
      </c>
      <c r="E1239" s="210" t="s">
        <v>9159</v>
      </c>
      <c r="F1239" s="156">
        <v>9.44</v>
      </c>
      <c r="G1239" s="210">
        <v>1</v>
      </c>
      <c r="H1239" s="210">
        <v>12</v>
      </c>
      <c r="I1239" s="210">
        <v>37.56</v>
      </c>
      <c r="J1239" s="305">
        <v>0.46700000000000003</v>
      </c>
      <c r="K1239" s="221">
        <v>149.1</v>
      </c>
      <c r="L1239" s="210" t="s">
        <v>8799</v>
      </c>
      <c r="M1239" s="210" t="s">
        <v>8597</v>
      </c>
      <c r="N1239" s="210" t="s">
        <v>7760</v>
      </c>
      <c r="O1239" s="210" t="s">
        <v>8596</v>
      </c>
      <c r="P1239" s="210" t="s">
        <v>8599</v>
      </c>
      <c r="Q1239" s="210" t="s">
        <v>7863</v>
      </c>
    </row>
    <row r="1240" spans="1:17" s="293" customFormat="1">
      <c r="A1240" s="322" t="s">
        <v>9163</v>
      </c>
      <c r="B1240" s="209" t="s">
        <v>7751</v>
      </c>
      <c r="C1240" s="211">
        <v>749956190679</v>
      </c>
      <c r="D1240" s="209" t="s">
        <v>7860</v>
      </c>
      <c r="E1240" s="209" t="s">
        <v>9161</v>
      </c>
      <c r="F1240" s="131">
        <v>7.4</v>
      </c>
      <c r="G1240" s="209">
        <v>1</v>
      </c>
      <c r="H1240" s="209">
        <v>12</v>
      </c>
      <c r="I1240" s="209">
        <v>16.91</v>
      </c>
      <c r="J1240" s="306">
        <v>0.29699999999999999</v>
      </c>
      <c r="K1240" s="220">
        <v>142.19999999999999</v>
      </c>
      <c r="L1240" s="209" t="s">
        <v>8799</v>
      </c>
      <c r="M1240" s="209" t="s">
        <v>8597</v>
      </c>
      <c r="N1240" s="209" t="s">
        <v>7760</v>
      </c>
      <c r="O1240" s="209" t="s">
        <v>8596</v>
      </c>
      <c r="P1240" s="209" t="s">
        <v>8599</v>
      </c>
      <c r="Q1240" s="209" t="s">
        <v>7863</v>
      </c>
    </row>
    <row r="1241" spans="1:17" s="293" customFormat="1">
      <c r="A1241" s="323" t="s">
        <v>8802</v>
      </c>
      <c r="B1241" s="210" t="s">
        <v>5</v>
      </c>
      <c r="C1241" s="212">
        <v>749956190655</v>
      </c>
      <c r="D1241" s="210" t="s">
        <v>7860</v>
      </c>
      <c r="E1241" s="210" t="s">
        <v>5852</v>
      </c>
      <c r="F1241" s="156">
        <v>7.9881889763779528</v>
      </c>
      <c r="G1241" s="210">
        <v>1</v>
      </c>
      <c r="H1241" s="210">
        <v>12</v>
      </c>
      <c r="I1241" s="210">
        <v>25.64</v>
      </c>
      <c r="J1241" s="305">
        <v>0.42</v>
      </c>
      <c r="K1241" s="221">
        <v>159.30000000000001</v>
      </c>
      <c r="L1241" s="210" t="s">
        <v>8799</v>
      </c>
      <c r="M1241" s="210" t="s">
        <v>8597</v>
      </c>
      <c r="N1241" s="210" t="s">
        <v>7760</v>
      </c>
      <c r="O1241" s="210" t="s">
        <v>8596</v>
      </c>
      <c r="P1241" s="210" t="s">
        <v>8599</v>
      </c>
      <c r="Q1241" s="210" t="s">
        <v>7863</v>
      </c>
    </row>
    <row r="1242" spans="1:17" s="293" customFormat="1">
      <c r="A1242" s="322" t="s">
        <v>8803</v>
      </c>
      <c r="B1242" s="209" t="s">
        <v>5</v>
      </c>
      <c r="C1242" s="211">
        <v>749956190662</v>
      </c>
      <c r="D1242" s="209" t="s">
        <v>7860</v>
      </c>
      <c r="E1242" s="209" t="s">
        <v>8796</v>
      </c>
      <c r="F1242" s="131">
        <v>9.4645669291338574</v>
      </c>
      <c r="G1242" s="209">
        <v>1</v>
      </c>
      <c r="H1242" s="209">
        <v>12</v>
      </c>
      <c r="I1242" s="209">
        <v>37.56</v>
      </c>
      <c r="J1242" s="306">
        <v>0.46</v>
      </c>
      <c r="K1242" s="220">
        <v>151.1</v>
      </c>
      <c r="L1242" s="209" t="s">
        <v>8799</v>
      </c>
      <c r="M1242" s="209" t="s">
        <v>8597</v>
      </c>
      <c r="N1242" s="209" t="s">
        <v>7760</v>
      </c>
      <c r="O1242" s="209" t="s">
        <v>8596</v>
      </c>
      <c r="P1242" s="209" t="s">
        <v>8599</v>
      </c>
      <c r="Q1242" s="209" t="s">
        <v>7863</v>
      </c>
    </row>
    <row r="1243" spans="1:17" s="294" customFormat="1" ht="31.5" collapsed="1">
      <c r="A1243" s="185" t="s">
        <v>4437</v>
      </c>
      <c r="B1243" s="186"/>
      <c r="C1243" s="187"/>
      <c r="D1243" s="187"/>
      <c r="E1243" s="186"/>
      <c r="F1243" s="186"/>
      <c r="G1243" s="187"/>
      <c r="H1243" s="186"/>
      <c r="I1243" s="201"/>
      <c r="J1243" s="194"/>
      <c r="K1243" s="191"/>
      <c r="L1243" s="189"/>
      <c r="M1243" s="188"/>
      <c r="N1243" s="188"/>
      <c r="O1243" s="188"/>
      <c r="P1243" s="189"/>
      <c r="Q1243" s="189"/>
    </row>
    <row r="1244" spans="1:17" s="292" customFormat="1" ht="38.25">
      <c r="A1244" s="162" t="s">
        <v>2</v>
      </c>
      <c r="B1244" s="6" t="s">
        <v>8768</v>
      </c>
      <c r="C1244" s="11" t="s">
        <v>2813</v>
      </c>
      <c r="D1244" s="11" t="s">
        <v>7859</v>
      </c>
      <c r="E1244" s="6" t="s">
        <v>8769</v>
      </c>
      <c r="F1244" s="7" t="s">
        <v>8811</v>
      </c>
      <c r="G1244" s="11" t="s">
        <v>8767</v>
      </c>
      <c r="H1244" s="6" t="s">
        <v>8766</v>
      </c>
      <c r="I1244" s="202" t="s">
        <v>8777</v>
      </c>
      <c r="J1244" s="195" t="s">
        <v>8770</v>
      </c>
      <c r="K1244" s="227" t="s">
        <v>8810</v>
      </c>
      <c r="L1244" s="6" t="s">
        <v>8594</v>
      </c>
      <c r="M1244" s="6" t="s">
        <v>8764</v>
      </c>
      <c r="N1244" s="6" t="s">
        <v>8595</v>
      </c>
      <c r="O1244" s="6" t="s">
        <v>8765</v>
      </c>
      <c r="P1244" s="6" t="s">
        <v>8763</v>
      </c>
      <c r="Q1244" s="226" t="s">
        <v>8771</v>
      </c>
    </row>
    <row r="1245" spans="1:17">
      <c r="A1245" s="316" t="s">
        <v>4438</v>
      </c>
      <c r="B1245" s="22" t="s">
        <v>2814</v>
      </c>
      <c r="C1245" s="24" t="s">
        <v>2814</v>
      </c>
      <c r="D1245" s="24" t="s">
        <v>7857</v>
      </c>
      <c r="E1245" s="22" t="s">
        <v>5779</v>
      </c>
      <c r="F1245" s="23" t="s">
        <v>2814</v>
      </c>
      <c r="G1245" s="24"/>
      <c r="H1245" s="22" t="s">
        <v>2814</v>
      </c>
      <c r="I1245" s="203" t="s">
        <v>2814</v>
      </c>
      <c r="J1245" s="196" t="s">
        <v>2814</v>
      </c>
      <c r="K1245" s="214"/>
      <c r="L1245" s="22" t="s">
        <v>4437</v>
      </c>
      <c r="M1245" s="139" t="s">
        <v>8597</v>
      </c>
      <c r="N1245" s="139" t="s">
        <v>7760</v>
      </c>
      <c r="O1245" s="22" t="s">
        <v>8596</v>
      </c>
      <c r="P1245" s="139" t="s">
        <v>8599</v>
      </c>
      <c r="Q1245" s="139" t="s">
        <v>7857</v>
      </c>
    </row>
    <row r="1246" spans="1:17">
      <c r="A1246" s="317" t="s">
        <v>4439</v>
      </c>
      <c r="B1246" s="21" t="s">
        <v>5</v>
      </c>
      <c r="C1246" s="20" t="s">
        <v>4440</v>
      </c>
      <c r="D1246" s="20" t="s">
        <v>7857</v>
      </c>
      <c r="E1246" s="21" t="s">
        <v>5837</v>
      </c>
      <c r="F1246" s="19">
        <v>6</v>
      </c>
      <c r="G1246" s="20">
        <v>3</v>
      </c>
      <c r="H1246" s="21">
        <v>36</v>
      </c>
      <c r="I1246" s="204">
        <v>25</v>
      </c>
      <c r="J1246" s="122">
        <v>0.5</v>
      </c>
      <c r="K1246" s="215">
        <v>47</v>
      </c>
      <c r="L1246" s="21" t="s">
        <v>4437</v>
      </c>
      <c r="M1246" s="138" t="s">
        <v>8597</v>
      </c>
      <c r="N1246" s="138" t="s">
        <v>7760</v>
      </c>
      <c r="O1246" s="21" t="s">
        <v>8596</v>
      </c>
      <c r="P1246" s="138" t="s">
        <v>8599</v>
      </c>
      <c r="Q1246" s="138" t="s">
        <v>7857</v>
      </c>
    </row>
    <row r="1247" spans="1:17">
      <c r="A1247" s="316" t="s">
        <v>4441</v>
      </c>
      <c r="B1247" s="22" t="s">
        <v>5</v>
      </c>
      <c r="C1247" s="24" t="s">
        <v>4442</v>
      </c>
      <c r="D1247" s="24" t="s">
        <v>7857</v>
      </c>
      <c r="E1247" s="22" t="s">
        <v>5783</v>
      </c>
      <c r="F1247" s="23">
        <v>6</v>
      </c>
      <c r="G1247" s="24">
        <v>3</v>
      </c>
      <c r="H1247" s="22">
        <v>36</v>
      </c>
      <c r="I1247" s="203">
        <v>15.6</v>
      </c>
      <c r="J1247" s="196">
        <v>0.4</v>
      </c>
      <c r="K1247" s="214">
        <v>72.239999999999995</v>
      </c>
      <c r="L1247" s="22" t="s">
        <v>4437</v>
      </c>
      <c r="M1247" s="139" t="s">
        <v>8597</v>
      </c>
      <c r="N1247" s="139" t="s">
        <v>7760</v>
      </c>
      <c r="O1247" s="22" t="s">
        <v>8596</v>
      </c>
      <c r="P1247" s="139" t="s">
        <v>8599</v>
      </c>
      <c r="Q1247" s="139" t="s">
        <v>7857</v>
      </c>
    </row>
    <row r="1248" spans="1:17">
      <c r="A1248" s="317" t="s">
        <v>4443</v>
      </c>
      <c r="B1248" s="21" t="s">
        <v>5</v>
      </c>
      <c r="C1248" s="20" t="s">
        <v>4444</v>
      </c>
      <c r="D1248" s="20" t="s">
        <v>7857</v>
      </c>
      <c r="E1248" s="21" t="s">
        <v>5784</v>
      </c>
      <c r="F1248" s="19">
        <v>7.5</v>
      </c>
      <c r="G1248" s="20">
        <v>3</v>
      </c>
      <c r="H1248" s="21">
        <v>36</v>
      </c>
      <c r="I1248" s="204">
        <v>26.8</v>
      </c>
      <c r="J1248" s="122">
        <v>0.6</v>
      </c>
      <c r="K1248" s="215">
        <v>61.6</v>
      </c>
      <c r="L1248" s="21" t="s">
        <v>4437</v>
      </c>
      <c r="M1248" s="138" t="s">
        <v>8597</v>
      </c>
      <c r="N1248" s="138" t="s">
        <v>7760</v>
      </c>
      <c r="O1248" s="21" t="s">
        <v>8596</v>
      </c>
      <c r="P1248" s="138" t="s">
        <v>8599</v>
      </c>
      <c r="Q1248" s="138" t="s">
        <v>7857</v>
      </c>
    </row>
    <row r="1249" spans="1:17">
      <c r="A1249" s="316" t="s">
        <v>4445</v>
      </c>
      <c r="B1249" s="22" t="s">
        <v>5</v>
      </c>
      <c r="C1249" s="24" t="s">
        <v>4446</v>
      </c>
      <c r="D1249" s="24" t="s">
        <v>7857</v>
      </c>
      <c r="E1249" s="22" t="s">
        <v>5852</v>
      </c>
      <c r="F1249" s="23">
        <v>7.25</v>
      </c>
      <c r="G1249" s="24">
        <v>3</v>
      </c>
      <c r="H1249" s="22">
        <v>36</v>
      </c>
      <c r="I1249" s="203">
        <v>26.2</v>
      </c>
      <c r="J1249" s="196">
        <v>0.6</v>
      </c>
      <c r="K1249" s="214">
        <v>82.1</v>
      </c>
      <c r="L1249" s="22" t="s">
        <v>4437</v>
      </c>
      <c r="M1249" s="139" t="s">
        <v>8597</v>
      </c>
      <c r="N1249" s="139" t="s">
        <v>7760</v>
      </c>
      <c r="O1249" s="22" t="s">
        <v>8596</v>
      </c>
      <c r="P1249" s="139" t="s">
        <v>8599</v>
      </c>
      <c r="Q1249" s="139" t="s">
        <v>7857</v>
      </c>
    </row>
    <row r="1250" spans="1:17">
      <c r="A1250" s="317" t="s">
        <v>4447</v>
      </c>
      <c r="B1250" s="21" t="s">
        <v>5</v>
      </c>
      <c r="C1250" s="20" t="s">
        <v>4448</v>
      </c>
      <c r="D1250" s="20" t="s">
        <v>7857</v>
      </c>
      <c r="E1250" s="21" t="s">
        <v>5843</v>
      </c>
      <c r="F1250" s="19">
        <v>6.125</v>
      </c>
      <c r="G1250" s="20">
        <v>3</v>
      </c>
      <c r="H1250" s="21">
        <v>36</v>
      </c>
      <c r="I1250" s="204">
        <v>22.5</v>
      </c>
      <c r="J1250" s="122">
        <v>0.5</v>
      </c>
      <c r="K1250" s="215">
        <v>82.1</v>
      </c>
      <c r="L1250" s="21" t="s">
        <v>4437</v>
      </c>
      <c r="M1250" s="138" t="s">
        <v>8597</v>
      </c>
      <c r="N1250" s="138" t="s">
        <v>7760</v>
      </c>
      <c r="O1250" s="21" t="s">
        <v>8596</v>
      </c>
      <c r="P1250" s="138" t="s">
        <v>8599</v>
      </c>
      <c r="Q1250" s="138" t="s">
        <v>7857</v>
      </c>
    </row>
    <row r="1251" spans="1:17">
      <c r="A1251" s="316" t="s">
        <v>4449</v>
      </c>
      <c r="B1251" s="22" t="s">
        <v>5</v>
      </c>
      <c r="C1251" s="24" t="s">
        <v>4450</v>
      </c>
      <c r="D1251" s="24" t="s">
        <v>7857</v>
      </c>
      <c r="E1251" s="22" t="s">
        <v>5853</v>
      </c>
      <c r="F1251" s="23">
        <v>5.75</v>
      </c>
      <c r="G1251" s="24">
        <v>3</v>
      </c>
      <c r="H1251" s="22">
        <v>36</v>
      </c>
      <c r="I1251" s="203">
        <v>28</v>
      </c>
      <c r="J1251" s="196">
        <v>0.8</v>
      </c>
      <c r="K1251" s="214">
        <v>70</v>
      </c>
      <c r="L1251" s="22" t="s">
        <v>4437</v>
      </c>
      <c r="M1251" s="139" t="s">
        <v>8597</v>
      </c>
      <c r="N1251" s="139" t="s">
        <v>7760</v>
      </c>
      <c r="O1251" s="22" t="s">
        <v>8596</v>
      </c>
      <c r="P1251" s="139" t="s">
        <v>8599</v>
      </c>
      <c r="Q1251" s="139" t="s">
        <v>7857</v>
      </c>
    </row>
    <row r="1252" spans="1:17">
      <c r="A1252" s="317" t="s">
        <v>4451</v>
      </c>
      <c r="B1252" s="21" t="s">
        <v>5</v>
      </c>
      <c r="C1252" s="20" t="s">
        <v>4452</v>
      </c>
      <c r="D1252" s="20" t="s">
        <v>7857</v>
      </c>
      <c r="E1252" s="21" t="s">
        <v>5788</v>
      </c>
      <c r="F1252" s="19">
        <v>6.75</v>
      </c>
      <c r="G1252" s="20">
        <v>3</v>
      </c>
      <c r="H1252" s="21">
        <v>36</v>
      </c>
      <c r="I1252" s="204">
        <v>33.9</v>
      </c>
      <c r="J1252" s="122">
        <v>0.8</v>
      </c>
      <c r="K1252" s="215">
        <v>70</v>
      </c>
      <c r="L1252" s="21" t="s">
        <v>4437</v>
      </c>
      <c r="M1252" s="138" t="s">
        <v>8597</v>
      </c>
      <c r="N1252" s="138" t="s">
        <v>7760</v>
      </c>
      <c r="O1252" s="21" t="s">
        <v>8596</v>
      </c>
      <c r="P1252" s="138" t="s">
        <v>8599</v>
      </c>
      <c r="Q1252" s="138" t="s">
        <v>7857</v>
      </c>
    </row>
    <row r="1253" spans="1:17">
      <c r="A1253" s="316" t="s">
        <v>4453</v>
      </c>
      <c r="B1253" s="22" t="s">
        <v>5</v>
      </c>
      <c r="C1253" s="24" t="s">
        <v>4454</v>
      </c>
      <c r="D1253" s="24" t="s">
        <v>7857</v>
      </c>
      <c r="E1253" s="22" t="s">
        <v>5875</v>
      </c>
      <c r="F1253" s="23">
        <v>6.375</v>
      </c>
      <c r="G1253" s="24">
        <v>1</v>
      </c>
      <c r="H1253" s="22">
        <v>18</v>
      </c>
      <c r="I1253" s="203">
        <v>11</v>
      </c>
      <c r="J1253" s="196">
        <v>0.4</v>
      </c>
      <c r="K1253" s="214">
        <v>74.8</v>
      </c>
      <c r="L1253" s="22" t="s">
        <v>4437</v>
      </c>
      <c r="M1253" s="139" t="s">
        <v>8597</v>
      </c>
      <c r="N1253" s="139" t="s">
        <v>7760</v>
      </c>
      <c r="O1253" s="22" t="s">
        <v>8596</v>
      </c>
      <c r="P1253" s="139" t="s">
        <v>8599</v>
      </c>
      <c r="Q1253" s="139" t="s">
        <v>7857</v>
      </c>
    </row>
    <row r="1254" spans="1:17">
      <c r="A1254" s="317" t="s">
        <v>4455</v>
      </c>
      <c r="B1254" s="21" t="s">
        <v>5</v>
      </c>
      <c r="C1254" s="20" t="s">
        <v>4456</v>
      </c>
      <c r="D1254" s="20" t="s">
        <v>7857</v>
      </c>
      <c r="E1254" s="21" t="s">
        <v>5794</v>
      </c>
      <c r="F1254" s="19">
        <v>8.25</v>
      </c>
      <c r="G1254" s="20">
        <v>1</v>
      </c>
      <c r="H1254" s="21">
        <v>18</v>
      </c>
      <c r="I1254" s="204">
        <v>25.9</v>
      </c>
      <c r="J1254" s="122">
        <v>1</v>
      </c>
      <c r="K1254" s="215">
        <v>82.6</v>
      </c>
      <c r="L1254" s="21" t="s">
        <v>4437</v>
      </c>
      <c r="M1254" s="138" t="s">
        <v>8597</v>
      </c>
      <c r="N1254" s="138" t="s">
        <v>7760</v>
      </c>
      <c r="O1254" s="21" t="s">
        <v>8596</v>
      </c>
      <c r="P1254" s="138" t="s">
        <v>8599</v>
      </c>
      <c r="Q1254" s="138" t="s">
        <v>7857</v>
      </c>
    </row>
    <row r="1255" spans="1:17">
      <c r="A1255" s="316" t="s">
        <v>4457</v>
      </c>
      <c r="B1255" s="22" t="s">
        <v>5</v>
      </c>
      <c r="C1255" s="24" t="s">
        <v>4458</v>
      </c>
      <c r="D1255" s="24" t="s">
        <v>7857</v>
      </c>
      <c r="E1255" s="22" t="s">
        <v>5848</v>
      </c>
      <c r="F1255" s="23">
        <v>9</v>
      </c>
      <c r="G1255" s="24">
        <v>3</v>
      </c>
      <c r="H1255" s="22">
        <v>18</v>
      </c>
      <c r="I1255" s="203">
        <v>45.4</v>
      </c>
      <c r="J1255" s="196">
        <v>0.4</v>
      </c>
      <c r="K1255" s="214">
        <v>131.9</v>
      </c>
      <c r="L1255" s="22" t="s">
        <v>4437</v>
      </c>
      <c r="M1255" s="139" t="s">
        <v>8597</v>
      </c>
      <c r="N1255" s="139" t="s">
        <v>7760</v>
      </c>
      <c r="O1255" s="22" t="s">
        <v>8596</v>
      </c>
      <c r="P1255" s="139" t="s">
        <v>8599</v>
      </c>
      <c r="Q1255" s="139" t="s">
        <v>7857</v>
      </c>
    </row>
    <row r="1256" spans="1:17" s="294" customFormat="1" ht="31.5" collapsed="1">
      <c r="A1256" s="185" t="s">
        <v>4600</v>
      </c>
      <c r="B1256" s="186"/>
      <c r="C1256" s="187"/>
      <c r="D1256" s="187"/>
      <c r="E1256" s="186"/>
      <c r="F1256" s="186"/>
      <c r="G1256" s="187"/>
      <c r="H1256" s="186"/>
      <c r="I1256" s="201"/>
      <c r="J1256" s="194"/>
      <c r="K1256" s="191"/>
      <c r="L1256" s="189"/>
      <c r="M1256" s="188"/>
      <c r="N1256" s="188"/>
      <c r="O1256" s="188"/>
      <c r="P1256" s="189"/>
      <c r="Q1256" s="189"/>
    </row>
    <row r="1257" spans="1:17" s="292" customFormat="1" ht="38.25">
      <c r="A1257" s="162" t="s">
        <v>2</v>
      </c>
      <c r="B1257" s="6" t="s">
        <v>8768</v>
      </c>
      <c r="C1257" s="11" t="s">
        <v>2813</v>
      </c>
      <c r="D1257" s="11" t="s">
        <v>7859</v>
      </c>
      <c r="E1257" s="6" t="s">
        <v>8769</v>
      </c>
      <c r="F1257" s="7" t="s">
        <v>8811</v>
      </c>
      <c r="G1257" s="11" t="s">
        <v>8767</v>
      </c>
      <c r="H1257" s="6" t="s">
        <v>8766</v>
      </c>
      <c r="I1257" s="202" t="s">
        <v>8777</v>
      </c>
      <c r="J1257" s="195" t="s">
        <v>8770</v>
      </c>
      <c r="K1257" s="227" t="s">
        <v>8810</v>
      </c>
      <c r="L1257" s="6" t="s">
        <v>8594</v>
      </c>
      <c r="M1257" s="6" t="s">
        <v>8764</v>
      </c>
      <c r="N1257" s="6" t="s">
        <v>8595</v>
      </c>
      <c r="O1257" s="6" t="s">
        <v>8765</v>
      </c>
      <c r="P1257" s="6" t="s">
        <v>8763</v>
      </c>
      <c r="Q1257" s="226" t="s">
        <v>8771</v>
      </c>
    </row>
    <row r="1258" spans="1:17" s="297" customFormat="1">
      <c r="A1258" s="319" t="s">
        <v>4601</v>
      </c>
      <c r="B1258" s="170" t="s">
        <v>2814</v>
      </c>
      <c r="C1258" s="171" t="s">
        <v>2814</v>
      </c>
      <c r="D1258" s="171" t="s">
        <v>7857</v>
      </c>
      <c r="E1258" s="170" t="s">
        <v>5779</v>
      </c>
      <c r="F1258" s="130" t="s">
        <v>2814</v>
      </c>
      <c r="G1258" s="171"/>
      <c r="H1258" s="170" t="s">
        <v>2814</v>
      </c>
      <c r="I1258" s="205" t="s">
        <v>2814</v>
      </c>
      <c r="J1258" s="197" t="s">
        <v>2814</v>
      </c>
      <c r="K1258" s="216"/>
      <c r="L1258" s="209" t="s">
        <v>4600</v>
      </c>
      <c r="M1258" s="172" t="s">
        <v>8597</v>
      </c>
      <c r="N1258" s="172" t="s">
        <v>7760</v>
      </c>
      <c r="O1258" s="170" t="s">
        <v>8596</v>
      </c>
      <c r="P1258" s="172" t="s">
        <v>8599</v>
      </c>
      <c r="Q1258" s="172" t="s">
        <v>7862</v>
      </c>
    </row>
    <row r="1259" spans="1:17" s="297" customFormat="1">
      <c r="A1259" s="318" t="s">
        <v>4602</v>
      </c>
      <c r="B1259" s="173" t="s">
        <v>5</v>
      </c>
      <c r="C1259" s="174">
        <v>20749956177704</v>
      </c>
      <c r="D1259" s="174" t="s">
        <v>7857</v>
      </c>
      <c r="E1259" s="173" t="s">
        <v>5837</v>
      </c>
      <c r="F1259" s="143">
        <v>6.25</v>
      </c>
      <c r="G1259" s="174">
        <v>1</v>
      </c>
      <c r="H1259" s="173">
        <v>12</v>
      </c>
      <c r="I1259" s="206">
        <v>15.2</v>
      </c>
      <c r="J1259" s="198">
        <v>0.2</v>
      </c>
      <c r="K1259" s="217">
        <v>81.16</v>
      </c>
      <c r="L1259" s="210" t="s">
        <v>4600</v>
      </c>
      <c r="M1259" s="175" t="s">
        <v>8597</v>
      </c>
      <c r="N1259" s="175" t="s">
        <v>7760</v>
      </c>
      <c r="O1259" s="173" t="s">
        <v>8596</v>
      </c>
      <c r="P1259" s="175" t="s">
        <v>8599</v>
      </c>
      <c r="Q1259" s="175" t="s">
        <v>7862</v>
      </c>
    </row>
    <row r="1260" spans="1:17" s="297" customFormat="1">
      <c r="A1260" s="319" t="s">
        <v>4603</v>
      </c>
      <c r="B1260" s="170" t="s">
        <v>5</v>
      </c>
      <c r="C1260" s="171">
        <v>20749956177711</v>
      </c>
      <c r="D1260" s="171" t="s">
        <v>7857</v>
      </c>
      <c r="E1260" s="170" t="s">
        <v>5908</v>
      </c>
      <c r="F1260" s="130">
        <v>7</v>
      </c>
      <c r="G1260" s="171">
        <v>1</v>
      </c>
      <c r="H1260" s="170">
        <v>12</v>
      </c>
      <c r="I1260" s="205">
        <v>19.8</v>
      </c>
      <c r="J1260" s="197">
        <v>0.4</v>
      </c>
      <c r="K1260" s="216">
        <v>124.69</v>
      </c>
      <c r="L1260" s="209" t="s">
        <v>4600</v>
      </c>
      <c r="M1260" s="172" t="s">
        <v>8597</v>
      </c>
      <c r="N1260" s="172" t="s">
        <v>7760</v>
      </c>
      <c r="O1260" s="170" t="s">
        <v>8596</v>
      </c>
      <c r="P1260" s="172" t="s">
        <v>8599</v>
      </c>
      <c r="Q1260" s="172" t="s">
        <v>7862</v>
      </c>
    </row>
    <row r="1261" spans="1:17" s="297" customFormat="1">
      <c r="A1261" s="318" t="s">
        <v>4604</v>
      </c>
      <c r="B1261" s="173" t="s">
        <v>5</v>
      </c>
      <c r="C1261" s="174">
        <v>20749956177780</v>
      </c>
      <c r="D1261" s="174" t="s">
        <v>7857</v>
      </c>
      <c r="E1261" s="173" t="s">
        <v>5877</v>
      </c>
      <c r="F1261" s="143">
        <v>7.125</v>
      </c>
      <c r="G1261" s="174">
        <v>1</v>
      </c>
      <c r="H1261" s="173">
        <v>12</v>
      </c>
      <c r="I1261" s="206">
        <v>18</v>
      </c>
      <c r="J1261" s="198">
        <v>0.3</v>
      </c>
      <c r="K1261" s="217">
        <v>124.69</v>
      </c>
      <c r="L1261" s="210" t="s">
        <v>4600</v>
      </c>
      <c r="M1261" s="175" t="s">
        <v>8597</v>
      </c>
      <c r="N1261" s="175" t="s">
        <v>7760</v>
      </c>
      <c r="O1261" s="173" t="s">
        <v>8596</v>
      </c>
      <c r="P1261" s="175" t="s">
        <v>8599</v>
      </c>
      <c r="Q1261" s="175" t="s">
        <v>7862</v>
      </c>
    </row>
    <row r="1262" spans="1:17" s="297" customFormat="1">
      <c r="A1262" s="319" t="s">
        <v>4605</v>
      </c>
      <c r="B1262" s="170" t="s">
        <v>5</v>
      </c>
      <c r="C1262" s="171">
        <v>20749956177766</v>
      </c>
      <c r="D1262" s="171" t="s">
        <v>7857</v>
      </c>
      <c r="E1262" s="170" t="s">
        <v>5852</v>
      </c>
      <c r="F1262" s="130">
        <v>8</v>
      </c>
      <c r="G1262" s="171">
        <v>1</v>
      </c>
      <c r="H1262" s="170">
        <v>12</v>
      </c>
      <c r="I1262" s="205">
        <v>23.3</v>
      </c>
      <c r="J1262" s="197">
        <v>0.5</v>
      </c>
      <c r="K1262" s="216">
        <v>124.9</v>
      </c>
      <c r="L1262" s="209" t="s">
        <v>4600</v>
      </c>
      <c r="M1262" s="172" t="s">
        <v>8597</v>
      </c>
      <c r="N1262" s="172" t="s">
        <v>7760</v>
      </c>
      <c r="O1262" s="170" t="s">
        <v>8596</v>
      </c>
      <c r="P1262" s="172" t="s">
        <v>8599</v>
      </c>
      <c r="Q1262" s="172" t="s">
        <v>7862</v>
      </c>
    </row>
    <row r="1263" spans="1:17" s="297" customFormat="1">
      <c r="A1263" s="318" t="s">
        <v>4606</v>
      </c>
      <c r="B1263" s="173" t="s">
        <v>5</v>
      </c>
      <c r="C1263" s="174">
        <v>20749956177803</v>
      </c>
      <c r="D1263" s="174" t="s">
        <v>7857</v>
      </c>
      <c r="E1263" s="173" t="s">
        <v>5881</v>
      </c>
      <c r="F1263" s="143">
        <v>9.5</v>
      </c>
      <c r="G1263" s="174">
        <v>1</v>
      </c>
      <c r="H1263" s="173">
        <v>12</v>
      </c>
      <c r="I1263" s="206">
        <v>37.1</v>
      </c>
      <c r="J1263" s="198">
        <v>0.5</v>
      </c>
      <c r="K1263" s="217">
        <v>186.77</v>
      </c>
      <c r="L1263" s="210" t="s">
        <v>4600</v>
      </c>
      <c r="M1263" s="175" t="s">
        <v>8597</v>
      </c>
      <c r="N1263" s="175" t="s">
        <v>7760</v>
      </c>
      <c r="O1263" s="173" t="s">
        <v>8596</v>
      </c>
      <c r="P1263" s="175" t="s">
        <v>8599</v>
      </c>
      <c r="Q1263" s="175" t="s">
        <v>7862</v>
      </c>
    </row>
    <row r="1264" spans="1:17" s="297" customFormat="1">
      <c r="A1264" s="319" t="s">
        <v>4607</v>
      </c>
      <c r="B1264" s="170" t="s">
        <v>5</v>
      </c>
      <c r="C1264" s="171">
        <v>20749956177810</v>
      </c>
      <c r="D1264" s="171" t="s">
        <v>7857</v>
      </c>
      <c r="E1264" s="170" t="s">
        <v>5840</v>
      </c>
      <c r="F1264" s="130">
        <v>7</v>
      </c>
      <c r="G1264" s="171">
        <v>1</v>
      </c>
      <c r="H1264" s="170">
        <v>12</v>
      </c>
      <c r="I1264" s="205">
        <v>23</v>
      </c>
      <c r="J1264" s="197">
        <v>0.4</v>
      </c>
      <c r="K1264" s="216">
        <v>130.69999999999999</v>
      </c>
      <c r="L1264" s="209" t="s">
        <v>4600</v>
      </c>
      <c r="M1264" s="172" t="s">
        <v>8597</v>
      </c>
      <c r="N1264" s="172" t="s">
        <v>7760</v>
      </c>
      <c r="O1264" s="170" t="s">
        <v>8596</v>
      </c>
      <c r="P1264" s="172" t="s">
        <v>8599</v>
      </c>
      <c r="Q1264" s="172" t="s">
        <v>7862</v>
      </c>
    </row>
    <row r="1265" spans="1:17" s="297" customFormat="1">
      <c r="A1265" s="318" t="s">
        <v>4608</v>
      </c>
      <c r="B1265" s="173" t="s">
        <v>5</v>
      </c>
      <c r="C1265" s="174">
        <v>20749956177742</v>
      </c>
      <c r="D1265" s="174" t="s">
        <v>7857</v>
      </c>
      <c r="E1265" s="173" t="s">
        <v>5909</v>
      </c>
      <c r="F1265" s="143">
        <v>4.375</v>
      </c>
      <c r="G1265" s="174">
        <v>1</v>
      </c>
      <c r="H1265" s="173">
        <v>12</v>
      </c>
      <c r="I1265" s="206">
        <v>7.6</v>
      </c>
      <c r="J1265" s="198">
        <v>0.2</v>
      </c>
      <c r="K1265" s="217">
        <v>81.16</v>
      </c>
      <c r="L1265" s="210" t="s">
        <v>4600</v>
      </c>
      <c r="M1265" s="175" t="s">
        <v>8597</v>
      </c>
      <c r="N1265" s="175" t="s">
        <v>7760</v>
      </c>
      <c r="O1265" s="173" t="s">
        <v>8596</v>
      </c>
      <c r="P1265" s="175" t="s">
        <v>8599</v>
      </c>
      <c r="Q1265" s="175" t="s">
        <v>7862</v>
      </c>
    </row>
    <row r="1266" spans="1:17" s="297" customFormat="1">
      <c r="A1266" s="319" t="s">
        <v>4609</v>
      </c>
      <c r="B1266" s="170" t="s">
        <v>5</v>
      </c>
      <c r="C1266" s="171">
        <v>20749956177728</v>
      </c>
      <c r="D1266" s="171" t="s">
        <v>7857</v>
      </c>
      <c r="E1266" s="170" t="s">
        <v>5853</v>
      </c>
      <c r="F1266" s="130">
        <v>6.125</v>
      </c>
      <c r="G1266" s="171">
        <v>1</v>
      </c>
      <c r="H1266" s="170">
        <v>12</v>
      </c>
      <c r="I1266" s="205">
        <v>16.399999999999999</v>
      </c>
      <c r="J1266" s="197">
        <v>0.4</v>
      </c>
      <c r="K1266" s="216">
        <v>124.69</v>
      </c>
      <c r="L1266" s="209" t="s">
        <v>4600</v>
      </c>
      <c r="M1266" s="172" t="s">
        <v>8597</v>
      </c>
      <c r="N1266" s="172" t="s">
        <v>7760</v>
      </c>
      <c r="O1266" s="170" t="s">
        <v>8596</v>
      </c>
      <c r="P1266" s="172" t="s">
        <v>8599</v>
      </c>
      <c r="Q1266" s="172" t="s">
        <v>7862</v>
      </c>
    </row>
    <row r="1267" spans="1:17" s="297" customFormat="1">
      <c r="A1267" s="318" t="s">
        <v>4610</v>
      </c>
      <c r="B1267" s="173" t="s">
        <v>5</v>
      </c>
      <c r="C1267" s="174">
        <v>20749956177797</v>
      </c>
      <c r="D1267" s="174" t="s">
        <v>7857</v>
      </c>
      <c r="E1267" s="173" t="s">
        <v>5836</v>
      </c>
      <c r="F1267" s="143">
        <v>5.625</v>
      </c>
      <c r="G1267" s="174">
        <v>1</v>
      </c>
      <c r="H1267" s="173">
        <v>12</v>
      </c>
      <c r="I1267" s="206">
        <v>11.1</v>
      </c>
      <c r="J1267" s="198">
        <v>0.2</v>
      </c>
      <c r="K1267" s="217">
        <v>114.68</v>
      </c>
      <c r="L1267" s="210" t="s">
        <v>4600</v>
      </c>
      <c r="M1267" s="175" t="s">
        <v>8597</v>
      </c>
      <c r="N1267" s="175" t="s">
        <v>7760</v>
      </c>
      <c r="O1267" s="173" t="s">
        <v>8596</v>
      </c>
      <c r="P1267" s="175" t="s">
        <v>8599</v>
      </c>
      <c r="Q1267" s="175" t="s">
        <v>7862</v>
      </c>
    </row>
    <row r="1268" spans="1:17" s="297" customFormat="1">
      <c r="A1268" s="319" t="s">
        <v>4611</v>
      </c>
      <c r="B1268" s="170" t="s">
        <v>5</v>
      </c>
      <c r="C1268" s="171">
        <v>20749956177735</v>
      </c>
      <c r="D1268" s="171" t="s">
        <v>7857</v>
      </c>
      <c r="E1268" s="170" t="s">
        <v>5784</v>
      </c>
      <c r="F1268" s="130">
        <v>7.375</v>
      </c>
      <c r="G1268" s="171">
        <v>1</v>
      </c>
      <c r="H1268" s="170">
        <v>12</v>
      </c>
      <c r="I1268" s="205">
        <v>16.100000000000001</v>
      </c>
      <c r="J1268" s="197">
        <v>0.3</v>
      </c>
      <c r="K1268" s="216">
        <v>114.57</v>
      </c>
      <c r="L1268" s="209" t="s">
        <v>4600</v>
      </c>
      <c r="M1268" s="172" t="s">
        <v>8597</v>
      </c>
      <c r="N1268" s="172" t="s">
        <v>7760</v>
      </c>
      <c r="O1268" s="170" t="s">
        <v>8596</v>
      </c>
      <c r="P1268" s="172" t="s">
        <v>8599</v>
      </c>
      <c r="Q1268" s="172" t="s">
        <v>7862</v>
      </c>
    </row>
    <row r="1269" spans="1:17" s="297" customFormat="1">
      <c r="A1269" s="318" t="s">
        <v>4612</v>
      </c>
      <c r="B1269" s="173" t="s">
        <v>5</v>
      </c>
      <c r="C1269" s="174">
        <v>20749956177759</v>
      </c>
      <c r="D1269" s="174" t="s">
        <v>7857</v>
      </c>
      <c r="E1269" s="173" t="s">
        <v>5910</v>
      </c>
      <c r="F1269" s="143">
        <v>8.125</v>
      </c>
      <c r="G1269" s="174">
        <v>1</v>
      </c>
      <c r="H1269" s="173">
        <v>12</v>
      </c>
      <c r="I1269" s="206">
        <v>29.6</v>
      </c>
      <c r="J1269" s="198">
        <v>0.5</v>
      </c>
      <c r="K1269" s="217">
        <v>157.05000000000001</v>
      </c>
      <c r="L1269" s="210" t="s">
        <v>4600</v>
      </c>
      <c r="M1269" s="175" t="s">
        <v>8597</v>
      </c>
      <c r="N1269" s="175" t="s">
        <v>7760</v>
      </c>
      <c r="O1269" s="173" t="s">
        <v>8596</v>
      </c>
      <c r="P1269" s="175" t="s">
        <v>8599</v>
      </c>
      <c r="Q1269" s="175" t="s">
        <v>7862</v>
      </c>
    </row>
    <row r="1270" spans="1:17" s="297" customFormat="1">
      <c r="A1270" s="319" t="s">
        <v>4613</v>
      </c>
      <c r="B1270" s="170" t="s">
        <v>5</v>
      </c>
      <c r="C1270" s="171">
        <v>20749956177827</v>
      </c>
      <c r="D1270" s="171" t="s">
        <v>7857</v>
      </c>
      <c r="E1270" s="170" t="s">
        <v>5880</v>
      </c>
      <c r="F1270" s="130">
        <v>8.25</v>
      </c>
      <c r="G1270" s="171">
        <v>1</v>
      </c>
      <c r="H1270" s="170">
        <v>12</v>
      </c>
      <c r="I1270" s="205">
        <v>26.8</v>
      </c>
      <c r="J1270" s="197">
        <v>0.5</v>
      </c>
      <c r="K1270" s="216">
        <v>158.1</v>
      </c>
      <c r="L1270" s="209" t="s">
        <v>4600</v>
      </c>
      <c r="M1270" s="172" t="s">
        <v>8597</v>
      </c>
      <c r="N1270" s="172" t="s">
        <v>7760</v>
      </c>
      <c r="O1270" s="170" t="s">
        <v>8596</v>
      </c>
      <c r="P1270" s="172" t="s">
        <v>8599</v>
      </c>
      <c r="Q1270" s="172" t="s">
        <v>7862</v>
      </c>
    </row>
    <row r="1271" spans="1:17" s="297" customFormat="1">
      <c r="A1271" s="318" t="s">
        <v>4614</v>
      </c>
      <c r="B1271" s="173" t="s">
        <v>5</v>
      </c>
      <c r="C1271" s="174">
        <v>20749956177834</v>
      </c>
      <c r="D1271" s="174" t="s">
        <v>7857</v>
      </c>
      <c r="E1271" s="173" t="s">
        <v>5882</v>
      </c>
      <c r="F1271" s="143">
        <v>9.5</v>
      </c>
      <c r="G1271" s="174">
        <v>1</v>
      </c>
      <c r="H1271" s="173">
        <v>12</v>
      </c>
      <c r="I1271" s="206">
        <v>36.5</v>
      </c>
      <c r="J1271" s="198">
        <v>0.5</v>
      </c>
      <c r="K1271" s="217">
        <v>186.77</v>
      </c>
      <c r="L1271" s="210" t="s">
        <v>4600</v>
      </c>
      <c r="M1271" s="175" t="s">
        <v>8597</v>
      </c>
      <c r="N1271" s="175" t="s">
        <v>7760</v>
      </c>
      <c r="O1271" s="173" t="s">
        <v>8596</v>
      </c>
      <c r="P1271" s="175" t="s">
        <v>8599</v>
      </c>
      <c r="Q1271" s="175" t="s">
        <v>7862</v>
      </c>
    </row>
    <row r="1272" spans="1:17" s="297" customFormat="1">
      <c r="A1272" s="319" t="s">
        <v>4615</v>
      </c>
      <c r="B1272" s="170" t="s">
        <v>5</v>
      </c>
      <c r="C1272" s="171">
        <v>20749956177698</v>
      </c>
      <c r="D1272" s="171" t="s">
        <v>7857</v>
      </c>
      <c r="E1272" s="170" t="s">
        <v>5781</v>
      </c>
      <c r="F1272" s="130">
        <v>5.75</v>
      </c>
      <c r="G1272" s="171">
        <v>1</v>
      </c>
      <c r="H1272" s="170">
        <v>12</v>
      </c>
      <c r="I1272" s="205">
        <v>13</v>
      </c>
      <c r="J1272" s="197">
        <v>0.2</v>
      </c>
      <c r="K1272" s="216">
        <v>77.47</v>
      </c>
      <c r="L1272" s="209" t="s">
        <v>4600</v>
      </c>
      <c r="M1272" s="172" t="s">
        <v>8597</v>
      </c>
      <c r="N1272" s="172" t="s">
        <v>7760</v>
      </c>
      <c r="O1272" s="170" t="s">
        <v>8596</v>
      </c>
      <c r="P1272" s="172" t="s">
        <v>8599</v>
      </c>
      <c r="Q1272" s="172" t="s">
        <v>7862</v>
      </c>
    </row>
    <row r="1273" spans="1:17" s="297" customFormat="1">
      <c r="A1273" s="318" t="s">
        <v>4616</v>
      </c>
      <c r="B1273" s="173" t="s">
        <v>5</v>
      </c>
      <c r="C1273" s="174">
        <v>20749956177773</v>
      </c>
      <c r="D1273" s="174" t="s">
        <v>7857</v>
      </c>
      <c r="E1273" s="173" t="s">
        <v>5844</v>
      </c>
      <c r="F1273" s="143">
        <v>8.25</v>
      </c>
      <c r="G1273" s="174">
        <v>1</v>
      </c>
      <c r="H1273" s="173">
        <v>12</v>
      </c>
      <c r="I1273" s="206">
        <v>26.8</v>
      </c>
      <c r="J1273" s="198">
        <v>0.5</v>
      </c>
      <c r="K1273" s="217">
        <v>166.64</v>
      </c>
      <c r="L1273" s="210" t="s">
        <v>4600</v>
      </c>
      <c r="M1273" s="175" t="s">
        <v>8597</v>
      </c>
      <c r="N1273" s="175" t="s">
        <v>7760</v>
      </c>
      <c r="O1273" s="173" t="s">
        <v>8596</v>
      </c>
      <c r="P1273" s="175" t="s">
        <v>8599</v>
      </c>
      <c r="Q1273" s="175" t="s">
        <v>7862</v>
      </c>
    </row>
    <row r="1274" spans="1:17" s="294" customFormat="1" ht="31.5" collapsed="1">
      <c r="A1274" s="185" t="s">
        <v>4738</v>
      </c>
      <c r="B1274" s="186"/>
      <c r="C1274" s="187"/>
      <c r="D1274" s="187"/>
      <c r="E1274" s="186"/>
      <c r="F1274" s="186"/>
      <c r="G1274" s="187"/>
      <c r="H1274" s="186"/>
      <c r="I1274" s="201"/>
      <c r="J1274" s="194"/>
      <c r="K1274" s="191"/>
      <c r="L1274" s="189"/>
      <c r="M1274" s="188"/>
      <c r="N1274" s="188"/>
      <c r="O1274" s="188"/>
      <c r="P1274" s="189"/>
      <c r="Q1274" s="189"/>
    </row>
    <row r="1275" spans="1:17" s="292" customFormat="1" ht="38.25">
      <c r="A1275" s="162" t="s">
        <v>2</v>
      </c>
      <c r="B1275" s="6" t="s">
        <v>8768</v>
      </c>
      <c r="C1275" s="11" t="s">
        <v>2813</v>
      </c>
      <c r="D1275" s="11" t="s">
        <v>7859</v>
      </c>
      <c r="E1275" s="6" t="s">
        <v>8769</v>
      </c>
      <c r="F1275" s="7" t="s">
        <v>8811</v>
      </c>
      <c r="G1275" s="11" t="s">
        <v>8767</v>
      </c>
      <c r="H1275" s="6" t="s">
        <v>8766</v>
      </c>
      <c r="I1275" s="202" t="s">
        <v>8777</v>
      </c>
      <c r="J1275" s="195" t="s">
        <v>8770</v>
      </c>
      <c r="K1275" s="227" t="s">
        <v>8810</v>
      </c>
      <c r="L1275" s="6" t="s">
        <v>8594</v>
      </c>
      <c r="M1275" s="6" t="s">
        <v>8764</v>
      </c>
      <c r="N1275" s="6" t="s">
        <v>8595</v>
      </c>
      <c r="O1275" s="6" t="s">
        <v>8765</v>
      </c>
      <c r="P1275" s="6" t="s">
        <v>8763</v>
      </c>
      <c r="Q1275" s="226" t="s">
        <v>8771</v>
      </c>
    </row>
    <row r="1276" spans="1:17">
      <c r="A1276" s="316" t="s">
        <v>4739</v>
      </c>
      <c r="B1276" s="22" t="s">
        <v>2814</v>
      </c>
      <c r="C1276" s="24" t="s">
        <v>2814</v>
      </c>
      <c r="D1276" s="24" t="s">
        <v>7857</v>
      </c>
      <c r="E1276" s="22" t="s">
        <v>5779</v>
      </c>
      <c r="F1276" s="23" t="s">
        <v>2814</v>
      </c>
      <c r="G1276" s="24"/>
      <c r="H1276" s="22" t="s">
        <v>2814</v>
      </c>
      <c r="I1276" s="203" t="s">
        <v>2814</v>
      </c>
      <c r="J1276" s="196" t="s">
        <v>2814</v>
      </c>
      <c r="K1276" s="214"/>
      <c r="L1276" s="22" t="s">
        <v>4738</v>
      </c>
      <c r="M1276" s="139" t="s">
        <v>8597</v>
      </c>
      <c r="N1276" s="139" t="s">
        <v>7760</v>
      </c>
      <c r="O1276" s="22" t="s">
        <v>8596</v>
      </c>
      <c r="P1276" s="139" t="s">
        <v>8599</v>
      </c>
      <c r="Q1276" s="139" t="s">
        <v>7862</v>
      </c>
    </row>
    <row r="1277" spans="1:17">
      <c r="A1277" s="317" t="s">
        <v>4740</v>
      </c>
      <c r="B1277" s="21" t="s">
        <v>5</v>
      </c>
      <c r="C1277" s="20" t="s">
        <v>4741</v>
      </c>
      <c r="D1277" s="20" t="s">
        <v>7857</v>
      </c>
      <c r="E1277" s="21" t="s">
        <v>5837</v>
      </c>
      <c r="F1277" s="19">
        <v>6</v>
      </c>
      <c r="G1277" s="20">
        <v>3</v>
      </c>
      <c r="H1277" s="21">
        <v>36</v>
      </c>
      <c r="I1277" s="204">
        <v>36.299999999999997</v>
      </c>
      <c r="J1277" s="122">
        <v>0.5</v>
      </c>
      <c r="K1277" s="215">
        <v>62.6</v>
      </c>
      <c r="L1277" s="21" t="s">
        <v>4738</v>
      </c>
      <c r="M1277" s="138" t="s">
        <v>8597</v>
      </c>
      <c r="N1277" s="138" t="s">
        <v>7760</v>
      </c>
      <c r="O1277" s="21" t="s">
        <v>8596</v>
      </c>
      <c r="P1277" s="138" t="s">
        <v>8599</v>
      </c>
      <c r="Q1277" s="138" t="s">
        <v>7862</v>
      </c>
    </row>
    <row r="1278" spans="1:17">
      <c r="A1278" s="316" t="s">
        <v>4742</v>
      </c>
      <c r="B1278" s="22" t="s">
        <v>5</v>
      </c>
      <c r="C1278" s="24" t="s">
        <v>4743</v>
      </c>
      <c r="D1278" s="24" t="s">
        <v>7857</v>
      </c>
      <c r="E1278" s="22" t="s">
        <v>5784</v>
      </c>
      <c r="F1278" s="23">
        <v>7.625</v>
      </c>
      <c r="G1278" s="24">
        <v>3</v>
      </c>
      <c r="H1278" s="22">
        <v>36</v>
      </c>
      <c r="I1278" s="203">
        <v>29.7</v>
      </c>
      <c r="J1278" s="196">
        <v>0.6</v>
      </c>
      <c r="K1278" s="214">
        <v>81.599999999999994</v>
      </c>
      <c r="L1278" s="22" t="s">
        <v>4738</v>
      </c>
      <c r="M1278" s="139" t="s">
        <v>8597</v>
      </c>
      <c r="N1278" s="139" t="s">
        <v>7760</v>
      </c>
      <c r="O1278" s="22" t="s">
        <v>8596</v>
      </c>
      <c r="P1278" s="139" t="s">
        <v>8599</v>
      </c>
      <c r="Q1278" s="139" t="s">
        <v>7862</v>
      </c>
    </row>
    <row r="1279" spans="1:17">
      <c r="A1279" s="317" t="s">
        <v>4744</v>
      </c>
      <c r="B1279" s="21" t="s">
        <v>5</v>
      </c>
      <c r="C1279" s="20" t="s">
        <v>4745</v>
      </c>
      <c r="D1279" s="20" t="s">
        <v>7857</v>
      </c>
      <c r="E1279" s="21" t="s">
        <v>5852</v>
      </c>
      <c r="F1279" s="19">
        <v>7.25</v>
      </c>
      <c r="G1279" s="20">
        <v>3</v>
      </c>
      <c r="H1279" s="21">
        <v>36</v>
      </c>
      <c r="I1279" s="204">
        <v>38.1</v>
      </c>
      <c r="J1279" s="122">
        <v>0.6</v>
      </c>
      <c r="K1279" s="215">
        <v>104.83</v>
      </c>
      <c r="L1279" s="21" t="s">
        <v>4738</v>
      </c>
      <c r="M1279" s="138" t="s">
        <v>8597</v>
      </c>
      <c r="N1279" s="138" t="s">
        <v>7760</v>
      </c>
      <c r="O1279" s="21" t="s">
        <v>8596</v>
      </c>
      <c r="P1279" s="138" t="s">
        <v>8599</v>
      </c>
      <c r="Q1279" s="138" t="s">
        <v>7862</v>
      </c>
    </row>
    <row r="1280" spans="1:17">
      <c r="A1280" s="316" t="s">
        <v>4746</v>
      </c>
      <c r="B1280" s="22" t="s">
        <v>5</v>
      </c>
      <c r="C1280" s="24" t="s">
        <v>4747</v>
      </c>
      <c r="D1280" s="24" t="s">
        <v>7857</v>
      </c>
      <c r="E1280" s="22" t="s">
        <v>5843</v>
      </c>
      <c r="F1280" s="23">
        <v>6.125</v>
      </c>
      <c r="G1280" s="24">
        <v>3</v>
      </c>
      <c r="H1280" s="22">
        <v>36</v>
      </c>
      <c r="I1280" s="203">
        <v>25.5</v>
      </c>
      <c r="J1280" s="196">
        <v>0.5</v>
      </c>
      <c r="K1280" s="214">
        <v>104.83</v>
      </c>
      <c r="L1280" s="22" t="s">
        <v>4738</v>
      </c>
      <c r="M1280" s="139" t="s">
        <v>8597</v>
      </c>
      <c r="N1280" s="139" t="s">
        <v>7760</v>
      </c>
      <c r="O1280" s="22" t="s">
        <v>8596</v>
      </c>
      <c r="P1280" s="139" t="s">
        <v>8599</v>
      </c>
      <c r="Q1280" s="139" t="s">
        <v>7862</v>
      </c>
    </row>
    <row r="1281" spans="1:17">
      <c r="A1281" s="317" t="s">
        <v>4748</v>
      </c>
      <c r="B1281" s="21" t="s">
        <v>5</v>
      </c>
      <c r="C1281" s="20" t="s">
        <v>4749</v>
      </c>
      <c r="D1281" s="20" t="s">
        <v>7857</v>
      </c>
      <c r="E1281" s="21" t="s">
        <v>5788</v>
      </c>
      <c r="F1281" s="19">
        <v>6.75</v>
      </c>
      <c r="G1281" s="20">
        <v>3</v>
      </c>
      <c r="H1281" s="21">
        <v>36</v>
      </c>
      <c r="I1281" s="204">
        <v>42</v>
      </c>
      <c r="J1281" s="122">
        <v>0.5</v>
      </c>
      <c r="K1281" s="215">
        <v>93.6</v>
      </c>
      <c r="L1281" s="21" t="s">
        <v>4738</v>
      </c>
      <c r="M1281" s="138" t="s">
        <v>8597</v>
      </c>
      <c r="N1281" s="138" t="s">
        <v>7760</v>
      </c>
      <c r="O1281" s="21" t="s">
        <v>8596</v>
      </c>
      <c r="P1281" s="138" t="s">
        <v>8599</v>
      </c>
      <c r="Q1281" s="138" t="s">
        <v>7862</v>
      </c>
    </row>
    <row r="1282" spans="1:17">
      <c r="A1282" s="316" t="s">
        <v>4750</v>
      </c>
      <c r="B1282" s="22" t="s">
        <v>5</v>
      </c>
      <c r="C1282" s="24" t="s">
        <v>4751</v>
      </c>
      <c r="D1282" s="24" t="s">
        <v>7857</v>
      </c>
      <c r="E1282" s="22" t="s">
        <v>5933</v>
      </c>
      <c r="F1282" s="23">
        <v>6</v>
      </c>
      <c r="G1282" s="24">
        <v>3</v>
      </c>
      <c r="H1282" s="22">
        <v>36</v>
      </c>
      <c r="I1282" s="203">
        <v>32.200000000000003</v>
      </c>
      <c r="J1282" s="196">
        <v>0.8</v>
      </c>
      <c r="K1282" s="214">
        <v>93.6</v>
      </c>
      <c r="L1282" s="22" t="s">
        <v>4738</v>
      </c>
      <c r="M1282" s="139" t="s">
        <v>8597</v>
      </c>
      <c r="N1282" s="139" t="s">
        <v>7760</v>
      </c>
      <c r="O1282" s="22" t="s">
        <v>8596</v>
      </c>
      <c r="P1282" s="139" t="s">
        <v>8599</v>
      </c>
      <c r="Q1282" s="139" t="s">
        <v>7862</v>
      </c>
    </row>
    <row r="1283" spans="1:17">
      <c r="A1283" s="317" t="s">
        <v>4752</v>
      </c>
      <c r="B1283" s="21" t="s">
        <v>5</v>
      </c>
      <c r="C1283" s="20" t="s">
        <v>4753</v>
      </c>
      <c r="D1283" s="20" t="s">
        <v>7857</v>
      </c>
      <c r="E1283" s="21" t="s">
        <v>5794</v>
      </c>
      <c r="F1283" s="19">
        <v>8.25</v>
      </c>
      <c r="G1283" s="20">
        <v>1</v>
      </c>
      <c r="H1283" s="21">
        <v>18</v>
      </c>
      <c r="I1283" s="204">
        <v>27.8</v>
      </c>
      <c r="J1283" s="122">
        <v>0.8</v>
      </c>
      <c r="K1283" s="215">
        <v>110.3</v>
      </c>
      <c r="L1283" s="21" t="s">
        <v>4738</v>
      </c>
      <c r="M1283" s="138" t="s">
        <v>8597</v>
      </c>
      <c r="N1283" s="138" t="s">
        <v>7760</v>
      </c>
      <c r="O1283" s="21" t="s">
        <v>8596</v>
      </c>
      <c r="P1283" s="138" t="s">
        <v>8599</v>
      </c>
      <c r="Q1283" s="138" t="s">
        <v>7862</v>
      </c>
    </row>
    <row r="1284" spans="1:17">
      <c r="A1284" s="316" t="s">
        <v>4754</v>
      </c>
      <c r="B1284" s="22" t="s">
        <v>5</v>
      </c>
      <c r="C1284" s="24" t="s">
        <v>4755</v>
      </c>
      <c r="D1284" s="24" t="s">
        <v>7857</v>
      </c>
      <c r="E1284" s="22" t="s">
        <v>5848</v>
      </c>
      <c r="F1284" s="23">
        <v>8.25</v>
      </c>
      <c r="G1284" s="24">
        <v>3</v>
      </c>
      <c r="H1284" s="22">
        <v>18</v>
      </c>
      <c r="I1284" s="203">
        <v>36.1</v>
      </c>
      <c r="J1284" s="196">
        <v>0.4</v>
      </c>
      <c r="K1284" s="214">
        <v>134.19999999999999</v>
      </c>
      <c r="L1284" s="22" t="s">
        <v>4738</v>
      </c>
      <c r="M1284" s="139" t="s">
        <v>8597</v>
      </c>
      <c r="N1284" s="139" t="s">
        <v>7760</v>
      </c>
      <c r="O1284" s="22" t="s">
        <v>8596</v>
      </c>
      <c r="P1284" s="139" t="s">
        <v>8599</v>
      </c>
      <c r="Q1284" s="139" t="s">
        <v>7862</v>
      </c>
    </row>
    <row r="1285" spans="1:17" s="294" customFormat="1" ht="31.5" collapsed="1">
      <c r="A1285" s="185" t="s">
        <v>4756</v>
      </c>
      <c r="B1285" s="186"/>
      <c r="C1285" s="187"/>
      <c r="D1285" s="187"/>
      <c r="E1285" s="186"/>
      <c r="F1285" s="186"/>
      <c r="G1285" s="187"/>
      <c r="H1285" s="186"/>
      <c r="I1285" s="201"/>
      <c r="J1285" s="194"/>
      <c r="K1285" s="191"/>
      <c r="L1285" s="189"/>
      <c r="M1285" s="188"/>
      <c r="N1285" s="188"/>
      <c r="O1285" s="188"/>
      <c r="P1285" s="189"/>
      <c r="Q1285" s="189"/>
    </row>
    <row r="1286" spans="1:17" s="292" customFormat="1" ht="38.25">
      <c r="A1286" s="162" t="s">
        <v>2</v>
      </c>
      <c r="B1286" s="6" t="s">
        <v>8768</v>
      </c>
      <c r="C1286" s="11" t="s">
        <v>2813</v>
      </c>
      <c r="D1286" s="11" t="s">
        <v>7859</v>
      </c>
      <c r="E1286" s="6" t="s">
        <v>8769</v>
      </c>
      <c r="F1286" s="7" t="s">
        <v>8811</v>
      </c>
      <c r="G1286" s="11" t="s">
        <v>8767</v>
      </c>
      <c r="H1286" s="6" t="s">
        <v>8766</v>
      </c>
      <c r="I1286" s="202" t="s">
        <v>8777</v>
      </c>
      <c r="J1286" s="195" t="s">
        <v>8770</v>
      </c>
      <c r="K1286" s="227" t="s">
        <v>8810</v>
      </c>
      <c r="L1286" s="6" t="s">
        <v>8594</v>
      </c>
      <c r="M1286" s="6" t="s">
        <v>8764</v>
      </c>
      <c r="N1286" s="6" t="s">
        <v>8595</v>
      </c>
      <c r="O1286" s="6" t="s">
        <v>8765</v>
      </c>
      <c r="P1286" s="6" t="s">
        <v>8763</v>
      </c>
      <c r="Q1286" s="226" t="s">
        <v>8771</v>
      </c>
    </row>
    <row r="1287" spans="1:17">
      <c r="A1287" s="316" t="s">
        <v>4757</v>
      </c>
      <c r="B1287" s="22" t="s">
        <v>2814</v>
      </c>
      <c r="C1287" s="24" t="s">
        <v>2814</v>
      </c>
      <c r="D1287" s="24" t="s">
        <v>7857</v>
      </c>
      <c r="E1287" s="22" t="s">
        <v>5779</v>
      </c>
      <c r="F1287" s="23" t="s">
        <v>2814</v>
      </c>
      <c r="G1287" s="24"/>
      <c r="H1287" s="22" t="s">
        <v>2814</v>
      </c>
      <c r="I1287" s="203" t="s">
        <v>2814</v>
      </c>
      <c r="J1287" s="196" t="s">
        <v>2814</v>
      </c>
      <c r="K1287" s="214" t="s">
        <v>2814</v>
      </c>
      <c r="L1287" s="22" t="s">
        <v>4756</v>
      </c>
      <c r="M1287" s="139" t="s">
        <v>8597</v>
      </c>
      <c r="N1287" s="139" t="s">
        <v>7760</v>
      </c>
      <c r="O1287" s="22" t="s">
        <v>8596</v>
      </c>
      <c r="P1287" s="139" t="s">
        <v>8599</v>
      </c>
      <c r="Q1287" s="139" t="s">
        <v>7857</v>
      </c>
    </row>
    <row r="1288" spans="1:17">
      <c r="A1288" s="317" t="s">
        <v>4758</v>
      </c>
      <c r="B1288" s="21" t="s">
        <v>5</v>
      </c>
      <c r="C1288" s="20" t="s">
        <v>4759</v>
      </c>
      <c r="D1288" s="20" t="s">
        <v>7857</v>
      </c>
      <c r="E1288" s="21" t="s">
        <v>5841</v>
      </c>
      <c r="F1288" s="19">
        <v>6</v>
      </c>
      <c r="G1288" s="20">
        <v>1</v>
      </c>
      <c r="H1288" s="21">
        <v>24</v>
      </c>
      <c r="I1288" s="204">
        <v>30.3</v>
      </c>
      <c r="J1288" s="122">
        <v>0.4</v>
      </c>
      <c r="K1288" s="215">
        <v>78.2</v>
      </c>
      <c r="L1288" s="21" t="s">
        <v>4756</v>
      </c>
      <c r="M1288" s="138" t="s">
        <v>8597</v>
      </c>
      <c r="N1288" s="138" t="s">
        <v>7760</v>
      </c>
      <c r="O1288" s="21" t="s">
        <v>8596</v>
      </c>
      <c r="P1288" s="138" t="s">
        <v>8599</v>
      </c>
      <c r="Q1288" s="138" t="s">
        <v>7857</v>
      </c>
    </row>
    <row r="1289" spans="1:17">
      <c r="A1289" s="316" t="s">
        <v>4760</v>
      </c>
      <c r="B1289" s="22" t="s">
        <v>5</v>
      </c>
      <c r="C1289" s="24" t="s">
        <v>4761</v>
      </c>
      <c r="D1289" s="24" t="s">
        <v>7857</v>
      </c>
      <c r="E1289" s="22" t="s">
        <v>5780</v>
      </c>
      <c r="F1289" s="23">
        <v>4.25</v>
      </c>
      <c r="G1289" s="24">
        <v>1</v>
      </c>
      <c r="H1289" s="22">
        <v>24</v>
      </c>
      <c r="I1289" s="203">
        <v>13.9</v>
      </c>
      <c r="J1289" s="196">
        <v>0.3</v>
      </c>
      <c r="K1289" s="214">
        <v>85.3</v>
      </c>
      <c r="L1289" s="22" t="s">
        <v>4756</v>
      </c>
      <c r="M1289" s="139" t="s">
        <v>8597</v>
      </c>
      <c r="N1289" s="139" t="s">
        <v>7760</v>
      </c>
      <c r="O1289" s="22" t="s">
        <v>8596</v>
      </c>
      <c r="P1289" s="139" t="s">
        <v>8599</v>
      </c>
      <c r="Q1289" s="139" t="s">
        <v>7857</v>
      </c>
    </row>
    <row r="1290" spans="1:17">
      <c r="A1290" s="317" t="s">
        <v>4762</v>
      </c>
      <c r="B1290" s="21" t="s">
        <v>5</v>
      </c>
      <c r="C1290" s="20" t="s">
        <v>4763</v>
      </c>
      <c r="D1290" s="20" t="s">
        <v>7857</v>
      </c>
      <c r="E1290" s="21" t="s">
        <v>5783</v>
      </c>
      <c r="F1290" s="19">
        <v>6.25</v>
      </c>
      <c r="G1290" s="20">
        <v>1</v>
      </c>
      <c r="H1290" s="21">
        <v>24</v>
      </c>
      <c r="I1290" s="204">
        <v>18.5</v>
      </c>
      <c r="J1290" s="122">
        <v>0.3</v>
      </c>
      <c r="K1290" s="215">
        <v>120.4</v>
      </c>
      <c r="L1290" s="21" t="s">
        <v>4756</v>
      </c>
      <c r="M1290" s="138" t="s">
        <v>8597</v>
      </c>
      <c r="N1290" s="138" t="s">
        <v>7760</v>
      </c>
      <c r="O1290" s="21" t="s">
        <v>8596</v>
      </c>
      <c r="P1290" s="138" t="s">
        <v>8599</v>
      </c>
      <c r="Q1290" s="138" t="s">
        <v>7857</v>
      </c>
    </row>
    <row r="1291" spans="1:17">
      <c r="A1291" s="316" t="s">
        <v>4764</v>
      </c>
      <c r="B1291" s="22" t="s">
        <v>5</v>
      </c>
      <c r="C1291" s="24" t="s">
        <v>4765</v>
      </c>
      <c r="D1291" s="24" t="s">
        <v>7857</v>
      </c>
      <c r="E1291" s="22" t="s">
        <v>5784</v>
      </c>
      <c r="F1291" s="23">
        <v>7.5</v>
      </c>
      <c r="G1291" s="24">
        <v>1</v>
      </c>
      <c r="H1291" s="22">
        <v>24</v>
      </c>
      <c r="I1291" s="203">
        <v>33.700000000000003</v>
      </c>
      <c r="J1291" s="196">
        <v>0.4</v>
      </c>
      <c r="K1291" s="214">
        <v>120.4</v>
      </c>
      <c r="L1291" s="22" t="s">
        <v>4756</v>
      </c>
      <c r="M1291" s="139" t="s">
        <v>8597</v>
      </c>
      <c r="N1291" s="139" t="s">
        <v>7760</v>
      </c>
      <c r="O1291" s="22" t="s">
        <v>8596</v>
      </c>
      <c r="P1291" s="139" t="s">
        <v>8599</v>
      </c>
      <c r="Q1291" s="139" t="s">
        <v>7857</v>
      </c>
    </row>
    <row r="1292" spans="1:17">
      <c r="A1292" s="317" t="s">
        <v>4766</v>
      </c>
      <c r="B1292" s="21" t="s">
        <v>5</v>
      </c>
      <c r="C1292" s="20" t="s">
        <v>4767</v>
      </c>
      <c r="D1292" s="20" t="s">
        <v>7857</v>
      </c>
      <c r="E1292" s="21" t="s">
        <v>5785</v>
      </c>
      <c r="F1292" s="19">
        <v>6.75</v>
      </c>
      <c r="G1292" s="20">
        <v>1</v>
      </c>
      <c r="H1292" s="21">
        <v>24</v>
      </c>
      <c r="I1292" s="204">
        <v>34.5</v>
      </c>
      <c r="J1292" s="122">
        <v>0.4</v>
      </c>
      <c r="K1292" s="215">
        <v>131</v>
      </c>
      <c r="L1292" s="21" t="s">
        <v>4756</v>
      </c>
      <c r="M1292" s="138" t="s">
        <v>8597</v>
      </c>
      <c r="N1292" s="138" t="s">
        <v>7760</v>
      </c>
      <c r="O1292" s="21" t="s">
        <v>8596</v>
      </c>
      <c r="P1292" s="138" t="s">
        <v>8599</v>
      </c>
      <c r="Q1292" s="138" t="s">
        <v>7857</v>
      </c>
    </row>
    <row r="1293" spans="1:17">
      <c r="A1293" s="316" t="s">
        <v>4768</v>
      </c>
      <c r="B1293" s="22" t="s">
        <v>5</v>
      </c>
      <c r="C1293" s="24" t="s">
        <v>4769</v>
      </c>
      <c r="D1293" s="24" t="s">
        <v>7857</v>
      </c>
      <c r="E1293" s="22" t="s">
        <v>5812</v>
      </c>
      <c r="F1293" s="23">
        <v>7.5</v>
      </c>
      <c r="G1293" s="24">
        <v>1</v>
      </c>
      <c r="H1293" s="22">
        <v>24</v>
      </c>
      <c r="I1293" s="203">
        <v>41.1</v>
      </c>
      <c r="J1293" s="196">
        <v>0.5</v>
      </c>
      <c r="K1293" s="214">
        <v>131</v>
      </c>
      <c r="L1293" s="22" t="s">
        <v>4756</v>
      </c>
      <c r="M1293" s="139" t="s">
        <v>8597</v>
      </c>
      <c r="N1293" s="139" t="s">
        <v>7760</v>
      </c>
      <c r="O1293" s="22" t="s">
        <v>8596</v>
      </c>
      <c r="P1293" s="139" t="s">
        <v>8599</v>
      </c>
      <c r="Q1293" s="139" t="s">
        <v>7857</v>
      </c>
    </row>
    <row r="1294" spans="1:17">
      <c r="A1294" s="317" t="s">
        <v>4770</v>
      </c>
      <c r="B1294" s="21" t="s">
        <v>5</v>
      </c>
      <c r="C1294" s="20" t="s">
        <v>4771</v>
      </c>
      <c r="D1294" s="20" t="s">
        <v>7857</v>
      </c>
      <c r="E1294" s="21" t="s">
        <v>5802</v>
      </c>
      <c r="F1294" s="19">
        <v>6.75</v>
      </c>
      <c r="G1294" s="20">
        <v>1</v>
      </c>
      <c r="H1294" s="21">
        <v>24</v>
      </c>
      <c r="I1294" s="204">
        <v>44.3</v>
      </c>
      <c r="J1294" s="122">
        <v>0.5</v>
      </c>
      <c r="K1294" s="215">
        <v>131</v>
      </c>
      <c r="L1294" s="21" t="s">
        <v>4756</v>
      </c>
      <c r="M1294" s="138" t="s">
        <v>8597</v>
      </c>
      <c r="N1294" s="138" t="s">
        <v>7760</v>
      </c>
      <c r="O1294" s="21" t="s">
        <v>8596</v>
      </c>
      <c r="P1294" s="138" t="s">
        <v>8599</v>
      </c>
      <c r="Q1294" s="138" t="s">
        <v>7857</v>
      </c>
    </row>
    <row r="1295" spans="1:17">
      <c r="A1295" s="316" t="s">
        <v>4772</v>
      </c>
      <c r="B1295" s="22" t="s">
        <v>5</v>
      </c>
      <c r="C1295" s="24" t="s">
        <v>4773</v>
      </c>
      <c r="D1295" s="24" t="s">
        <v>7857</v>
      </c>
      <c r="E1295" s="22" t="s">
        <v>5810</v>
      </c>
      <c r="F1295" s="23">
        <v>6.75</v>
      </c>
      <c r="G1295" s="24">
        <v>1</v>
      </c>
      <c r="H1295" s="22">
        <v>24</v>
      </c>
      <c r="I1295" s="203">
        <v>44.1</v>
      </c>
      <c r="J1295" s="196">
        <v>0.6</v>
      </c>
      <c r="K1295" s="214">
        <v>131</v>
      </c>
      <c r="L1295" s="22" t="s">
        <v>4756</v>
      </c>
      <c r="M1295" s="139" t="s">
        <v>8597</v>
      </c>
      <c r="N1295" s="139" t="s">
        <v>7760</v>
      </c>
      <c r="O1295" s="22" t="s">
        <v>8596</v>
      </c>
      <c r="P1295" s="139" t="s">
        <v>8599</v>
      </c>
      <c r="Q1295" s="139" t="s">
        <v>7857</v>
      </c>
    </row>
    <row r="1296" spans="1:17">
      <c r="A1296" s="317" t="s">
        <v>4774</v>
      </c>
      <c r="B1296" s="21" t="s">
        <v>5</v>
      </c>
      <c r="C1296" s="20" t="s">
        <v>4775</v>
      </c>
      <c r="D1296" s="20" t="s">
        <v>7857</v>
      </c>
      <c r="E1296" s="21" t="s">
        <v>5844</v>
      </c>
      <c r="F1296" s="19">
        <v>8</v>
      </c>
      <c r="G1296" s="20">
        <v>1</v>
      </c>
      <c r="H1296" s="21">
        <v>24</v>
      </c>
      <c r="I1296" s="204">
        <v>46.3</v>
      </c>
      <c r="J1296" s="122">
        <v>0.5</v>
      </c>
      <c r="K1296" s="215">
        <v>146.30000000000001</v>
      </c>
      <c r="L1296" s="21" t="s">
        <v>4756</v>
      </c>
      <c r="M1296" s="138" t="s">
        <v>8597</v>
      </c>
      <c r="N1296" s="138" t="s">
        <v>7760</v>
      </c>
      <c r="O1296" s="21" t="s">
        <v>8596</v>
      </c>
      <c r="P1296" s="138" t="s">
        <v>8599</v>
      </c>
      <c r="Q1296" s="138" t="s">
        <v>7857</v>
      </c>
    </row>
    <row r="1297" spans="1:17">
      <c r="A1297" s="316" t="s">
        <v>4776</v>
      </c>
      <c r="B1297" s="22" t="s">
        <v>5</v>
      </c>
      <c r="C1297" s="24" t="s">
        <v>4777</v>
      </c>
      <c r="D1297" s="24" t="s">
        <v>7857</v>
      </c>
      <c r="E1297" s="22" t="s">
        <v>5791</v>
      </c>
      <c r="F1297" s="23">
        <v>6.625</v>
      </c>
      <c r="G1297" s="24">
        <v>1</v>
      </c>
      <c r="H1297" s="22">
        <v>12</v>
      </c>
      <c r="I1297" s="203">
        <v>23.2</v>
      </c>
      <c r="J1297" s="196">
        <v>0.2</v>
      </c>
      <c r="K1297" s="214">
        <v>146.5</v>
      </c>
      <c r="L1297" s="22" t="s">
        <v>4756</v>
      </c>
      <c r="M1297" s="139" t="s">
        <v>8597</v>
      </c>
      <c r="N1297" s="139" t="s">
        <v>7760</v>
      </c>
      <c r="O1297" s="22" t="s">
        <v>8596</v>
      </c>
      <c r="P1297" s="139" t="s">
        <v>8599</v>
      </c>
      <c r="Q1297" s="139" t="s">
        <v>7857</v>
      </c>
    </row>
    <row r="1298" spans="1:17">
      <c r="A1298" s="317" t="s">
        <v>4778</v>
      </c>
      <c r="B1298" s="21" t="s">
        <v>5</v>
      </c>
      <c r="C1298" s="20" t="s">
        <v>4779</v>
      </c>
      <c r="D1298" s="20" t="s">
        <v>7857</v>
      </c>
      <c r="E1298" s="21" t="s">
        <v>5857</v>
      </c>
      <c r="F1298" s="19">
        <v>9.375</v>
      </c>
      <c r="G1298" s="20">
        <v>1</v>
      </c>
      <c r="H1298" s="21">
        <v>12</v>
      </c>
      <c r="I1298" s="204">
        <v>42.1</v>
      </c>
      <c r="J1298" s="122">
        <v>0.3</v>
      </c>
      <c r="K1298" s="215">
        <v>196.2</v>
      </c>
      <c r="L1298" s="21" t="s">
        <v>4756</v>
      </c>
      <c r="M1298" s="138" t="s">
        <v>8597</v>
      </c>
      <c r="N1298" s="138" t="s">
        <v>7760</v>
      </c>
      <c r="O1298" s="21" t="s">
        <v>8596</v>
      </c>
      <c r="P1298" s="138" t="s">
        <v>8599</v>
      </c>
      <c r="Q1298" s="138" t="s">
        <v>7857</v>
      </c>
    </row>
    <row r="1299" spans="1:17" s="294" customFormat="1" ht="31.5" collapsed="1">
      <c r="A1299" s="185" t="s">
        <v>4780</v>
      </c>
      <c r="B1299" s="186"/>
      <c r="C1299" s="187"/>
      <c r="D1299" s="187"/>
      <c r="E1299" s="186"/>
      <c r="F1299" s="186"/>
      <c r="G1299" s="187"/>
      <c r="H1299" s="186"/>
      <c r="I1299" s="201"/>
      <c r="J1299" s="194"/>
      <c r="K1299" s="191"/>
      <c r="L1299" s="189"/>
      <c r="M1299" s="188"/>
      <c r="N1299" s="188"/>
      <c r="O1299" s="188"/>
      <c r="P1299" s="189"/>
      <c r="Q1299" s="189"/>
    </row>
    <row r="1300" spans="1:17" s="292" customFormat="1" ht="38.25">
      <c r="A1300" s="162" t="s">
        <v>2</v>
      </c>
      <c r="B1300" s="6" t="s">
        <v>8768</v>
      </c>
      <c r="C1300" s="11" t="s">
        <v>2813</v>
      </c>
      <c r="D1300" s="11" t="s">
        <v>7859</v>
      </c>
      <c r="E1300" s="6" t="s">
        <v>8769</v>
      </c>
      <c r="F1300" s="7" t="s">
        <v>8811</v>
      </c>
      <c r="G1300" s="11" t="s">
        <v>8767</v>
      </c>
      <c r="H1300" s="6" t="s">
        <v>8766</v>
      </c>
      <c r="I1300" s="202" t="s">
        <v>8777</v>
      </c>
      <c r="J1300" s="195" t="s">
        <v>8770</v>
      </c>
      <c r="K1300" s="227" t="s">
        <v>8810</v>
      </c>
      <c r="L1300" s="6" t="s">
        <v>8594</v>
      </c>
      <c r="M1300" s="6" t="s">
        <v>8764</v>
      </c>
      <c r="N1300" s="6" t="s">
        <v>8595</v>
      </c>
      <c r="O1300" s="6" t="s">
        <v>8765</v>
      </c>
      <c r="P1300" s="6" t="s">
        <v>8763</v>
      </c>
      <c r="Q1300" s="226" t="s">
        <v>8771</v>
      </c>
    </row>
    <row r="1301" spans="1:17">
      <c r="A1301" s="316" t="s">
        <v>4781</v>
      </c>
      <c r="B1301" s="22" t="s">
        <v>2814</v>
      </c>
      <c r="C1301" s="24" t="s">
        <v>2814</v>
      </c>
      <c r="D1301" s="24" t="s">
        <v>7857</v>
      </c>
      <c r="E1301" s="22" t="s">
        <v>5779</v>
      </c>
      <c r="F1301" s="23" t="s">
        <v>2814</v>
      </c>
      <c r="G1301" s="24"/>
      <c r="H1301" s="22" t="s">
        <v>2814</v>
      </c>
      <c r="I1301" s="203" t="s">
        <v>2814</v>
      </c>
      <c r="J1301" s="196" t="s">
        <v>2814</v>
      </c>
      <c r="K1301" s="214"/>
      <c r="L1301" s="22" t="s">
        <v>4780</v>
      </c>
      <c r="M1301" s="139" t="s">
        <v>8597</v>
      </c>
      <c r="N1301" s="139" t="s">
        <v>7760</v>
      </c>
      <c r="O1301" s="22" t="s">
        <v>8596</v>
      </c>
      <c r="P1301" s="139" t="s">
        <v>8599</v>
      </c>
      <c r="Q1301" s="139" t="s">
        <v>7863</v>
      </c>
    </row>
    <row r="1302" spans="1:17">
      <c r="A1302" s="317" t="s">
        <v>4782</v>
      </c>
      <c r="B1302" s="21" t="s">
        <v>5</v>
      </c>
      <c r="C1302" s="20" t="s">
        <v>4783</v>
      </c>
      <c r="D1302" s="20" t="s">
        <v>7857</v>
      </c>
      <c r="E1302" s="21" t="s">
        <v>5837</v>
      </c>
      <c r="F1302" s="19">
        <v>6</v>
      </c>
      <c r="G1302" s="20">
        <v>3</v>
      </c>
      <c r="H1302" s="21">
        <v>36</v>
      </c>
      <c r="I1302" s="204">
        <v>32.799999999999997</v>
      </c>
      <c r="J1302" s="122">
        <v>0.5</v>
      </c>
      <c r="K1302" s="215">
        <v>70</v>
      </c>
      <c r="L1302" s="21" t="s">
        <v>4780</v>
      </c>
      <c r="M1302" s="138" t="s">
        <v>8597</v>
      </c>
      <c r="N1302" s="138" t="s">
        <v>7760</v>
      </c>
      <c r="O1302" s="21" t="s">
        <v>8596</v>
      </c>
      <c r="P1302" s="138" t="s">
        <v>8599</v>
      </c>
      <c r="Q1302" s="138" t="s">
        <v>7863</v>
      </c>
    </row>
    <row r="1303" spans="1:17">
      <c r="A1303" s="316" t="s">
        <v>4784</v>
      </c>
      <c r="B1303" s="22" t="s">
        <v>5</v>
      </c>
      <c r="C1303" s="24" t="s">
        <v>4785</v>
      </c>
      <c r="D1303" s="24" t="s">
        <v>7857</v>
      </c>
      <c r="E1303" s="22" t="s">
        <v>5783</v>
      </c>
      <c r="F1303" s="23">
        <v>6</v>
      </c>
      <c r="G1303" s="24">
        <v>3</v>
      </c>
      <c r="H1303" s="22">
        <v>36</v>
      </c>
      <c r="I1303" s="203">
        <v>14.8</v>
      </c>
      <c r="J1303" s="196">
        <v>0.4</v>
      </c>
      <c r="K1303" s="214">
        <v>106.4</v>
      </c>
      <c r="L1303" s="22" t="s">
        <v>4780</v>
      </c>
      <c r="M1303" s="139" t="s">
        <v>8597</v>
      </c>
      <c r="N1303" s="139" t="s">
        <v>7760</v>
      </c>
      <c r="O1303" s="22" t="s">
        <v>8596</v>
      </c>
      <c r="P1303" s="139" t="s">
        <v>8599</v>
      </c>
      <c r="Q1303" s="139" t="s">
        <v>7863</v>
      </c>
    </row>
    <row r="1304" spans="1:17">
      <c r="A1304" s="317" t="s">
        <v>4786</v>
      </c>
      <c r="B1304" s="21" t="s">
        <v>5</v>
      </c>
      <c r="C1304" s="20" t="s">
        <v>4787</v>
      </c>
      <c r="D1304" s="20" t="s">
        <v>7857</v>
      </c>
      <c r="E1304" s="21" t="s">
        <v>5852</v>
      </c>
      <c r="F1304" s="19">
        <v>7.25</v>
      </c>
      <c r="G1304" s="20">
        <v>3</v>
      </c>
      <c r="H1304" s="21">
        <v>36</v>
      </c>
      <c r="I1304" s="204">
        <v>43.9</v>
      </c>
      <c r="J1304" s="122">
        <v>0.6</v>
      </c>
      <c r="K1304" s="215">
        <v>119</v>
      </c>
      <c r="L1304" s="21" t="s">
        <v>4780</v>
      </c>
      <c r="M1304" s="138" t="s">
        <v>8597</v>
      </c>
      <c r="N1304" s="138" t="s">
        <v>7760</v>
      </c>
      <c r="O1304" s="21" t="s">
        <v>8596</v>
      </c>
      <c r="P1304" s="138" t="s">
        <v>8599</v>
      </c>
      <c r="Q1304" s="138" t="s">
        <v>7863</v>
      </c>
    </row>
    <row r="1305" spans="1:17">
      <c r="A1305" s="316" t="s">
        <v>4788</v>
      </c>
      <c r="B1305" s="22" t="s">
        <v>5</v>
      </c>
      <c r="C1305" s="24" t="s">
        <v>4789</v>
      </c>
      <c r="D1305" s="24" t="s">
        <v>7857</v>
      </c>
      <c r="E1305" s="22" t="s">
        <v>5843</v>
      </c>
      <c r="F1305" s="23">
        <v>7</v>
      </c>
      <c r="G1305" s="24">
        <v>3</v>
      </c>
      <c r="H1305" s="22">
        <v>36</v>
      </c>
      <c r="I1305" s="203">
        <v>36.299999999999997</v>
      </c>
      <c r="J1305" s="196">
        <v>0.5</v>
      </c>
      <c r="K1305" s="214">
        <v>119</v>
      </c>
      <c r="L1305" s="22" t="s">
        <v>4780</v>
      </c>
      <c r="M1305" s="139" t="s">
        <v>8597</v>
      </c>
      <c r="N1305" s="139" t="s">
        <v>7760</v>
      </c>
      <c r="O1305" s="22" t="s">
        <v>8596</v>
      </c>
      <c r="P1305" s="139" t="s">
        <v>8599</v>
      </c>
      <c r="Q1305" s="139" t="s">
        <v>7863</v>
      </c>
    </row>
    <row r="1306" spans="1:17">
      <c r="A1306" s="317" t="s">
        <v>4790</v>
      </c>
      <c r="B1306" s="21" t="s">
        <v>5</v>
      </c>
      <c r="C1306" s="20" t="s">
        <v>4791</v>
      </c>
      <c r="D1306" s="20" t="s">
        <v>7857</v>
      </c>
      <c r="E1306" s="21" t="s">
        <v>5853</v>
      </c>
      <c r="F1306" s="19">
        <v>5.75</v>
      </c>
      <c r="G1306" s="20">
        <v>3</v>
      </c>
      <c r="H1306" s="21">
        <v>36</v>
      </c>
      <c r="I1306" s="204">
        <v>26.6</v>
      </c>
      <c r="J1306" s="122">
        <v>0.8</v>
      </c>
      <c r="K1306" s="215">
        <v>119</v>
      </c>
      <c r="L1306" s="21" t="s">
        <v>4780</v>
      </c>
      <c r="M1306" s="138" t="s">
        <v>8597</v>
      </c>
      <c r="N1306" s="138" t="s">
        <v>7760</v>
      </c>
      <c r="O1306" s="21" t="s">
        <v>8596</v>
      </c>
      <c r="P1306" s="138" t="s">
        <v>8599</v>
      </c>
      <c r="Q1306" s="138" t="s">
        <v>7863</v>
      </c>
    </row>
    <row r="1307" spans="1:17">
      <c r="A1307" s="316" t="s">
        <v>4792</v>
      </c>
      <c r="B1307" s="22" t="s">
        <v>5</v>
      </c>
      <c r="C1307" s="24" t="s">
        <v>4793</v>
      </c>
      <c r="D1307" s="24" t="s">
        <v>7857</v>
      </c>
      <c r="E1307" s="22" t="s">
        <v>5934</v>
      </c>
      <c r="F1307" s="23">
        <v>6.75</v>
      </c>
      <c r="G1307" s="24">
        <v>3</v>
      </c>
      <c r="H1307" s="22">
        <v>36</v>
      </c>
      <c r="I1307" s="203">
        <v>38.6</v>
      </c>
      <c r="J1307" s="196">
        <v>0.8</v>
      </c>
      <c r="K1307" s="214">
        <v>119</v>
      </c>
      <c r="L1307" s="22" t="s">
        <v>4780</v>
      </c>
      <c r="M1307" s="139" t="s">
        <v>8597</v>
      </c>
      <c r="N1307" s="139" t="s">
        <v>7760</v>
      </c>
      <c r="O1307" s="22" t="s">
        <v>8596</v>
      </c>
      <c r="P1307" s="139" t="s">
        <v>8599</v>
      </c>
      <c r="Q1307" s="139" t="s">
        <v>7863</v>
      </c>
    </row>
    <row r="1308" spans="1:17">
      <c r="A1308" s="317" t="s">
        <v>4794</v>
      </c>
      <c r="B1308" s="21" t="s">
        <v>5</v>
      </c>
      <c r="C1308" s="20" t="s">
        <v>4795</v>
      </c>
      <c r="D1308" s="20" t="s">
        <v>7857</v>
      </c>
      <c r="E1308" s="21" t="s">
        <v>5794</v>
      </c>
      <c r="F1308" s="19">
        <v>8.5</v>
      </c>
      <c r="G1308" s="20">
        <v>1</v>
      </c>
      <c r="H1308" s="21">
        <v>18</v>
      </c>
      <c r="I1308" s="204">
        <v>32.799999999999997</v>
      </c>
      <c r="J1308" s="122">
        <v>4.5999999999999999E-2</v>
      </c>
      <c r="K1308" s="215">
        <v>134.9</v>
      </c>
      <c r="L1308" s="21" t="s">
        <v>4780</v>
      </c>
      <c r="M1308" s="138" t="s">
        <v>8597</v>
      </c>
      <c r="N1308" s="138" t="s">
        <v>7760</v>
      </c>
      <c r="O1308" s="21" t="s">
        <v>8596</v>
      </c>
      <c r="P1308" s="138" t="s">
        <v>8599</v>
      </c>
      <c r="Q1308" s="138" t="s">
        <v>7863</v>
      </c>
    </row>
    <row r="1309" spans="1:17">
      <c r="A1309" s="316" t="s">
        <v>4796</v>
      </c>
      <c r="B1309" s="22" t="s">
        <v>5</v>
      </c>
      <c r="C1309" s="24" t="s">
        <v>4797</v>
      </c>
      <c r="D1309" s="24" t="s">
        <v>7857</v>
      </c>
      <c r="E1309" s="22" t="s">
        <v>5803</v>
      </c>
      <c r="F1309" s="23">
        <v>9</v>
      </c>
      <c r="G1309" s="24">
        <v>3</v>
      </c>
      <c r="H1309" s="22">
        <v>18</v>
      </c>
      <c r="I1309" s="203">
        <v>40.4</v>
      </c>
      <c r="J1309" s="196">
        <v>0.4</v>
      </c>
      <c r="K1309" s="214">
        <v>177.9</v>
      </c>
      <c r="L1309" s="22" t="s">
        <v>4780</v>
      </c>
      <c r="M1309" s="139" t="s">
        <v>8597</v>
      </c>
      <c r="N1309" s="139" t="s">
        <v>7760</v>
      </c>
      <c r="O1309" s="22" t="s">
        <v>8596</v>
      </c>
      <c r="P1309" s="139" t="s">
        <v>8599</v>
      </c>
      <c r="Q1309" s="139" t="s">
        <v>7863</v>
      </c>
    </row>
    <row r="1310" spans="1:17" s="294" customFormat="1" ht="31.5" collapsed="1">
      <c r="A1310" s="185" t="s">
        <v>4851</v>
      </c>
      <c r="B1310" s="186"/>
      <c r="C1310" s="187"/>
      <c r="D1310" s="187"/>
      <c r="E1310" s="186"/>
      <c r="F1310" s="186"/>
      <c r="G1310" s="187"/>
      <c r="H1310" s="186"/>
      <c r="I1310" s="201"/>
      <c r="J1310" s="194"/>
      <c r="K1310" s="191"/>
      <c r="L1310" s="189"/>
      <c r="M1310" s="188"/>
      <c r="N1310" s="188"/>
      <c r="O1310" s="188"/>
      <c r="P1310" s="189"/>
      <c r="Q1310" s="189"/>
    </row>
    <row r="1311" spans="1:17" s="292" customFormat="1" ht="38.25">
      <c r="A1311" s="162" t="s">
        <v>2</v>
      </c>
      <c r="B1311" s="6" t="s">
        <v>8768</v>
      </c>
      <c r="C1311" s="11" t="s">
        <v>2813</v>
      </c>
      <c r="D1311" s="11" t="s">
        <v>7859</v>
      </c>
      <c r="E1311" s="6" t="s">
        <v>8769</v>
      </c>
      <c r="F1311" s="7" t="s">
        <v>8811</v>
      </c>
      <c r="G1311" s="11" t="s">
        <v>8767</v>
      </c>
      <c r="H1311" s="6" t="s">
        <v>8766</v>
      </c>
      <c r="I1311" s="202" t="s">
        <v>8777</v>
      </c>
      <c r="J1311" s="195" t="s">
        <v>8770</v>
      </c>
      <c r="K1311" s="227" t="s">
        <v>8810</v>
      </c>
      <c r="L1311" s="6" t="s">
        <v>8594</v>
      </c>
      <c r="M1311" s="6" t="s">
        <v>8764</v>
      </c>
      <c r="N1311" s="6" t="s">
        <v>8595</v>
      </c>
      <c r="O1311" s="6" t="s">
        <v>8765</v>
      </c>
      <c r="P1311" s="6" t="s">
        <v>8763</v>
      </c>
      <c r="Q1311" s="226" t="s">
        <v>8771</v>
      </c>
    </row>
    <row r="1312" spans="1:17">
      <c r="A1312" s="316" t="s">
        <v>4852</v>
      </c>
      <c r="B1312" s="22" t="s">
        <v>2814</v>
      </c>
      <c r="C1312" s="24" t="s">
        <v>2814</v>
      </c>
      <c r="D1312" s="24" t="s">
        <v>7857</v>
      </c>
      <c r="E1312" s="22" t="s">
        <v>5779</v>
      </c>
      <c r="F1312" s="23" t="s">
        <v>2814</v>
      </c>
      <c r="G1312" s="24"/>
      <c r="H1312" s="22" t="s">
        <v>2814</v>
      </c>
      <c r="I1312" s="203" t="s">
        <v>2814</v>
      </c>
      <c r="J1312" s="196" t="s">
        <v>2814</v>
      </c>
      <c r="K1312" s="214"/>
      <c r="L1312" s="22" t="s">
        <v>4851</v>
      </c>
      <c r="M1312" s="139" t="s">
        <v>8597</v>
      </c>
      <c r="N1312" s="139" t="s">
        <v>7760</v>
      </c>
      <c r="O1312" s="22" t="s">
        <v>8596</v>
      </c>
      <c r="P1312" s="139" t="s">
        <v>8599</v>
      </c>
      <c r="Q1312" s="139" t="s">
        <v>7863</v>
      </c>
    </row>
    <row r="1313" spans="1:17">
      <c r="A1313" s="317" t="s">
        <v>4853</v>
      </c>
      <c r="B1313" s="21" t="s">
        <v>5</v>
      </c>
      <c r="C1313" s="20" t="s">
        <v>4854</v>
      </c>
      <c r="D1313" s="20" t="s">
        <v>7857</v>
      </c>
      <c r="E1313" s="21" t="s">
        <v>5837</v>
      </c>
      <c r="F1313" s="19">
        <v>6</v>
      </c>
      <c r="G1313" s="20">
        <v>3</v>
      </c>
      <c r="H1313" s="21">
        <v>36</v>
      </c>
      <c r="I1313" s="204">
        <v>35.799999999999997</v>
      </c>
      <c r="J1313" s="122">
        <v>0.5</v>
      </c>
      <c r="K1313" s="215">
        <v>80.3</v>
      </c>
      <c r="L1313" s="21" t="s">
        <v>4851</v>
      </c>
      <c r="M1313" s="138" t="s">
        <v>8597</v>
      </c>
      <c r="N1313" s="138" t="s">
        <v>7760</v>
      </c>
      <c r="O1313" s="21" t="s">
        <v>8596</v>
      </c>
      <c r="P1313" s="138" t="s">
        <v>8599</v>
      </c>
      <c r="Q1313" s="138" t="s">
        <v>7863</v>
      </c>
    </row>
    <row r="1314" spans="1:17">
      <c r="A1314" s="316" t="s">
        <v>4855</v>
      </c>
      <c r="B1314" s="22" t="s">
        <v>5</v>
      </c>
      <c r="C1314" s="24" t="s">
        <v>4856</v>
      </c>
      <c r="D1314" s="24" t="s">
        <v>7857</v>
      </c>
      <c r="E1314" s="22" t="s">
        <v>5783</v>
      </c>
      <c r="F1314" s="23">
        <v>5.75</v>
      </c>
      <c r="G1314" s="24">
        <v>3</v>
      </c>
      <c r="H1314" s="22">
        <v>36</v>
      </c>
      <c r="I1314" s="203">
        <v>18.3</v>
      </c>
      <c r="J1314" s="196">
        <v>0.4</v>
      </c>
      <c r="K1314" s="214">
        <v>143.47200000000001</v>
      </c>
      <c r="L1314" s="22" t="s">
        <v>4851</v>
      </c>
      <c r="M1314" s="139" t="s">
        <v>8597</v>
      </c>
      <c r="N1314" s="139" t="s">
        <v>7760</v>
      </c>
      <c r="O1314" s="22" t="s">
        <v>8596</v>
      </c>
      <c r="P1314" s="139" t="s">
        <v>8599</v>
      </c>
      <c r="Q1314" s="139" t="s">
        <v>7863</v>
      </c>
    </row>
    <row r="1315" spans="1:17">
      <c r="A1315" s="317" t="s">
        <v>4857</v>
      </c>
      <c r="B1315" s="21" t="s">
        <v>5</v>
      </c>
      <c r="C1315" s="20" t="s">
        <v>4858</v>
      </c>
      <c r="D1315" s="20" t="s">
        <v>7857</v>
      </c>
      <c r="E1315" s="21" t="s">
        <v>5784</v>
      </c>
      <c r="F1315" s="19">
        <v>7.375</v>
      </c>
      <c r="G1315" s="20">
        <v>3</v>
      </c>
      <c r="H1315" s="21">
        <v>36</v>
      </c>
      <c r="I1315" s="204">
        <v>31.9</v>
      </c>
      <c r="J1315" s="122">
        <v>0.6</v>
      </c>
      <c r="K1315" s="215">
        <v>122.3</v>
      </c>
      <c r="L1315" s="21" t="s">
        <v>4851</v>
      </c>
      <c r="M1315" s="138" t="s">
        <v>8597</v>
      </c>
      <c r="N1315" s="138" t="s">
        <v>7760</v>
      </c>
      <c r="O1315" s="21" t="s">
        <v>8596</v>
      </c>
      <c r="P1315" s="138" t="s">
        <v>8599</v>
      </c>
      <c r="Q1315" s="138" t="s">
        <v>7863</v>
      </c>
    </row>
    <row r="1316" spans="1:17">
      <c r="A1316" s="316" t="s">
        <v>4859</v>
      </c>
      <c r="B1316" s="22" t="s">
        <v>5</v>
      </c>
      <c r="C1316" s="24" t="s">
        <v>4860</v>
      </c>
      <c r="D1316" s="24" t="s">
        <v>7857</v>
      </c>
      <c r="E1316" s="22" t="s">
        <v>5843</v>
      </c>
      <c r="F1316" s="23">
        <v>6.75</v>
      </c>
      <c r="G1316" s="24">
        <v>3</v>
      </c>
      <c r="H1316" s="22">
        <v>36</v>
      </c>
      <c r="I1316" s="203">
        <v>39.6</v>
      </c>
      <c r="J1316" s="196">
        <v>0.5</v>
      </c>
      <c r="K1316" s="214">
        <v>142.9</v>
      </c>
      <c r="L1316" s="22" t="s">
        <v>4851</v>
      </c>
      <c r="M1316" s="139" t="s">
        <v>8597</v>
      </c>
      <c r="N1316" s="139" t="s">
        <v>7760</v>
      </c>
      <c r="O1316" s="22" t="s">
        <v>8596</v>
      </c>
      <c r="P1316" s="139" t="s">
        <v>8599</v>
      </c>
      <c r="Q1316" s="139" t="s">
        <v>7863</v>
      </c>
    </row>
    <row r="1317" spans="1:17">
      <c r="A1317" s="317" t="s">
        <v>4861</v>
      </c>
      <c r="B1317" s="21" t="s">
        <v>5</v>
      </c>
      <c r="C1317" s="20" t="s">
        <v>4862</v>
      </c>
      <c r="D1317" s="20" t="s">
        <v>7857</v>
      </c>
      <c r="E1317" s="21" t="s">
        <v>5853</v>
      </c>
      <c r="F1317" s="19">
        <v>6</v>
      </c>
      <c r="G1317" s="20">
        <v>3</v>
      </c>
      <c r="H1317" s="21">
        <v>36</v>
      </c>
      <c r="I1317" s="204">
        <v>37.9</v>
      </c>
      <c r="J1317" s="122">
        <v>0.8</v>
      </c>
      <c r="K1317" s="215">
        <v>136.4</v>
      </c>
      <c r="L1317" s="21" t="s">
        <v>4851</v>
      </c>
      <c r="M1317" s="138" t="s">
        <v>8597</v>
      </c>
      <c r="N1317" s="138" t="s">
        <v>7760</v>
      </c>
      <c r="O1317" s="21" t="s">
        <v>8596</v>
      </c>
      <c r="P1317" s="138" t="s">
        <v>8599</v>
      </c>
      <c r="Q1317" s="138" t="s">
        <v>7863</v>
      </c>
    </row>
    <row r="1318" spans="1:17">
      <c r="A1318" s="316" t="s">
        <v>4863</v>
      </c>
      <c r="B1318" s="22" t="s">
        <v>5</v>
      </c>
      <c r="C1318" s="24" t="s">
        <v>4864</v>
      </c>
      <c r="D1318" s="24" t="s">
        <v>7857</v>
      </c>
      <c r="E1318" s="22" t="s">
        <v>5788</v>
      </c>
      <c r="F1318" s="23">
        <v>7.25</v>
      </c>
      <c r="G1318" s="24">
        <v>3</v>
      </c>
      <c r="H1318" s="22">
        <v>36</v>
      </c>
      <c r="I1318" s="203">
        <v>48.9</v>
      </c>
      <c r="J1318" s="196">
        <v>1</v>
      </c>
      <c r="K1318" s="214">
        <v>136.4</v>
      </c>
      <c r="L1318" s="22" t="s">
        <v>4851</v>
      </c>
      <c r="M1318" s="139" t="s">
        <v>8597</v>
      </c>
      <c r="N1318" s="139" t="s">
        <v>7760</v>
      </c>
      <c r="O1318" s="22" t="s">
        <v>8596</v>
      </c>
      <c r="P1318" s="139" t="s">
        <v>8599</v>
      </c>
      <c r="Q1318" s="139" t="s">
        <v>7863</v>
      </c>
    </row>
    <row r="1319" spans="1:17">
      <c r="A1319" s="317" t="s">
        <v>4865</v>
      </c>
      <c r="B1319" s="21" t="s">
        <v>5</v>
      </c>
      <c r="C1319" s="20" t="s">
        <v>4866</v>
      </c>
      <c r="D1319" s="20" t="s">
        <v>7857</v>
      </c>
      <c r="E1319" s="21" t="s">
        <v>5852</v>
      </c>
      <c r="F1319" s="19">
        <v>7.5</v>
      </c>
      <c r="G1319" s="20">
        <v>3</v>
      </c>
      <c r="H1319" s="21">
        <v>36</v>
      </c>
      <c r="I1319" s="204">
        <v>42.3</v>
      </c>
      <c r="J1319" s="122">
        <v>0.4</v>
      </c>
      <c r="K1319" s="215">
        <v>155</v>
      </c>
      <c r="L1319" s="21" t="s">
        <v>4851</v>
      </c>
      <c r="M1319" s="138" t="s">
        <v>8597</v>
      </c>
      <c r="N1319" s="138" t="s">
        <v>7760</v>
      </c>
      <c r="O1319" s="21" t="s">
        <v>8596</v>
      </c>
      <c r="P1319" s="138" t="s">
        <v>8599</v>
      </c>
      <c r="Q1319" s="138" t="s">
        <v>7863</v>
      </c>
    </row>
    <row r="1320" spans="1:17">
      <c r="A1320" s="316" t="s">
        <v>4867</v>
      </c>
      <c r="B1320" s="22" t="s">
        <v>5</v>
      </c>
      <c r="C1320" s="24" t="s">
        <v>4868</v>
      </c>
      <c r="D1320" s="24" t="s">
        <v>7857</v>
      </c>
      <c r="E1320" s="22" t="s">
        <v>5875</v>
      </c>
      <c r="F1320" s="23">
        <v>6.5</v>
      </c>
      <c r="G1320" s="24">
        <v>1</v>
      </c>
      <c r="H1320" s="22">
        <v>18</v>
      </c>
      <c r="I1320" s="203">
        <v>14.3</v>
      </c>
      <c r="J1320" s="196">
        <v>0.4</v>
      </c>
      <c r="K1320" s="214">
        <v>152.6</v>
      </c>
      <c r="L1320" s="22" t="s">
        <v>4851</v>
      </c>
      <c r="M1320" s="139" t="s">
        <v>8597</v>
      </c>
      <c r="N1320" s="139" t="s">
        <v>7760</v>
      </c>
      <c r="O1320" s="22" t="s">
        <v>8596</v>
      </c>
      <c r="P1320" s="139" t="s">
        <v>8599</v>
      </c>
      <c r="Q1320" s="139" t="s">
        <v>7863</v>
      </c>
    </row>
    <row r="1321" spans="1:17">
      <c r="A1321" s="317" t="s">
        <v>4869</v>
      </c>
      <c r="B1321" s="21" t="s">
        <v>5</v>
      </c>
      <c r="C1321" s="20" t="s">
        <v>4870</v>
      </c>
      <c r="D1321" s="20" t="s">
        <v>7857</v>
      </c>
      <c r="E1321" s="21" t="s">
        <v>5794</v>
      </c>
      <c r="F1321" s="19">
        <v>8.25</v>
      </c>
      <c r="G1321" s="20">
        <v>1</v>
      </c>
      <c r="H1321" s="21">
        <v>18</v>
      </c>
      <c r="I1321" s="204">
        <v>33.5</v>
      </c>
      <c r="J1321" s="122">
        <v>0.8</v>
      </c>
      <c r="K1321" s="215">
        <v>154.80000000000001</v>
      </c>
      <c r="L1321" s="21" t="s">
        <v>4851</v>
      </c>
      <c r="M1321" s="138" t="s">
        <v>8597</v>
      </c>
      <c r="N1321" s="138" t="s">
        <v>7760</v>
      </c>
      <c r="O1321" s="21" t="s">
        <v>8596</v>
      </c>
      <c r="P1321" s="138" t="s">
        <v>8599</v>
      </c>
      <c r="Q1321" s="138" t="s">
        <v>7863</v>
      </c>
    </row>
    <row r="1322" spans="1:17">
      <c r="A1322" s="316" t="s">
        <v>4871</v>
      </c>
      <c r="B1322" s="22" t="s">
        <v>5</v>
      </c>
      <c r="C1322" s="24" t="s">
        <v>4872</v>
      </c>
      <c r="D1322" s="24" t="s">
        <v>7857</v>
      </c>
      <c r="E1322" s="22" t="s">
        <v>5803</v>
      </c>
      <c r="F1322" s="23">
        <v>9</v>
      </c>
      <c r="G1322" s="24">
        <v>3</v>
      </c>
      <c r="H1322" s="22">
        <v>18</v>
      </c>
      <c r="I1322" s="203">
        <v>38.5</v>
      </c>
      <c r="J1322" s="196">
        <v>0.4</v>
      </c>
      <c r="K1322" s="214">
        <v>204.2</v>
      </c>
      <c r="L1322" s="22" t="s">
        <v>4851</v>
      </c>
      <c r="M1322" s="139" t="s">
        <v>8597</v>
      </c>
      <c r="N1322" s="139" t="s">
        <v>7760</v>
      </c>
      <c r="O1322" s="22" t="s">
        <v>8596</v>
      </c>
      <c r="P1322" s="139" t="s">
        <v>8599</v>
      </c>
      <c r="Q1322" s="139" t="s">
        <v>7863</v>
      </c>
    </row>
    <row r="1323" spans="1:17">
      <c r="A1323" s="317" t="s">
        <v>8233</v>
      </c>
      <c r="B1323" s="21" t="s">
        <v>5</v>
      </c>
      <c r="C1323" s="20" t="s">
        <v>4873</v>
      </c>
      <c r="D1323" s="20" t="s">
        <v>7857</v>
      </c>
      <c r="E1323" s="21" t="s">
        <v>5900</v>
      </c>
      <c r="F1323" s="19">
        <v>9.5</v>
      </c>
      <c r="G1323" s="20">
        <v>1</v>
      </c>
      <c r="H1323" s="21">
        <v>12</v>
      </c>
      <c r="I1323" s="204">
        <v>57.5</v>
      </c>
      <c r="J1323" s="122">
        <v>0.6</v>
      </c>
      <c r="K1323" s="215">
        <v>204.2</v>
      </c>
      <c r="L1323" s="21" t="s">
        <v>4851</v>
      </c>
      <c r="M1323" s="138" t="s">
        <v>8597</v>
      </c>
      <c r="N1323" s="138" t="s">
        <v>7760</v>
      </c>
      <c r="O1323" s="21" t="s">
        <v>8596</v>
      </c>
      <c r="P1323" s="138" t="s">
        <v>8599</v>
      </c>
      <c r="Q1323" s="138" t="s">
        <v>7863</v>
      </c>
    </row>
    <row r="1324" spans="1:17" s="294" customFormat="1" ht="31.5" collapsed="1">
      <c r="A1324" s="185" t="s">
        <v>4898</v>
      </c>
      <c r="B1324" s="186"/>
      <c r="C1324" s="187"/>
      <c r="D1324" s="187"/>
      <c r="E1324" s="186"/>
      <c r="F1324" s="186"/>
      <c r="G1324" s="187"/>
      <c r="H1324" s="186"/>
      <c r="I1324" s="201"/>
      <c r="J1324" s="194"/>
      <c r="K1324" s="191"/>
      <c r="L1324" s="189"/>
      <c r="M1324" s="188"/>
      <c r="N1324" s="188"/>
      <c r="O1324" s="188"/>
      <c r="P1324" s="189"/>
      <c r="Q1324" s="189"/>
    </row>
    <row r="1325" spans="1:17" s="292" customFormat="1" ht="38.25">
      <c r="A1325" s="162" t="s">
        <v>2</v>
      </c>
      <c r="B1325" s="6" t="s">
        <v>8768</v>
      </c>
      <c r="C1325" s="11" t="s">
        <v>2813</v>
      </c>
      <c r="D1325" s="11" t="s">
        <v>7859</v>
      </c>
      <c r="E1325" s="6" t="s">
        <v>8769</v>
      </c>
      <c r="F1325" s="7" t="s">
        <v>8811</v>
      </c>
      <c r="G1325" s="11" t="s">
        <v>8767</v>
      </c>
      <c r="H1325" s="6" t="s">
        <v>8766</v>
      </c>
      <c r="I1325" s="202" t="s">
        <v>8777</v>
      </c>
      <c r="J1325" s="195" t="s">
        <v>8770</v>
      </c>
      <c r="K1325" s="227" t="s">
        <v>8810</v>
      </c>
      <c r="L1325" s="6" t="s">
        <v>8594</v>
      </c>
      <c r="M1325" s="6" t="s">
        <v>8764</v>
      </c>
      <c r="N1325" s="6" t="s">
        <v>8595</v>
      </c>
      <c r="O1325" s="6" t="s">
        <v>8765</v>
      </c>
      <c r="P1325" s="6" t="s">
        <v>8763</v>
      </c>
      <c r="Q1325" s="226" t="s">
        <v>8771</v>
      </c>
    </row>
    <row r="1326" spans="1:17">
      <c r="A1326" s="316" t="s">
        <v>4899</v>
      </c>
      <c r="B1326" s="22" t="s">
        <v>2814</v>
      </c>
      <c r="C1326" s="24" t="s">
        <v>2814</v>
      </c>
      <c r="D1326" s="24" t="s">
        <v>7862</v>
      </c>
      <c r="E1326" s="22" t="s">
        <v>5779</v>
      </c>
      <c r="F1326" s="23" t="s">
        <v>2814</v>
      </c>
      <c r="G1326" s="24"/>
      <c r="H1326" s="22" t="s">
        <v>2814</v>
      </c>
      <c r="I1326" s="203" t="s">
        <v>2814</v>
      </c>
      <c r="J1326" s="196" t="s">
        <v>2814</v>
      </c>
      <c r="K1326" s="214"/>
      <c r="L1326" s="22" t="s">
        <v>4898</v>
      </c>
      <c r="M1326" s="139" t="s">
        <v>8597</v>
      </c>
      <c r="N1326" s="139" t="s">
        <v>7760</v>
      </c>
      <c r="O1326" s="22" t="s">
        <v>8596</v>
      </c>
      <c r="P1326" s="139" t="s">
        <v>8599</v>
      </c>
      <c r="Q1326" s="139" t="s">
        <v>7862</v>
      </c>
    </row>
    <row r="1327" spans="1:17">
      <c r="A1327" s="317" t="s">
        <v>4900</v>
      </c>
      <c r="B1327" s="21" t="s">
        <v>5</v>
      </c>
      <c r="C1327" s="20" t="s">
        <v>4901</v>
      </c>
      <c r="D1327" s="20" t="s">
        <v>7862</v>
      </c>
      <c r="E1327" s="21" t="s">
        <v>5797</v>
      </c>
      <c r="F1327" s="19">
        <v>5.75</v>
      </c>
      <c r="G1327" s="20">
        <v>3</v>
      </c>
      <c r="H1327" s="21">
        <v>24</v>
      </c>
      <c r="I1327" s="204">
        <v>27.2</v>
      </c>
      <c r="J1327" s="122">
        <v>0.4</v>
      </c>
      <c r="K1327" s="215">
        <v>107.7</v>
      </c>
      <c r="L1327" s="21" t="s">
        <v>4898</v>
      </c>
      <c r="M1327" s="138" t="s">
        <v>8597</v>
      </c>
      <c r="N1327" s="138" t="s">
        <v>7760</v>
      </c>
      <c r="O1327" s="21" t="s">
        <v>8596</v>
      </c>
      <c r="P1327" s="138" t="s">
        <v>8599</v>
      </c>
      <c r="Q1327" s="138" t="s">
        <v>7862</v>
      </c>
    </row>
    <row r="1328" spans="1:17">
      <c r="A1328" s="316" t="s">
        <v>4902</v>
      </c>
      <c r="B1328" s="22" t="s">
        <v>5</v>
      </c>
      <c r="C1328" s="24" t="s">
        <v>4903</v>
      </c>
      <c r="D1328" s="24" t="s">
        <v>7862</v>
      </c>
      <c r="E1328" s="22" t="s">
        <v>5837</v>
      </c>
      <c r="F1328" s="23">
        <v>6.25</v>
      </c>
      <c r="G1328" s="24">
        <v>3</v>
      </c>
      <c r="H1328" s="22">
        <v>24</v>
      </c>
      <c r="I1328" s="203">
        <v>27</v>
      </c>
      <c r="J1328" s="196">
        <v>0.6</v>
      </c>
      <c r="K1328" s="214">
        <v>137.69999999999999</v>
      </c>
      <c r="L1328" s="22" t="s">
        <v>4898</v>
      </c>
      <c r="M1328" s="139" t="s">
        <v>8597</v>
      </c>
      <c r="N1328" s="139" t="s">
        <v>7760</v>
      </c>
      <c r="O1328" s="22" t="s">
        <v>8596</v>
      </c>
      <c r="P1328" s="139" t="s">
        <v>8599</v>
      </c>
      <c r="Q1328" s="139" t="s">
        <v>7862</v>
      </c>
    </row>
    <row r="1329" spans="1:17">
      <c r="A1329" s="317" t="s">
        <v>4904</v>
      </c>
      <c r="B1329" s="21" t="s">
        <v>5</v>
      </c>
      <c r="C1329" s="20" t="s">
        <v>4905</v>
      </c>
      <c r="D1329" s="20" t="s">
        <v>7862</v>
      </c>
      <c r="E1329" s="21" t="s">
        <v>5784</v>
      </c>
      <c r="F1329" s="19">
        <v>7.25</v>
      </c>
      <c r="G1329" s="20">
        <v>3</v>
      </c>
      <c r="H1329" s="21">
        <v>24</v>
      </c>
      <c r="I1329" s="204">
        <v>35.4</v>
      </c>
      <c r="J1329" s="122">
        <v>0.5</v>
      </c>
      <c r="K1329" s="215">
        <v>147.30000000000001</v>
      </c>
      <c r="L1329" s="21" t="s">
        <v>4898</v>
      </c>
      <c r="M1329" s="138" t="s">
        <v>8597</v>
      </c>
      <c r="N1329" s="138" t="s">
        <v>7760</v>
      </c>
      <c r="O1329" s="21" t="s">
        <v>8596</v>
      </c>
      <c r="P1329" s="138" t="s">
        <v>8599</v>
      </c>
      <c r="Q1329" s="138" t="s">
        <v>7862</v>
      </c>
    </row>
    <row r="1330" spans="1:17">
      <c r="A1330" s="316" t="s">
        <v>4906</v>
      </c>
      <c r="B1330" s="22" t="s">
        <v>5</v>
      </c>
      <c r="C1330" s="24" t="s">
        <v>4907</v>
      </c>
      <c r="D1330" s="24" t="s">
        <v>7862</v>
      </c>
      <c r="E1330" s="22" t="s">
        <v>5801</v>
      </c>
      <c r="F1330" s="23">
        <v>6.75</v>
      </c>
      <c r="G1330" s="24">
        <v>3</v>
      </c>
      <c r="H1330" s="22">
        <v>24</v>
      </c>
      <c r="I1330" s="203">
        <v>42.4</v>
      </c>
      <c r="J1330" s="196">
        <v>0.5</v>
      </c>
      <c r="K1330" s="214">
        <v>160</v>
      </c>
      <c r="L1330" s="22" t="s">
        <v>4898</v>
      </c>
      <c r="M1330" s="139" t="s">
        <v>8597</v>
      </c>
      <c r="N1330" s="139" t="s">
        <v>7760</v>
      </c>
      <c r="O1330" s="22" t="s">
        <v>8596</v>
      </c>
      <c r="P1330" s="139" t="s">
        <v>8599</v>
      </c>
      <c r="Q1330" s="139" t="s">
        <v>7862</v>
      </c>
    </row>
    <row r="1331" spans="1:17">
      <c r="A1331" s="317" t="s">
        <v>4908</v>
      </c>
      <c r="B1331" s="21" t="s">
        <v>5</v>
      </c>
      <c r="C1331" s="20" t="s">
        <v>4909</v>
      </c>
      <c r="D1331" s="20" t="s">
        <v>7862</v>
      </c>
      <c r="E1331" s="21" t="s">
        <v>5788</v>
      </c>
      <c r="F1331" s="19">
        <v>7</v>
      </c>
      <c r="G1331" s="20">
        <v>3</v>
      </c>
      <c r="H1331" s="21">
        <v>24</v>
      </c>
      <c r="I1331" s="204">
        <v>39.9</v>
      </c>
      <c r="J1331" s="122">
        <v>0.7</v>
      </c>
      <c r="K1331" s="215">
        <v>160</v>
      </c>
      <c r="L1331" s="21" t="s">
        <v>4898</v>
      </c>
      <c r="M1331" s="138" t="s">
        <v>8597</v>
      </c>
      <c r="N1331" s="138" t="s">
        <v>7760</v>
      </c>
      <c r="O1331" s="21" t="s">
        <v>8596</v>
      </c>
      <c r="P1331" s="138" t="s">
        <v>8599</v>
      </c>
      <c r="Q1331" s="138" t="s">
        <v>7862</v>
      </c>
    </row>
    <row r="1332" spans="1:17">
      <c r="A1332" s="316" t="s">
        <v>4910</v>
      </c>
      <c r="B1332" s="22" t="s">
        <v>5</v>
      </c>
      <c r="C1332" s="24" t="s">
        <v>4911</v>
      </c>
      <c r="D1332" s="24" t="s">
        <v>7862</v>
      </c>
      <c r="E1332" s="22" t="s">
        <v>5792</v>
      </c>
      <c r="F1332" s="23">
        <v>8.5</v>
      </c>
      <c r="G1332" s="24">
        <v>3</v>
      </c>
      <c r="H1332" s="22">
        <v>24</v>
      </c>
      <c r="I1332" s="203">
        <v>54.3</v>
      </c>
      <c r="J1332" s="196">
        <v>0.7</v>
      </c>
      <c r="K1332" s="214">
        <v>201.26400000000001</v>
      </c>
      <c r="L1332" s="22" t="s">
        <v>4898</v>
      </c>
      <c r="M1332" s="139" t="s">
        <v>8597</v>
      </c>
      <c r="N1332" s="139" t="s">
        <v>7760</v>
      </c>
      <c r="O1332" s="22" t="s">
        <v>8596</v>
      </c>
      <c r="P1332" s="139" t="s">
        <v>8599</v>
      </c>
      <c r="Q1332" s="139" t="s">
        <v>7862</v>
      </c>
    </row>
    <row r="1333" spans="1:17">
      <c r="A1333" s="317" t="s">
        <v>4912</v>
      </c>
      <c r="B1333" s="21" t="s">
        <v>5</v>
      </c>
      <c r="C1333" s="20" t="s">
        <v>4913</v>
      </c>
      <c r="D1333" s="20" t="s">
        <v>7862</v>
      </c>
      <c r="E1333" s="21" t="s">
        <v>5794</v>
      </c>
      <c r="F1333" s="19">
        <v>8.5</v>
      </c>
      <c r="G1333" s="20">
        <v>1</v>
      </c>
      <c r="H1333" s="21">
        <v>12</v>
      </c>
      <c r="I1333" s="204">
        <v>33.4</v>
      </c>
      <c r="J1333" s="122">
        <v>0.5</v>
      </c>
      <c r="K1333" s="215">
        <v>202</v>
      </c>
      <c r="L1333" s="21" t="s">
        <v>4898</v>
      </c>
      <c r="M1333" s="138" t="s">
        <v>8597</v>
      </c>
      <c r="N1333" s="138" t="s">
        <v>7760</v>
      </c>
      <c r="O1333" s="21" t="s">
        <v>8596</v>
      </c>
      <c r="P1333" s="138" t="s">
        <v>8599</v>
      </c>
      <c r="Q1333" s="138" t="s">
        <v>7862</v>
      </c>
    </row>
    <row r="1334" spans="1:17">
      <c r="A1334" s="316" t="s">
        <v>4914</v>
      </c>
      <c r="B1334" s="22" t="s">
        <v>5</v>
      </c>
      <c r="C1334" s="24" t="s">
        <v>4915</v>
      </c>
      <c r="D1334" s="24" t="s">
        <v>7862</v>
      </c>
      <c r="E1334" s="22" t="s">
        <v>5852</v>
      </c>
      <c r="F1334" s="23">
        <v>7.75</v>
      </c>
      <c r="G1334" s="24">
        <v>3</v>
      </c>
      <c r="H1334" s="22">
        <v>24</v>
      </c>
      <c r="I1334" s="203">
        <v>48.5</v>
      </c>
      <c r="J1334" s="196">
        <v>0.7</v>
      </c>
      <c r="K1334" s="214">
        <v>227.92000000000002</v>
      </c>
      <c r="L1334" s="22" t="s">
        <v>4898</v>
      </c>
      <c r="M1334" s="139" t="s">
        <v>8597</v>
      </c>
      <c r="N1334" s="139" t="s">
        <v>7760</v>
      </c>
      <c r="O1334" s="22" t="s">
        <v>8596</v>
      </c>
      <c r="P1334" s="139" t="s">
        <v>8599</v>
      </c>
      <c r="Q1334" s="139" t="s">
        <v>7862</v>
      </c>
    </row>
    <row r="1335" spans="1:17">
      <c r="A1335" s="317" t="s">
        <v>4916</v>
      </c>
      <c r="B1335" s="21" t="s">
        <v>5</v>
      </c>
      <c r="C1335" s="20" t="s">
        <v>4917</v>
      </c>
      <c r="D1335" s="20" t="s">
        <v>7862</v>
      </c>
      <c r="E1335" s="21" t="s">
        <v>5787</v>
      </c>
      <c r="F1335" s="19">
        <v>7</v>
      </c>
      <c r="G1335" s="20">
        <v>1</v>
      </c>
      <c r="H1335" s="21">
        <v>12</v>
      </c>
      <c r="I1335" s="204">
        <v>14.7</v>
      </c>
      <c r="J1335" s="122">
        <v>0.3</v>
      </c>
      <c r="K1335" s="215">
        <v>214.6</v>
      </c>
      <c r="L1335" s="21" t="s">
        <v>4898</v>
      </c>
      <c r="M1335" s="138" t="s">
        <v>8597</v>
      </c>
      <c r="N1335" s="138" t="s">
        <v>7760</v>
      </c>
      <c r="O1335" s="21" t="s">
        <v>8596</v>
      </c>
      <c r="P1335" s="138" t="s">
        <v>8599</v>
      </c>
      <c r="Q1335" s="138" t="s">
        <v>7862</v>
      </c>
    </row>
    <row r="1336" spans="1:17">
      <c r="A1336" s="316" t="s">
        <v>4918</v>
      </c>
      <c r="B1336" s="22" t="s">
        <v>5</v>
      </c>
      <c r="C1336" s="24" t="s">
        <v>4919</v>
      </c>
      <c r="D1336" s="24" t="s">
        <v>7862</v>
      </c>
      <c r="E1336" s="22" t="s">
        <v>5803</v>
      </c>
      <c r="F1336" s="23">
        <v>9.4375</v>
      </c>
      <c r="G1336" s="24">
        <v>1</v>
      </c>
      <c r="H1336" s="22">
        <v>12</v>
      </c>
      <c r="I1336" s="203">
        <v>44.9</v>
      </c>
      <c r="J1336" s="196">
        <v>0.5</v>
      </c>
      <c r="K1336" s="214">
        <v>299</v>
      </c>
      <c r="L1336" s="22" t="s">
        <v>4898</v>
      </c>
      <c r="M1336" s="139" t="s">
        <v>8597</v>
      </c>
      <c r="N1336" s="139" t="s">
        <v>7760</v>
      </c>
      <c r="O1336" s="22" t="s">
        <v>8596</v>
      </c>
      <c r="P1336" s="139" t="s">
        <v>8599</v>
      </c>
      <c r="Q1336" s="139" t="s">
        <v>7862</v>
      </c>
    </row>
    <row r="1337" spans="1:17">
      <c r="A1337" s="317" t="s">
        <v>4920</v>
      </c>
      <c r="B1337" s="21" t="s">
        <v>5</v>
      </c>
      <c r="C1337" s="20" t="s">
        <v>4921</v>
      </c>
      <c r="D1337" s="20" t="s">
        <v>7862</v>
      </c>
      <c r="E1337" s="21" t="s">
        <v>5936</v>
      </c>
      <c r="F1337" s="19">
        <v>9.5</v>
      </c>
      <c r="G1337" s="20">
        <v>1</v>
      </c>
      <c r="H1337" s="21">
        <v>12</v>
      </c>
      <c r="I1337" s="204">
        <v>33.1</v>
      </c>
      <c r="J1337" s="122">
        <v>0.5</v>
      </c>
      <c r="K1337" s="215">
        <v>299</v>
      </c>
      <c r="L1337" s="21" t="s">
        <v>4898</v>
      </c>
      <c r="M1337" s="138" t="s">
        <v>8597</v>
      </c>
      <c r="N1337" s="138" t="s">
        <v>7760</v>
      </c>
      <c r="O1337" s="21" t="s">
        <v>8596</v>
      </c>
      <c r="P1337" s="138" t="s">
        <v>8599</v>
      </c>
      <c r="Q1337" s="138" t="s">
        <v>7862</v>
      </c>
    </row>
    <row r="1338" spans="1:17">
      <c r="A1338" s="316" t="s">
        <v>8234</v>
      </c>
      <c r="B1338" s="22" t="s">
        <v>5</v>
      </c>
      <c r="C1338" s="24" t="s">
        <v>4922</v>
      </c>
      <c r="D1338" s="24" t="s">
        <v>7862</v>
      </c>
      <c r="E1338" s="22" t="s">
        <v>5843</v>
      </c>
      <c r="F1338" s="23">
        <v>7</v>
      </c>
      <c r="G1338" s="24">
        <v>3</v>
      </c>
      <c r="H1338" s="22">
        <v>24</v>
      </c>
      <c r="I1338" s="203">
        <v>36.6</v>
      </c>
      <c r="J1338" s="196">
        <v>0.5</v>
      </c>
      <c r="K1338" s="214">
        <v>179.20000000000002</v>
      </c>
      <c r="L1338" s="22" t="s">
        <v>4898</v>
      </c>
      <c r="M1338" s="139" t="s">
        <v>8597</v>
      </c>
      <c r="N1338" s="139" t="s">
        <v>7760</v>
      </c>
      <c r="O1338" s="22" t="s">
        <v>8596</v>
      </c>
      <c r="P1338" s="139" t="s">
        <v>8599</v>
      </c>
      <c r="Q1338" s="139" t="s">
        <v>7862</v>
      </c>
    </row>
    <row r="1339" spans="1:17" s="294" customFormat="1" ht="31.5" collapsed="1">
      <c r="A1339" s="185" t="s">
        <v>4941</v>
      </c>
      <c r="B1339" s="186"/>
      <c r="C1339" s="187"/>
      <c r="D1339" s="187"/>
      <c r="E1339" s="186"/>
      <c r="F1339" s="186"/>
      <c r="G1339" s="187"/>
      <c r="H1339" s="186"/>
      <c r="I1339" s="201"/>
      <c r="J1339" s="194"/>
      <c r="K1339" s="191"/>
      <c r="L1339" s="189"/>
      <c r="M1339" s="188"/>
      <c r="N1339" s="188"/>
      <c r="O1339" s="188"/>
      <c r="P1339" s="189"/>
      <c r="Q1339" s="189"/>
    </row>
    <row r="1340" spans="1:17" s="292" customFormat="1" ht="38.25">
      <c r="A1340" s="162" t="s">
        <v>2</v>
      </c>
      <c r="B1340" s="6" t="s">
        <v>8768</v>
      </c>
      <c r="C1340" s="11" t="s">
        <v>2813</v>
      </c>
      <c r="D1340" s="11" t="s">
        <v>7859</v>
      </c>
      <c r="E1340" s="6" t="s">
        <v>8769</v>
      </c>
      <c r="F1340" s="7" t="s">
        <v>8811</v>
      </c>
      <c r="G1340" s="11" t="s">
        <v>8767</v>
      </c>
      <c r="H1340" s="6" t="s">
        <v>8766</v>
      </c>
      <c r="I1340" s="202" t="s">
        <v>8777</v>
      </c>
      <c r="J1340" s="195" t="s">
        <v>8770</v>
      </c>
      <c r="K1340" s="227" t="s">
        <v>8810</v>
      </c>
      <c r="L1340" s="6" t="s">
        <v>8594</v>
      </c>
      <c r="M1340" s="6" t="s">
        <v>8764</v>
      </c>
      <c r="N1340" s="6" t="s">
        <v>8595</v>
      </c>
      <c r="O1340" s="6" t="s">
        <v>8765</v>
      </c>
      <c r="P1340" s="6" t="s">
        <v>8763</v>
      </c>
      <c r="Q1340" s="226" t="s">
        <v>8771</v>
      </c>
    </row>
    <row r="1341" spans="1:17">
      <c r="A1341" s="316" t="s">
        <v>4942</v>
      </c>
      <c r="B1341" s="22" t="s">
        <v>2814</v>
      </c>
      <c r="C1341" s="24" t="s">
        <v>2814</v>
      </c>
      <c r="D1341" s="24" t="s">
        <v>7862</v>
      </c>
      <c r="E1341" s="22" t="s">
        <v>5779</v>
      </c>
      <c r="F1341" s="23" t="s">
        <v>2814</v>
      </c>
      <c r="G1341" s="24"/>
      <c r="H1341" s="22" t="s">
        <v>2814</v>
      </c>
      <c r="I1341" s="203" t="s">
        <v>2814</v>
      </c>
      <c r="J1341" s="196" t="s">
        <v>2814</v>
      </c>
      <c r="K1341" s="214"/>
      <c r="L1341" s="22" t="s">
        <v>4941</v>
      </c>
      <c r="M1341" s="139" t="s">
        <v>8597</v>
      </c>
      <c r="N1341" s="139" t="s">
        <v>7760</v>
      </c>
      <c r="O1341" s="22" t="s">
        <v>8596</v>
      </c>
      <c r="P1341" s="139" t="s">
        <v>8599</v>
      </c>
      <c r="Q1341" s="139" t="s">
        <v>7862</v>
      </c>
    </row>
    <row r="1342" spans="1:17">
      <c r="A1342" s="317" t="s">
        <v>4943</v>
      </c>
      <c r="B1342" s="21" t="s">
        <v>5</v>
      </c>
      <c r="C1342" s="20" t="s">
        <v>4944</v>
      </c>
      <c r="D1342" s="20" t="s">
        <v>7862</v>
      </c>
      <c r="E1342" s="21" t="s">
        <v>5837</v>
      </c>
      <c r="F1342" s="19">
        <v>6.25</v>
      </c>
      <c r="G1342" s="20">
        <v>3</v>
      </c>
      <c r="H1342" s="21">
        <v>24</v>
      </c>
      <c r="I1342" s="204">
        <v>26</v>
      </c>
      <c r="J1342" s="122">
        <v>0.3</v>
      </c>
      <c r="K1342" s="215">
        <v>110.2</v>
      </c>
      <c r="L1342" s="21" t="s">
        <v>4941</v>
      </c>
      <c r="M1342" s="138" t="s">
        <v>8597</v>
      </c>
      <c r="N1342" s="138" t="s">
        <v>7760</v>
      </c>
      <c r="O1342" s="21" t="s">
        <v>8596</v>
      </c>
      <c r="P1342" s="138" t="s">
        <v>8599</v>
      </c>
      <c r="Q1342" s="138" t="s">
        <v>7862</v>
      </c>
    </row>
    <row r="1343" spans="1:17">
      <c r="A1343" s="316" t="s">
        <v>4945</v>
      </c>
      <c r="B1343" s="22" t="s">
        <v>5</v>
      </c>
      <c r="C1343" s="24" t="s">
        <v>4946</v>
      </c>
      <c r="D1343" s="24" t="s">
        <v>7862</v>
      </c>
      <c r="E1343" s="22" t="s">
        <v>5783</v>
      </c>
      <c r="F1343" s="23">
        <v>6</v>
      </c>
      <c r="G1343" s="24">
        <v>3</v>
      </c>
      <c r="H1343" s="22">
        <v>24</v>
      </c>
      <c r="I1343" s="203">
        <v>16.399999999999999</v>
      </c>
      <c r="J1343" s="196">
        <v>0.2</v>
      </c>
      <c r="K1343" s="214">
        <v>147.30000000000001</v>
      </c>
      <c r="L1343" s="22" t="s">
        <v>4941</v>
      </c>
      <c r="M1343" s="139" t="s">
        <v>8597</v>
      </c>
      <c r="N1343" s="139" t="s">
        <v>7760</v>
      </c>
      <c r="O1343" s="22" t="s">
        <v>8596</v>
      </c>
      <c r="P1343" s="139" t="s">
        <v>8599</v>
      </c>
      <c r="Q1343" s="139" t="s">
        <v>7862</v>
      </c>
    </row>
    <row r="1344" spans="1:17">
      <c r="A1344" s="317" t="s">
        <v>4947</v>
      </c>
      <c r="B1344" s="21" t="s">
        <v>5</v>
      </c>
      <c r="C1344" s="20" t="s">
        <v>4948</v>
      </c>
      <c r="D1344" s="20" t="s">
        <v>7862</v>
      </c>
      <c r="E1344" s="21" t="s">
        <v>5784</v>
      </c>
      <c r="F1344" s="19">
        <v>7.5</v>
      </c>
      <c r="G1344" s="20">
        <v>3</v>
      </c>
      <c r="H1344" s="21">
        <v>24</v>
      </c>
      <c r="I1344" s="204">
        <v>30.2</v>
      </c>
      <c r="J1344" s="122">
        <v>0.4</v>
      </c>
      <c r="K1344" s="215">
        <v>147.30000000000001</v>
      </c>
      <c r="L1344" s="21" t="s">
        <v>4941</v>
      </c>
      <c r="M1344" s="138" t="s">
        <v>8597</v>
      </c>
      <c r="N1344" s="138" t="s">
        <v>7760</v>
      </c>
      <c r="O1344" s="21" t="s">
        <v>8596</v>
      </c>
      <c r="P1344" s="138" t="s">
        <v>8599</v>
      </c>
      <c r="Q1344" s="138" t="s">
        <v>7862</v>
      </c>
    </row>
    <row r="1345" spans="1:17">
      <c r="A1345" s="316" t="s">
        <v>4949</v>
      </c>
      <c r="B1345" s="22" t="s">
        <v>5</v>
      </c>
      <c r="C1345" s="24" t="s">
        <v>4950</v>
      </c>
      <c r="D1345" s="24" t="s">
        <v>7862</v>
      </c>
      <c r="E1345" s="22" t="s">
        <v>5859</v>
      </c>
      <c r="F1345" s="23">
        <v>6.75</v>
      </c>
      <c r="G1345" s="24">
        <v>1</v>
      </c>
      <c r="H1345" s="22">
        <v>12</v>
      </c>
      <c r="I1345" s="203">
        <v>12</v>
      </c>
      <c r="J1345" s="196">
        <v>0.3</v>
      </c>
      <c r="K1345" s="214">
        <v>158.69999999999999</v>
      </c>
      <c r="L1345" s="22" t="s">
        <v>4941</v>
      </c>
      <c r="M1345" s="139" t="s">
        <v>8597</v>
      </c>
      <c r="N1345" s="139" t="s">
        <v>7760</v>
      </c>
      <c r="O1345" s="22" t="s">
        <v>8596</v>
      </c>
      <c r="P1345" s="139" t="s">
        <v>8599</v>
      </c>
      <c r="Q1345" s="139" t="s">
        <v>7862</v>
      </c>
    </row>
    <row r="1346" spans="1:17">
      <c r="A1346" s="317" t="s">
        <v>4951</v>
      </c>
      <c r="B1346" s="21" t="s">
        <v>5</v>
      </c>
      <c r="C1346" s="20" t="s">
        <v>4952</v>
      </c>
      <c r="D1346" s="20" t="s">
        <v>7862</v>
      </c>
      <c r="E1346" s="21" t="s">
        <v>5843</v>
      </c>
      <c r="F1346" s="19">
        <v>7</v>
      </c>
      <c r="G1346" s="20">
        <v>3</v>
      </c>
      <c r="H1346" s="21">
        <v>24</v>
      </c>
      <c r="I1346" s="204">
        <v>34.700000000000003</v>
      </c>
      <c r="J1346" s="122">
        <v>0.3</v>
      </c>
      <c r="K1346" s="215">
        <v>160</v>
      </c>
      <c r="L1346" s="21" t="s">
        <v>4941</v>
      </c>
      <c r="M1346" s="138" t="s">
        <v>8597</v>
      </c>
      <c r="N1346" s="138" t="s">
        <v>7760</v>
      </c>
      <c r="O1346" s="21" t="s">
        <v>8596</v>
      </c>
      <c r="P1346" s="138" t="s">
        <v>8599</v>
      </c>
      <c r="Q1346" s="138" t="s">
        <v>7862</v>
      </c>
    </row>
    <row r="1347" spans="1:17">
      <c r="A1347" s="316" t="s">
        <v>4953</v>
      </c>
      <c r="B1347" s="22" t="s">
        <v>5</v>
      </c>
      <c r="C1347" s="24" t="s">
        <v>4954</v>
      </c>
      <c r="D1347" s="24" t="s">
        <v>7862</v>
      </c>
      <c r="E1347" s="22" t="s">
        <v>5853</v>
      </c>
      <c r="F1347" s="23">
        <v>6</v>
      </c>
      <c r="G1347" s="24">
        <v>3</v>
      </c>
      <c r="H1347" s="22">
        <v>24</v>
      </c>
      <c r="I1347" s="203">
        <v>30.1</v>
      </c>
      <c r="J1347" s="196">
        <v>0.5</v>
      </c>
      <c r="K1347" s="214">
        <v>160</v>
      </c>
      <c r="L1347" s="22" t="s">
        <v>4941</v>
      </c>
      <c r="M1347" s="139" t="s">
        <v>8597</v>
      </c>
      <c r="N1347" s="139" t="s">
        <v>7760</v>
      </c>
      <c r="O1347" s="22" t="s">
        <v>8596</v>
      </c>
      <c r="P1347" s="139" t="s">
        <v>8599</v>
      </c>
      <c r="Q1347" s="139" t="s">
        <v>7862</v>
      </c>
    </row>
    <row r="1348" spans="1:17">
      <c r="A1348" s="317" t="s">
        <v>4955</v>
      </c>
      <c r="B1348" s="21" t="s">
        <v>5</v>
      </c>
      <c r="C1348" s="20" t="s">
        <v>4956</v>
      </c>
      <c r="D1348" s="20" t="s">
        <v>7862</v>
      </c>
      <c r="E1348" s="21" t="s">
        <v>5788</v>
      </c>
      <c r="F1348" s="19">
        <v>7.25</v>
      </c>
      <c r="G1348" s="20">
        <v>3</v>
      </c>
      <c r="H1348" s="21">
        <v>24</v>
      </c>
      <c r="I1348" s="204">
        <v>38.6</v>
      </c>
      <c r="J1348" s="122">
        <v>0.5</v>
      </c>
      <c r="K1348" s="215">
        <v>160</v>
      </c>
      <c r="L1348" s="21" t="s">
        <v>4941</v>
      </c>
      <c r="M1348" s="138" t="s">
        <v>8597</v>
      </c>
      <c r="N1348" s="138" t="s">
        <v>7760</v>
      </c>
      <c r="O1348" s="21" t="s">
        <v>8596</v>
      </c>
      <c r="P1348" s="138" t="s">
        <v>8599</v>
      </c>
      <c r="Q1348" s="138" t="s">
        <v>7862</v>
      </c>
    </row>
    <row r="1349" spans="1:17">
      <c r="A1349" s="316" t="s">
        <v>4957</v>
      </c>
      <c r="B1349" s="22" t="s">
        <v>5</v>
      </c>
      <c r="C1349" s="24" t="s">
        <v>4958</v>
      </c>
      <c r="D1349" s="24" t="s">
        <v>7862</v>
      </c>
      <c r="E1349" s="22" t="s">
        <v>5844</v>
      </c>
      <c r="F1349" s="23">
        <v>8.5</v>
      </c>
      <c r="G1349" s="24">
        <v>3</v>
      </c>
      <c r="H1349" s="22">
        <v>24</v>
      </c>
      <c r="I1349" s="203">
        <v>42.6</v>
      </c>
      <c r="J1349" s="196">
        <v>0.4</v>
      </c>
      <c r="K1349" s="214">
        <v>179.7</v>
      </c>
      <c r="L1349" s="22" t="s">
        <v>4941</v>
      </c>
      <c r="M1349" s="139" t="s">
        <v>8597</v>
      </c>
      <c r="N1349" s="139" t="s">
        <v>7760</v>
      </c>
      <c r="O1349" s="22" t="s">
        <v>8596</v>
      </c>
      <c r="P1349" s="139" t="s">
        <v>8599</v>
      </c>
      <c r="Q1349" s="139" t="s">
        <v>7862</v>
      </c>
    </row>
    <row r="1350" spans="1:17">
      <c r="A1350" s="317" t="s">
        <v>4959</v>
      </c>
      <c r="B1350" s="21" t="s">
        <v>5</v>
      </c>
      <c r="C1350" s="20" t="s">
        <v>4960</v>
      </c>
      <c r="D1350" s="20" t="s">
        <v>7862</v>
      </c>
      <c r="E1350" s="21" t="s">
        <v>5852</v>
      </c>
      <c r="F1350" s="19">
        <v>8</v>
      </c>
      <c r="G1350" s="20">
        <v>3</v>
      </c>
      <c r="H1350" s="21">
        <v>24</v>
      </c>
      <c r="I1350" s="204">
        <v>40.6</v>
      </c>
      <c r="J1350" s="122">
        <v>0.4</v>
      </c>
      <c r="K1350" s="215">
        <v>179.7</v>
      </c>
      <c r="L1350" s="21" t="s">
        <v>4941</v>
      </c>
      <c r="M1350" s="138" t="s">
        <v>8597</v>
      </c>
      <c r="N1350" s="138" t="s">
        <v>7760</v>
      </c>
      <c r="O1350" s="21" t="s">
        <v>8596</v>
      </c>
      <c r="P1350" s="138" t="s">
        <v>8599</v>
      </c>
      <c r="Q1350" s="138" t="s">
        <v>7862</v>
      </c>
    </row>
    <row r="1351" spans="1:17">
      <c r="A1351" s="316" t="s">
        <v>4961</v>
      </c>
      <c r="B1351" s="22" t="s">
        <v>5</v>
      </c>
      <c r="C1351" s="24" t="s">
        <v>4962</v>
      </c>
      <c r="D1351" s="24" t="s">
        <v>7862</v>
      </c>
      <c r="E1351" s="22" t="s">
        <v>5794</v>
      </c>
      <c r="F1351" s="23">
        <v>9.25</v>
      </c>
      <c r="G1351" s="24">
        <v>1</v>
      </c>
      <c r="H1351" s="22">
        <v>12</v>
      </c>
      <c r="I1351" s="203">
        <v>27.5</v>
      </c>
      <c r="J1351" s="196">
        <v>0.6</v>
      </c>
      <c r="K1351" s="214">
        <v>202</v>
      </c>
      <c r="L1351" s="22" t="s">
        <v>4941</v>
      </c>
      <c r="M1351" s="139" t="s">
        <v>8597</v>
      </c>
      <c r="N1351" s="139" t="s">
        <v>7760</v>
      </c>
      <c r="O1351" s="22" t="s">
        <v>8596</v>
      </c>
      <c r="P1351" s="139" t="s">
        <v>8599</v>
      </c>
      <c r="Q1351" s="139" t="s">
        <v>7862</v>
      </c>
    </row>
    <row r="1352" spans="1:17">
      <c r="A1352" s="317" t="s">
        <v>4963</v>
      </c>
      <c r="B1352" s="21" t="s">
        <v>5</v>
      </c>
      <c r="C1352" s="20" t="s">
        <v>4964</v>
      </c>
      <c r="D1352" s="20" t="s">
        <v>7862</v>
      </c>
      <c r="E1352" s="21" t="s">
        <v>5803</v>
      </c>
      <c r="F1352" s="19">
        <v>9.5</v>
      </c>
      <c r="G1352" s="20">
        <v>3</v>
      </c>
      <c r="H1352" s="21">
        <v>12</v>
      </c>
      <c r="I1352" s="204">
        <v>35.299999999999997</v>
      </c>
      <c r="J1352" s="122">
        <v>0.3</v>
      </c>
      <c r="K1352" s="215">
        <v>299</v>
      </c>
      <c r="L1352" s="21" t="s">
        <v>4941</v>
      </c>
      <c r="M1352" s="138" t="s">
        <v>8597</v>
      </c>
      <c r="N1352" s="138" t="s">
        <v>7760</v>
      </c>
      <c r="O1352" s="21" t="s">
        <v>8596</v>
      </c>
      <c r="P1352" s="138" t="s">
        <v>8599</v>
      </c>
      <c r="Q1352" s="138" t="s">
        <v>7862</v>
      </c>
    </row>
    <row r="1353" spans="1:17">
      <c r="A1353" s="316" t="s">
        <v>4965</v>
      </c>
      <c r="B1353" s="22" t="s">
        <v>5</v>
      </c>
      <c r="C1353" s="24" t="s">
        <v>4966</v>
      </c>
      <c r="D1353" s="24" t="s">
        <v>7862</v>
      </c>
      <c r="E1353" s="22" t="s">
        <v>5804</v>
      </c>
      <c r="F1353" s="23">
        <v>9.5</v>
      </c>
      <c r="G1353" s="24">
        <v>1</v>
      </c>
      <c r="H1353" s="22">
        <v>12</v>
      </c>
      <c r="I1353" s="203">
        <v>39.1</v>
      </c>
      <c r="J1353" s="196">
        <v>0.3</v>
      </c>
      <c r="K1353" s="214">
        <v>299</v>
      </c>
      <c r="L1353" s="22" t="s">
        <v>4941</v>
      </c>
      <c r="M1353" s="139" t="s">
        <v>8597</v>
      </c>
      <c r="N1353" s="139" t="s">
        <v>7760</v>
      </c>
      <c r="O1353" s="22" t="s">
        <v>8596</v>
      </c>
      <c r="P1353" s="139" t="s">
        <v>8599</v>
      </c>
      <c r="Q1353" s="139" t="s">
        <v>7862</v>
      </c>
    </row>
    <row r="1354" spans="1:17">
      <c r="A1354" s="317" t="s">
        <v>4967</v>
      </c>
      <c r="B1354" s="21" t="s">
        <v>5</v>
      </c>
      <c r="C1354" s="20" t="s">
        <v>4968</v>
      </c>
      <c r="D1354" s="20" t="s">
        <v>7862</v>
      </c>
      <c r="E1354" s="21" t="s">
        <v>5920</v>
      </c>
      <c r="F1354" s="19">
        <v>9.5</v>
      </c>
      <c r="G1354" s="20">
        <v>1</v>
      </c>
      <c r="H1354" s="21">
        <v>12</v>
      </c>
      <c r="I1354" s="204">
        <v>33.4</v>
      </c>
      <c r="J1354" s="122">
        <v>0.3</v>
      </c>
      <c r="K1354" s="215">
        <v>373.4</v>
      </c>
      <c r="L1354" s="21" t="s">
        <v>4941</v>
      </c>
      <c r="M1354" s="138" t="s">
        <v>8597</v>
      </c>
      <c r="N1354" s="138" t="s">
        <v>7760</v>
      </c>
      <c r="O1354" s="21" t="s">
        <v>8596</v>
      </c>
      <c r="P1354" s="138" t="s">
        <v>8599</v>
      </c>
      <c r="Q1354" s="138" t="s">
        <v>7862</v>
      </c>
    </row>
    <row r="1355" spans="1:17">
      <c r="A1355" s="316" t="s">
        <v>8235</v>
      </c>
      <c r="B1355" s="22" t="s">
        <v>5</v>
      </c>
      <c r="C1355" s="24" t="s">
        <v>4969</v>
      </c>
      <c r="D1355" s="24" t="s">
        <v>7862</v>
      </c>
      <c r="E1355" s="22" t="s">
        <v>5797</v>
      </c>
      <c r="F1355" s="23">
        <v>5.875</v>
      </c>
      <c r="G1355" s="24">
        <v>3</v>
      </c>
      <c r="H1355" s="22">
        <v>24</v>
      </c>
      <c r="I1355" s="203">
        <v>19</v>
      </c>
      <c r="J1355" s="196">
        <v>0.3</v>
      </c>
      <c r="K1355" s="214">
        <v>107.7</v>
      </c>
      <c r="L1355" s="22" t="s">
        <v>4941</v>
      </c>
      <c r="M1355" s="139" t="s">
        <v>8597</v>
      </c>
      <c r="N1355" s="139" t="s">
        <v>7760</v>
      </c>
      <c r="O1355" s="22" t="s">
        <v>8596</v>
      </c>
      <c r="P1355" s="139" t="s">
        <v>8599</v>
      </c>
      <c r="Q1355" s="139" t="s">
        <v>7862</v>
      </c>
    </row>
    <row r="1356" spans="1:17" s="294" customFormat="1" ht="31.5" collapsed="1">
      <c r="A1356" s="185" t="s">
        <v>4970</v>
      </c>
      <c r="B1356" s="186"/>
      <c r="C1356" s="187"/>
      <c r="D1356" s="187"/>
      <c r="E1356" s="186"/>
      <c r="F1356" s="186"/>
      <c r="G1356" s="187"/>
      <c r="H1356" s="186"/>
      <c r="I1356" s="201"/>
      <c r="J1356" s="194"/>
      <c r="K1356" s="191"/>
      <c r="L1356" s="189"/>
      <c r="M1356" s="188"/>
      <c r="N1356" s="188"/>
      <c r="O1356" s="188"/>
      <c r="P1356" s="189"/>
      <c r="Q1356" s="189"/>
    </row>
    <row r="1357" spans="1:17" s="292" customFormat="1" ht="38.25">
      <c r="A1357" s="162" t="s">
        <v>2</v>
      </c>
      <c r="B1357" s="6" t="s">
        <v>8768</v>
      </c>
      <c r="C1357" s="11" t="s">
        <v>2813</v>
      </c>
      <c r="D1357" s="11" t="s">
        <v>7859</v>
      </c>
      <c r="E1357" s="6" t="s">
        <v>8769</v>
      </c>
      <c r="F1357" s="7" t="s">
        <v>8811</v>
      </c>
      <c r="G1357" s="11" t="s">
        <v>8767</v>
      </c>
      <c r="H1357" s="6" t="s">
        <v>8766</v>
      </c>
      <c r="I1357" s="202" t="s">
        <v>8777</v>
      </c>
      <c r="J1357" s="195" t="s">
        <v>8770</v>
      </c>
      <c r="K1357" s="227" t="s">
        <v>8810</v>
      </c>
      <c r="L1357" s="6" t="s">
        <v>8594</v>
      </c>
      <c r="M1357" s="6" t="s">
        <v>8764</v>
      </c>
      <c r="N1357" s="6" t="s">
        <v>8595</v>
      </c>
      <c r="O1357" s="6" t="s">
        <v>8765</v>
      </c>
      <c r="P1357" s="6" t="s">
        <v>8763</v>
      </c>
      <c r="Q1357" s="226" t="s">
        <v>8771</v>
      </c>
    </row>
    <row r="1358" spans="1:17">
      <c r="A1358" s="316" t="s">
        <v>4971</v>
      </c>
      <c r="B1358" s="22" t="s">
        <v>2814</v>
      </c>
      <c r="C1358" s="24" t="s">
        <v>2814</v>
      </c>
      <c r="D1358" s="24" t="s">
        <v>7860</v>
      </c>
      <c r="E1358" s="22" t="s">
        <v>5779</v>
      </c>
      <c r="F1358" s="23" t="s">
        <v>2814</v>
      </c>
      <c r="G1358" s="24"/>
      <c r="H1358" s="22" t="s">
        <v>2814</v>
      </c>
      <c r="I1358" s="203" t="s">
        <v>2814</v>
      </c>
      <c r="J1358" s="196" t="s">
        <v>2814</v>
      </c>
      <c r="K1358" s="214"/>
      <c r="L1358" s="22" t="s">
        <v>4970</v>
      </c>
      <c r="M1358" s="139" t="s">
        <v>8597</v>
      </c>
      <c r="N1358" s="139" t="s">
        <v>7760</v>
      </c>
      <c r="O1358" s="22" t="s">
        <v>8596</v>
      </c>
      <c r="P1358" s="139" t="s">
        <v>8599</v>
      </c>
      <c r="Q1358" s="139" t="s">
        <v>7857</v>
      </c>
    </row>
    <row r="1359" spans="1:17">
      <c r="A1359" s="317" t="s">
        <v>8592</v>
      </c>
      <c r="B1359" s="21" t="s">
        <v>5</v>
      </c>
      <c r="C1359" s="20" t="s">
        <v>8593</v>
      </c>
      <c r="D1359" s="20" t="s">
        <v>7860</v>
      </c>
      <c r="E1359" s="21" t="s">
        <v>5839</v>
      </c>
      <c r="F1359" s="19">
        <v>4.25</v>
      </c>
      <c r="G1359" s="20">
        <v>3</v>
      </c>
      <c r="H1359" s="21">
        <v>36</v>
      </c>
      <c r="I1359" s="204">
        <v>14.5</v>
      </c>
      <c r="J1359" s="122">
        <v>0.4</v>
      </c>
      <c r="K1359" s="217">
        <v>66.400000000000006</v>
      </c>
      <c r="L1359" s="173" t="s">
        <v>4970</v>
      </c>
      <c r="M1359" s="175" t="s">
        <v>8597</v>
      </c>
      <c r="N1359" s="175" t="s">
        <v>7760</v>
      </c>
      <c r="O1359" s="173" t="s">
        <v>8596</v>
      </c>
      <c r="P1359" s="175" t="s">
        <v>8599</v>
      </c>
      <c r="Q1359" s="175" t="s">
        <v>7857</v>
      </c>
    </row>
    <row r="1360" spans="1:17">
      <c r="A1360" s="316" t="s">
        <v>4974</v>
      </c>
      <c r="B1360" s="22" t="s">
        <v>5</v>
      </c>
      <c r="C1360" s="24" t="s">
        <v>4975</v>
      </c>
      <c r="D1360" s="24" t="s">
        <v>7860</v>
      </c>
      <c r="E1360" s="22" t="s">
        <v>5837</v>
      </c>
      <c r="F1360" s="23">
        <v>6.125</v>
      </c>
      <c r="G1360" s="24">
        <v>3</v>
      </c>
      <c r="H1360" s="22">
        <v>36</v>
      </c>
      <c r="I1360" s="203">
        <v>35.4</v>
      </c>
      <c r="J1360" s="196">
        <v>0.5</v>
      </c>
      <c r="K1360" s="214">
        <v>70</v>
      </c>
      <c r="L1360" s="22" t="s">
        <v>4970</v>
      </c>
      <c r="M1360" s="139" t="s">
        <v>8597</v>
      </c>
      <c r="N1360" s="139" t="s">
        <v>7760</v>
      </c>
      <c r="O1360" s="22" t="s">
        <v>8596</v>
      </c>
      <c r="P1360" s="139" t="s">
        <v>8599</v>
      </c>
      <c r="Q1360" s="139" t="s">
        <v>7857</v>
      </c>
    </row>
    <row r="1361" spans="1:17">
      <c r="A1361" s="317" t="s">
        <v>4976</v>
      </c>
      <c r="B1361" s="21" t="s">
        <v>5</v>
      </c>
      <c r="C1361" s="20" t="s">
        <v>4977</v>
      </c>
      <c r="D1361" s="20" t="s">
        <v>7860</v>
      </c>
      <c r="E1361" s="21" t="s">
        <v>5783</v>
      </c>
      <c r="F1361" s="19">
        <v>6.125</v>
      </c>
      <c r="G1361" s="20">
        <v>3</v>
      </c>
      <c r="H1361" s="21">
        <v>36</v>
      </c>
      <c r="I1361" s="204">
        <v>19.899999999999999</v>
      </c>
      <c r="J1361" s="122">
        <v>2.5999999999999999E-2</v>
      </c>
      <c r="K1361" s="215">
        <v>106.4</v>
      </c>
      <c r="L1361" s="21" t="s">
        <v>4970</v>
      </c>
      <c r="M1361" s="138" t="s">
        <v>8597</v>
      </c>
      <c r="N1361" s="138" t="s">
        <v>7760</v>
      </c>
      <c r="O1361" s="21" t="s">
        <v>8596</v>
      </c>
      <c r="P1361" s="138" t="s">
        <v>8599</v>
      </c>
      <c r="Q1361" s="175" t="s">
        <v>7857</v>
      </c>
    </row>
    <row r="1362" spans="1:17">
      <c r="A1362" s="316" t="s">
        <v>4978</v>
      </c>
      <c r="B1362" s="22" t="s">
        <v>5</v>
      </c>
      <c r="C1362" s="24" t="s">
        <v>4979</v>
      </c>
      <c r="D1362" s="24" t="s">
        <v>7860</v>
      </c>
      <c r="E1362" s="22" t="s">
        <v>5784</v>
      </c>
      <c r="F1362" s="23">
        <v>7.25</v>
      </c>
      <c r="G1362" s="24">
        <v>3</v>
      </c>
      <c r="H1362" s="22">
        <v>36</v>
      </c>
      <c r="I1362" s="203">
        <v>37.200000000000003</v>
      </c>
      <c r="J1362" s="196">
        <v>0.6</v>
      </c>
      <c r="K1362" s="214">
        <v>106.4</v>
      </c>
      <c r="L1362" s="22" t="s">
        <v>4970</v>
      </c>
      <c r="M1362" s="139" t="s">
        <v>8597</v>
      </c>
      <c r="N1362" s="139" t="s">
        <v>7760</v>
      </c>
      <c r="O1362" s="22" t="s">
        <v>8596</v>
      </c>
      <c r="P1362" s="139" t="s">
        <v>8599</v>
      </c>
      <c r="Q1362" s="139" t="s">
        <v>7857</v>
      </c>
    </row>
    <row r="1363" spans="1:17">
      <c r="A1363" s="317" t="s">
        <v>4980</v>
      </c>
      <c r="B1363" s="21" t="s">
        <v>5</v>
      </c>
      <c r="C1363" s="20" t="s">
        <v>4981</v>
      </c>
      <c r="D1363" s="20" t="s">
        <v>7860</v>
      </c>
      <c r="E1363" s="21" t="s">
        <v>5852</v>
      </c>
      <c r="F1363" s="19">
        <v>7.375</v>
      </c>
      <c r="G1363" s="20">
        <v>3</v>
      </c>
      <c r="H1363" s="21">
        <v>36</v>
      </c>
      <c r="I1363" s="204">
        <v>46.5</v>
      </c>
      <c r="J1363" s="122">
        <v>0.6</v>
      </c>
      <c r="K1363" s="215">
        <v>119</v>
      </c>
      <c r="L1363" s="21" t="s">
        <v>4970</v>
      </c>
      <c r="M1363" s="138" t="s">
        <v>8597</v>
      </c>
      <c r="N1363" s="138" t="s">
        <v>7760</v>
      </c>
      <c r="O1363" s="21" t="s">
        <v>8596</v>
      </c>
      <c r="P1363" s="138" t="s">
        <v>8599</v>
      </c>
      <c r="Q1363" s="175" t="s">
        <v>7857</v>
      </c>
    </row>
    <row r="1364" spans="1:17">
      <c r="A1364" s="316" t="s">
        <v>4982</v>
      </c>
      <c r="B1364" s="22" t="s">
        <v>5</v>
      </c>
      <c r="C1364" s="24" t="s">
        <v>4983</v>
      </c>
      <c r="D1364" s="24" t="s">
        <v>7860</v>
      </c>
      <c r="E1364" s="22" t="s">
        <v>5843</v>
      </c>
      <c r="F1364" s="23">
        <v>7</v>
      </c>
      <c r="G1364" s="24">
        <v>3</v>
      </c>
      <c r="H1364" s="22">
        <v>36</v>
      </c>
      <c r="I1364" s="203">
        <v>41.2</v>
      </c>
      <c r="J1364" s="196">
        <v>0.5</v>
      </c>
      <c r="K1364" s="214">
        <v>119</v>
      </c>
      <c r="L1364" s="22" t="s">
        <v>4970</v>
      </c>
      <c r="M1364" s="139" t="s">
        <v>8597</v>
      </c>
      <c r="N1364" s="139" t="s">
        <v>7760</v>
      </c>
      <c r="O1364" s="22" t="s">
        <v>8596</v>
      </c>
      <c r="P1364" s="139" t="s">
        <v>8599</v>
      </c>
      <c r="Q1364" s="139" t="s">
        <v>7857</v>
      </c>
    </row>
    <row r="1365" spans="1:17">
      <c r="A1365" s="317" t="s">
        <v>4984</v>
      </c>
      <c r="B1365" s="21" t="s">
        <v>5</v>
      </c>
      <c r="C1365" s="20" t="s">
        <v>4985</v>
      </c>
      <c r="D1365" s="20" t="s">
        <v>7860</v>
      </c>
      <c r="E1365" s="21" t="s">
        <v>5788</v>
      </c>
      <c r="F1365" s="19">
        <v>7.25</v>
      </c>
      <c r="G1365" s="20">
        <v>3</v>
      </c>
      <c r="H1365" s="21">
        <v>36</v>
      </c>
      <c r="I1365" s="204">
        <v>51.1</v>
      </c>
      <c r="J1365" s="122">
        <v>0.8</v>
      </c>
      <c r="K1365" s="215">
        <v>119</v>
      </c>
      <c r="L1365" s="21" t="s">
        <v>4970</v>
      </c>
      <c r="M1365" s="138" t="s">
        <v>8597</v>
      </c>
      <c r="N1365" s="138" t="s">
        <v>7760</v>
      </c>
      <c r="O1365" s="21" t="s">
        <v>8596</v>
      </c>
      <c r="P1365" s="138" t="s">
        <v>8599</v>
      </c>
      <c r="Q1365" s="175" t="s">
        <v>7857</v>
      </c>
    </row>
    <row r="1366" spans="1:17">
      <c r="A1366" s="316" t="s">
        <v>4986</v>
      </c>
      <c r="B1366" s="22" t="s">
        <v>5</v>
      </c>
      <c r="C1366" s="24" t="s">
        <v>4987</v>
      </c>
      <c r="D1366" s="24" t="s">
        <v>7860</v>
      </c>
      <c r="E1366" s="22" t="s">
        <v>5789</v>
      </c>
      <c r="F1366" s="23">
        <v>6.75</v>
      </c>
      <c r="G1366" s="24">
        <v>3</v>
      </c>
      <c r="H1366" s="22">
        <v>36</v>
      </c>
      <c r="I1366" s="203">
        <v>49.9</v>
      </c>
      <c r="J1366" s="196">
        <v>0.8</v>
      </c>
      <c r="K1366" s="214">
        <v>119</v>
      </c>
      <c r="L1366" s="22" t="s">
        <v>4970</v>
      </c>
      <c r="M1366" s="139" t="s">
        <v>8597</v>
      </c>
      <c r="N1366" s="139" t="s">
        <v>7760</v>
      </c>
      <c r="O1366" s="22" t="s">
        <v>8596</v>
      </c>
      <c r="P1366" s="139" t="s">
        <v>8599</v>
      </c>
      <c r="Q1366" s="139" t="s">
        <v>7857</v>
      </c>
    </row>
    <row r="1367" spans="1:17">
      <c r="A1367" s="317" t="s">
        <v>4988</v>
      </c>
      <c r="B1367" s="21" t="s">
        <v>5</v>
      </c>
      <c r="C1367" s="20" t="s">
        <v>4989</v>
      </c>
      <c r="D1367" s="20" t="s">
        <v>7860</v>
      </c>
      <c r="E1367" s="21" t="s">
        <v>5938</v>
      </c>
      <c r="F1367" s="19">
        <v>7.75</v>
      </c>
      <c r="G1367" s="20">
        <v>3</v>
      </c>
      <c r="H1367" s="21">
        <v>24</v>
      </c>
      <c r="I1367" s="204">
        <v>35.1</v>
      </c>
      <c r="J1367" s="122">
        <v>0.4</v>
      </c>
      <c r="K1367" s="215">
        <v>129</v>
      </c>
      <c r="L1367" s="21" t="s">
        <v>4970</v>
      </c>
      <c r="M1367" s="138" t="s">
        <v>8597</v>
      </c>
      <c r="N1367" s="138" t="s">
        <v>7760</v>
      </c>
      <c r="O1367" s="21" t="s">
        <v>8596</v>
      </c>
      <c r="P1367" s="138" t="s">
        <v>8599</v>
      </c>
      <c r="Q1367" s="175" t="s">
        <v>7857</v>
      </c>
    </row>
    <row r="1368" spans="1:17">
      <c r="A1368" s="316" t="s">
        <v>4972</v>
      </c>
      <c r="B1368" s="22" t="s">
        <v>5</v>
      </c>
      <c r="C1368" s="24" t="s">
        <v>4973</v>
      </c>
      <c r="D1368" s="24" t="s">
        <v>7860</v>
      </c>
      <c r="E1368" s="22" t="s">
        <v>5794</v>
      </c>
      <c r="F1368" s="23">
        <v>8.5</v>
      </c>
      <c r="G1368" s="24">
        <v>1</v>
      </c>
      <c r="H1368" s="22">
        <v>18</v>
      </c>
      <c r="I1368" s="203">
        <v>34.700000000000003</v>
      </c>
      <c r="J1368" s="196">
        <v>0.8</v>
      </c>
      <c r="K1368" s="214">
        <v>134.9</v>
      </c>
      <c r="L1368" s="22" t="s">
        <v>4970</v>
      </c>
      <c r="M1368" s="139" t="s">
        <v>8597</v>
      </c>
      <c r="N1368" s="139" t="s">
        <v>7760</v>
      </c>
      <c r="O1368" s="22" t="s">
        <v>8596</v>
      </c>
      <c r="P1368" s="139" t="s">
        <v>8599</v>
      </c>
      <c r="Q1368" s="139" t="s">
        <v>7857</v>
      </c>
    </row>
    <row r="1369" spans="1:17">
      <c r="A1369" s="317" t="s">
        <v>4990</v>
      </c>
      <c r="B1369" s="21" t="s">
        <v>5</v>
      </c>
      <c r="C1369" s="20" t="s">
        <v>4991</v>
      </c>
      <c r="D1369" s="20" t="s">
        <v>7860</v>
      </c>
      <c r="E1369" s="21" t="s">
        <v>5787</v>
      </c>
      <c r="F1369" s="19">
        <v>6.75</v>
      </c>
      <c r="G1369" s="20">
        <v>1</v>
      </c>
      <c r="H1369" s="21">
        <v>18</v>
      </c>
      <c r="I1369" s="204">
        <v>35.9</v>
      </c>
      <c r="J1369" s="122">
        <v>0.3</v>
      </c>
      <c r="K1369" s="215">
        <v>154.30000000000001</v>
      </c>
      <c r="L1369" s="21" t="s">
        <v>4970</v>
      </c>
      <c r="M1369" s="138" t="s">
        <v>8597</v>
      </c>
      <c r="N1369" s="138" t="s">
        <v>7760</v>
      </c>
      <c r="O1369" s="21" t="s">
        <v>8596</v>
      </c>
      <c r="P1369" s="138" t="s">
        <v>8599</v>
      </c>
      <c r="Q1369" s="175" t="s">
        <v>7857</v>
      </c>
    </row>
    <row r="1370" spans="1:17">
      <c r="A1370" s="316" t="s">
        <v>4992</v>
      </c>
      <c r="B1370" s="22" t="s">
        <v>5</v>
      </c>
      <c r="C1370" s="24" t="s">
        <v>4993</v>
      </c>
      <c r="D1370" s="24" t="s">
        <v>7860</v>
      </c>
      <c r="E1370" s="22" t="s">
        <v>5892</v>
      </c>
      <c r="F1370" s="23">
        <v>9.5</v>
      </c>
      <c r="G1370" s="24">
        <v>1</v>
      </c>
      <c r="H1370" s="22">
        <v>18</v>
      </c>
      <c r="I1370" s="203">
        <v>62.9</v>
      </c>
      <c r="J1370" s="196">
        <v>0.7</v>
      </c>
      <c r="K1370" s="214">
        <v>177.9</v>
      </c>
      <c r="L1370" s="22" t="s">
        <v>4970</v>
      </c>
      <c r="M1370" s="139" t="s">
        <v>8597</v>
      </c>
      <c r="N1370" s="139" t="s">
        <v>7760</v>
      </c>
      <c r="O1370" s="22" t="s">
        <v>8596</v>
      </c>
      <c r="P1370" s="139" t="s">
        <v>8599</v>
      </c>
      <c r="Q1370" s="139" t="s">
        <v>7857</v>
      </c>
    </row>
    <row r="1371" spans="1:17">
      <c r="A1371" s="317" t="s">
        <v>4994</v>
      </c>
      <c r="B1371" s="21" t="s">
        <v>5</v>
      </c>
      <c r="C1371" s="20" t="s">
        <v>4995</v>
      </c>
      <c r="D1371" s="20" t="s">
        <v>7860</v>
      </c>
      <c r="E1371" s="21" t="s">
        <v>5932</v>
      </c>
      <c r="F1371" s="19">
        <v>9.5</v>
      </c>
      <c r="G1371" s="20">
        <v>3</v>
      </c>
      <c r="H1371" s="21">
        <v>12</v>
      </c>
      <c r="I1371" s="204">
        <v>35.5</v>
      </c>
      <c r="J1371" s="122">
        <v>0.3</v>
      </c>
      <c r="K1371" s="215">
        <v>177.9</v>
      </c>
      <c r="L1371" s="21" t="s">
        <v>4970</v>
      </c>
      <c r="M1371" s="138" t="s">
        <v>8597</v>
      </c>
      <c r="N1371" s="138" t="s">
        <v>7760</v>
      </c>
      <c r="O1371" s="21" t="s">
        <v>8596</v>
      </c>
      <c r="P1371" s="138" t="s">
        <v>8599</v>
      </c>
      <c r="Q1371" s="175" t="s">
        <v>7857</v>
      </c>
    </row>
    <row r="1372" spans="1:17">
      <c r="A1372" s="316" t="s">
        <v>4996</v>
      </c>
      <c r="B1372" s="22" t="s">
        <v>5</v>
      </c>
      <c r="C1372" s="24" t="s">
        <v>4997</v>
      </c>
      <c r="D1372" s="24" t="s">
        <v>7860</v>
      </c>
      <c r="E1372" s="22" t="s">
        <v>5804</v>
      </c>
      <c r="F1372" s="23">
        <v>9.5</v>
      </c>
      <c r="G1372" s="24">
        <v>1</v>
      </c>
      <c r="H1372" s="22">
        <v>18</v>
      </c>
      <c r="I1372" s="203">
        <v>35.5</v>
      </c>
      <c r="J1372" s="196">
        <v>0.7</v>
      </c>
      <c r="K1372" s="214">
        <v>255.7</v>
      </c>
      <c r="L1372" s="22" t="s">
        <v>4970</v>
      </c>
      <c r="M1372" s="139" t="s">
        <v>8597</v>
      </c>
      <c r="N1372" s="139" t="s">
        <v>7760</v>
      </c>
      <c r="O1372" s="22" t="s">
        <v>8596</v>
      </c>
      <c r="P1372" s="139" t="s">
        <v>8599</v>
      </c>
      <c r="Q1372" s="139" t="s">
        <v>7857</v>
      </c>
    </row>
    <row r="1373" spans="1:17" s="294" customFormat="1" ht="31.5" collapsed="1">
      <c r="A1373" s="185" t="s">
        <v>1234</v>
      </c>
      <c r="B1373" s="186"/>
      <c r="C1373" s="187"/>
      <c r="D1373" s="187"/>
      <c r="E1373" s="186"/>
      <c r="F1373" s="186"/>
      <c r="G1373" s="187"/>
      <c r="H1373" s="186"/>
      <c r="I1373" s="201"/>
      <c r="J1373" s="194"/>
      <c r="K1373" s="191"/>
      <c r="L1373" s="189"/>
      <c r="M1373" s="188"/>
      <c r="N1373" s="188"/>
      <c r="O1373" s="188"/>
      <c r="P1373" s="189"/>
      <c r="Q1373" s="189"/>
    </row>
    <row r="1374" spans="1:17" s="292" customFormat="1" ht="38.25">
      <c r="A1374" s="162" t="s">
        <v>2</v>
      </c>
      <c r="B1374" s="6" t="s">
        <v>8768</v>
      </c>
      <c r="C1374" s="11" t="s">
        <v>2813</v>
      </c>
      <c r="D1374" s="11" t="s">
        <v>7859</v>
      </c>
      <c r="E1374" s="6" t="s">
        <v>8769</v>
      </c>
      <c r="F1374" s="7" t="s">
        <v>8811</v>
      </c>
      <c r="G1374" s="11" t="s">
        <v>8767</v>
      </c>
      <c r="H1374" s="6" t="s">
        <v>8766</v>
      </c>
      <c r="I1374" s="202" t="s">
        <v>8777</v>
      </c>
      <c r="J1374" s="195" t="s">
        <v>8770</v>
      </c>
      <c r="K1374" s="227" t="s">
        <v>8810</v>
      </c>
      <c r="L1374" s="6" t="s">
        <v>8594</v>
      </c>
      <c r="M1374" s="6" t="s">
        <v>8764</v>
      </c>
      <c r="N1374" s="6" t="s">
        <v>8595</v>
      </c>
      <c r="O1374" s="6" t="s">
        <v>8765</v>
      </c>
      <c r="P1374" s="6" t="s">
        <v>8763</v>
      </c>
      <c r="Q1374" s="226" t="s">
        <v>8771</v>
      </c>
    </row>
    <row r="1375" spans="1:17">
      <c r="A1375" s="316" t="s">
        <v>4998</v>
      </c>
      <c r="B1375" s="22" t="s">
        <v>2814</v>
      </c>
      <c r="C1375" s="24" t="s">
        <v>2814</v>
      </c>
      <c r="D1375" s="24" t="s">
        <v>7860</v>
      </c>
      <c r="E1375" s="22" t="s">
        <v>5779</v>
      </c>
      <c r="F1375" s="23" t="s">
        <v>2814</v>
      </c>
      <c r="G1375" s="24"/>
      <c r="H1375" s="22" t="s">
        <v>2814</v>
      </c>
      <c r="I1375" s="203" t="s">
        <v>2814</v>
      </c>
      <c r="J1375" s="196" t="s">
        <v>2814</v>
      </c>
      <c r="K1375" s="214"/>
      <c r="L1375" s="22" t="s">
        <v>1234</v>
      </c>
      <c r="M1375" s="139" t="s">
        <v>8597</v>
      </c>
      <c r="N1375" s="139" t="s">
        <v>7760</v>
      </c>
      <c r="O1375" s="22" t="s">
        <v>8596</v>
      </c>
      <c r="P1375" s="139" t="s">
        <v>8599</v>
      </c>
      <c r="Q1375" s="139" t="s">
        <v>7857</v>
      </c>
    </row>
    <row r="1376" spans="1:17">
      <c r="A1376" s="317" t="s">
        <v>4999</v>
      </c>
      <c r="B1376" s="21" t="s">
        <v>5</v>
      </c>
      <c r="C1376" s="20">
        <v>10749956130061</v>
      </c>
      <c r="D1376" s="20" t="s">
        <v>7860</v>
      </c>
      <c r="E1376" s="21" t="s">
        <v>5887</v>
      </c>
      <c r="F1376" s="19">
        <v>5</v>
      </c>
      <c r="G1376" s="20">
        <v>1</v>
      </c>
      <c r="H1376" s="21">
        <v>12</v>
      </c>
      <c r="I1376" s="204">
        <v>16.7</v>
      </c>
      <c r="J1376" s="122">
        <v>0.22</v>
      </c>
      <c r="K1376" s="215">
        <v>93.3</v>
      </c>
      <c r="L1376" s="21" t="s">
        <v>1234</v>
      </c>
      <c r="M1376" s="138" t="s">
        <v>8597</v>
      </c>
      <c r="N1376" s="138" t="s">
        <v>7760</v>
      </c>
      <c r="O1376" s="21" t="s">
        <v>8596</v>
      </c>
      <c r="P1376" s="138" t="s">
        <v>8599</v>
      </c>
      <c r="Q1376" s="138" t="s">
        <v>7857</v>
      </c>
    </row>
    <row r="1377" spans="1:17">
      <c r="A1377" s="316" t="s">
        <v>5000</v>
      </c>
      <c r="B1377" s="22" t="s">
        <v>5</v>
      </c>
      <c r="C1377" s="24">
        <v>10749956129997</v>
      </c>
      <c r="D1377" s="24" t="s">
        <v>7860</v>
      </c>
      <c r="E1377" s="22" t="s">
        <v>5837</v>
      </c>
      <c r="F1377" s="23" t="s">
        <v>5913</v>
      </c>
      <c r="G1377" s="24">
        <v>1</v>
      </c>
      <c r="H1377" s="22">
        <v>12</v>
      </c>
      <c r="I1377" s="203">
        <v>17.7</v>
      </c>
      <c r="J1377" s="196">
        <v>0.22</v>
      </c>
      <c r="K1377" s="214">
        <v>105.5</v>
      </c>
      <c r="L1377" s="22" t="s">
        <v>1234</v>
      </c>
      <c r="M1377" s="139" t="s">
        <v>8597</v>
      </c>
      <c r="N1377" s="139" t="s">
        <v>7760</v>
      </c>
      <c r="O1377" s="22" t="s">
        <v>8596</v>
      </c>
      <c r="P1377" s="139" t="s">
        <v>8599</v>
      </c>
      <c r="Q1377" s="139" t="s">
        <v>7857</v>
      </c>
    </row>
    <row r="1378" spans="1:17">
      <c r="A1378" s="317" t="s">
        <v>5001</v>
      </c>
      <c r="B1378" s="21" t="s">
        <v>5</v>
      </c>
      <c r="C1378" s="20">
        <v>10749956130023</v>
      </c>
      <c r="D1378" s="20" t="s">
        <v>7860</v>
      </c>
      <c r="E1378" s="21" t="s">
        <v>5885</v>
      </c>
      <c r="F1378" s="19">
        <v>7.25</v>
      </c>
      <c r="G1378" s="20">
        <v>1</v>
      </c>
      <c r="H1378" s="21">
        <v>12</v>
      </c>
      <c r="I1378" s="204">
        <v>19</v>
      </c>
      <c r="J1378" s="122">
        <v>0.27</v>
      </c>
      <c r="K1378" s="215">
        <v>150.5</v>
      </c>
      <c r="L1378" s="21" t="s">
        <v>1234</v>
      </c>
      <c r="M1378" s="138" t="s">
        <v>8597</v>
      </c>
      <c r="N1378" s="138" t="s">
        <v>7760</v>
      </c>
      <c r="O1378" s="21" t="s">
        <v>8596</v>
      </c>
      <c r="P1378" s="138" t="s">
        <v>8599</v>
      </c>
      <c r="Q1378" s="138" t="s">
        <v>7857</v>
      </c>
    </row>
    <row r="1379" spans="1:17">
      <c r="A1379" s="316" t="s">
        <v>5002</v>
      </c>
      <c r="B1379" s="22" t="s">
        <v>5</v>
      </c>
      <c r="C1379" s="24">
        <v>10749956130009</v>
      </c>
      <c r="D1379" s="24" t="s">
        <v>7860</v>
      </c>
      <c r="E1379" s="22" t="s">
        <v>5916</v>
      </c>
      <c r="F1379" s="23">
        <v>7.25</v>
      </c>
      <c r="G1379" s="24">
        <v>1</v>
      </c>
      <c r="H1379" s="22">
        <v>12</v>
      </c>
      <c r="I1379" s="203">
        <v>20.2</v>
      </c>
      <c r="J1379" s="196">
        <v>0.27</v>
      </c>
      <c r="K1379" s="214">
        <v>150.5</v>
      </c>
      <c r="L1379" s="22" t="s">
        <v>1234</v>
      </c>
      <c r="M1379" s="139" t="s">
        <v>8597</v>
      </c>
      <c r="N1379" s="139" t="s">
        <v>7760</v>
      </c>
      <c r="O1379" s="22" t="s">
        <v>8596</v>
      </c>
      <c r="P1379" s="139" t="s">
        <v>8599</v>
      </c>
      <c r="Q1379" s="139" t="s">
        <v>7857</v>
      </c>
    </row>
    <row r="1380" spans="1:17">
      <c r="A1380" s="317" t="s">
        <v>5003</v>
      </c>
      <c r="B1380" s="21" t="s">
        <v>5</v>
      </c>
      <c r="C1380" s="20">
        <v>10749956130016</v>
      </c>
      <c r="D1380" s="20" t="s">
        <v>7860</v>
      </c>
      <c r="E1380" s="21" t="s">
        <v>5852</v>
      </c>
      <c r="F1380" s="19">
        <v>8</v>
      </c>
      <c r="G1380" s="20">
        <v>1</v>
      </c>
      <c r="H1380" s="21">
        <v>12</v>
      </c>
      <c r="I1380" s="204">
        <v>26.9</v>
      </c>
      <c r="J1380" s="122">
        <v>0.27</v>
      </c>
      <c r="K1380" s="215">
        <v>195.6</v>
      </c>
      <c r="L1380" s="21" t="s">
        <v>1234</v>
      </c>
      <c r="M1380" s="138" t="s">
        <v>8597</v>
      </c>
      <c r="N1380" s="138" t="s">
        <v>7760</v>
      </c>
      <c r="O1380" s="21" t="s">
        <v>8596</v>
      </c>
      <c r="P1380" s="138" t="s">
        <v>8599</v>
      </c>
      <c r="Q1380" s="138" t="s">
        <v>7857</v>
      </c>
    </row>
    <row r="1381" spans="1:17">
      <c r="A1381" s="316" t="s">
        <v>5004</v>
      </c>
      <c r="B1381" s="22" t="s">
        <v>5</v>
      </c>
      <c r="C1381" s="24">
        <v>10749956130078</v>
      </c>
      <c r="D1381" s="24" t="s">
        <v>7860</v>
      </c>
      <c r="E1381" s="22" t="s">
        <v>5840</v>
      </c>
      <c r="F1381" s="23">
        <v>7</v>
      </c>
      <c r="G1381" s="24">
        <v>1</v>
      </c>
      <c r="H1381" s="22">
        <v>12</v>
      </c>
      <c r="I1381" s="203">
        <v>25.3</v>
      </c>
      <c r="J1381" s="196">
        <v>0.22</v>
      </c>
      <c r="K1381" s="214">
        <v>195.6</v>
      </c>
      <c r="L1381" s="22" t="s">
        <v>1234</v>
      </c>
      <c r="M1381" s="139" t="s">
        <v>8597</v>
      </c>
      <c r="N1381" s="139" t="s">
        <v>7760</v>
      </c>
      <c r="O1381" s="22" t="s">
        <v>8596</v>
      </c>
      <c r="P1381" s="139" t="s">
        <v>8599</v>
      </c>
      <c r="Q1381" s="139" t="s">
        <v>7857</v>
      </c>
    </row>
    <row r="1382" spans="1:17">
      <c r="A1382" s="317" t="s">
        <v>5005</v>
      </c>
      <c r="B1382" s="21" t="s">
        <v>5</v>
      </c>
      <c r="C1382" s="20">
        <v>10749956130054</v>
      </c>
      <c r="D1382" s="20" t="s">
        <v>7860</v>
      </c>
      <c r="E1382" s="21" t="s">
        <v>5870</v>
      </c>
      <c r="F1382" s="19">
        <v>8.5</v>
      </c>
      <c r="G1382" s="20">
        <v>1</v>
      </c>
      <c r="H1382" s="21">
        <v>12</v>
      </c>
      <c r="I1382" s="204">
        <v>37.299999999999997</v>
      </c>
      <c r="J1382" s="122">
        <v>0.42</v>
      </c>
      <c r="K1382" s="215">
        <v>195.6</v>
      </c>
      <c r="L1382" s="21" t="s">
        <v>1234</v>
      </c>
      <c r="M1382" s="138" t="s">
        <v>8597</v>
      </c>
      <c r="N1382" s="138" t="s">
        <v>7760</v>
      </c>
      <c r="O1382" s="21" t="s">
        <v>8596</v>
      </c>
      <c r="P1382" s="138" t="s">
        <v>8599</v>
      </c>
      <c r="Q1382" s="138" t="s">
        <v>7857</v>
      </c>
    </row>
    <row r="1383" spans="1:17">
      <c r="A1383" s="316" t="s">
        <v>5006</v>
      </c>
      <c r="B1383" s="22" t="s">
        <v>5</v>
      </c>
      <c r="C1383" s="24">
        <v>10749956130030</v>
      </c>
      <c r="D1383" s="24" t="s">
        <v>7860</v>
      </c>
      <c r="E1383" s="22" t="s">
        <v>5869</v>
      </c>
      <c r="F1383" s="23">
        <v>9.75</v>
      </c>
      <c r="G1383" s="24">
        <v>1</v>
      </c>
      <c r="H1383" s="22">
        <v>12</v>
      </c>
      <c r="I1383" s="203">
        <v>40.799999999999997</v>
      </c>
      <c r="J1383" s="196">
        <v>0.42</v>
      </c>
      <c r="K1383" s="214">
        <v>226</v>
      </c>
      <c r="L1383" s="22" t="s">
        <v>1234</v>
      </c>
      <c r="M1383" s="139" t="s">
        <v>8597</v>
      </c>
      <c r="N1383" s="139" t="s">
        <v>7760</v>
      </c>
      <c r="O1383" s="22" t="s">
        <v>8596</v>
      </c>
      <c r="P1383" s="139" t="s">
        <v>8599</v>
      </c>
      <c r="Q1383" s="139" t="s">
        <v>7857</v>
      </c>
    </row>
    <row r="1384" spans="1:17">
      <c r="A1384" s="317" t="s">
        <v>5007</v>
      </c>
      <c r="B1384" s="21" t="s">
        <v>5</v>
      </c>
      <c r="C1384" s="20">
        <v>10749956152025</v>
      </c>
      <c r="D1384" s="20" t="s">
        <v>7860</v>
      </c>
      <c r="E1384" s="21" t="s">
        <v>5784</v>
      </c>
      <c r="F1384" s="19">
        <v>7.375</v>
      </c>
      <c r="G1384" s="20">
        <v>1</v>
      </c>
      <c r="H1384" s="21">
        <v>12</v>
      </c>
      <c r="I1384" s="204">
        <v>15</v>
      </c>
      <c r="J1384" s="122">
        <v>0.3</v>
      </c>
      <c r="K1384" s="215">
        <v>115.2</v>
      </c>
      <c r="L1384" s="21" t="s">
        <v>1234</v>
      </c>
      <c r="M1384" s="138" t="s">
        <v>8597</v>
      </c>
      <c r="N1384" s="138" t="s">
        <v>7760</v>
      </c>
      <c r="O1384" s="21" t="s">
        <v>8596</v>
      </c>
      <c r="P1384" s="138" t="s">
        <v>8599</v>
      </c>
      <c r="Q1384" s="138" t="s">
        <v>7857</v>
      </c>
    </row>
    <row r="1385" spans="1:17">
      <c r="A1385" s="316" t="s">
        <v>5008</v>
      </c>
      <c r="B1385" s="22" t="s">
        <v>5</v>
      </c>
      <c r="C1385" s="24">
        <v>10749956137725</v>
      </c>
      <c r="D1385" s="24" t="s">
        <v>7860</v>
      </c>
      <c r="E1385" s="22" t="s">
        <v>5853</v>
      </c>
      <c r="F1385" s="23">
        <v>6.25</v>
      </c>
      <c r="G1385" s="24">
        <v>1</v>
      </c>
      <c r="H1385" s="22">
        <v>12</v>
      </c>
      <c r="I1385" s="203">
        <v>14.9</v>
      </c>
      <c r="J1385" s="196">
        <v>0.4</v>
      </c>
      <c r="K1385" s="214">
        <v>150.5</v>
      </c>
      <c r="L1385" s="22" t="s">
        <v>1234</v>
      </c>
      <c r="M1385" s="139" t="s">
        <v>8597</v>
      </c>
      <c r="N1385" s="139" t="s">
        <v>7760</v>
      </c>
      <c r="O1385" s="22" t="s">
        <v>8596</v>
      </c>
      <c r="P1385" s="139" t="s">
        <v>8599</v>
      </c>
      <c r="Q1385" s="139" t="s">
        <v>7857</v>
      </c>
    </row>
    <row r="1386" spans="1:17">
      <c r="A1386" s="317" t="s">
        <v>5009</v>
      </c>
      <c r="B1386" s="21" t="s">
        <v>5</v>
      </c>
      <c r="C1386" s="20">
        <v>10749956154074</v>
      </c>
      <c r="D1386" s="20" t="s">
        <v>7860</v>
      </c>
      <c r="E1386" s="21" t="s">
        <v>5882</v>
      </c>
      <c r="F1386" s="19">
        <v>9.625</v>
      </c>
      <c r="G1386" s="20">
        <v>1</v>
      </c>
      <c r="H1386" s="21">
        <v>12</v>
      </c>
      <c r="I1386" s="204">
        <v>40.299999999999997</v>
      </c>
      <c r="J1386" s="122">
        <v>0.47</v>
      </c>
      <c r="K1386" s="215">
        <v>221.9</v>
      </c>
      <c r="L1386" s="21" t="s">
        <v>1234</v>
      </c>
      <c r="M1386" s="138" t="s">
        <v>8597</v>
      </c>
      <c r="N1386" s="138" t="s">
        <v>7760</v>
      </c>
      <c r="O1386" s="21" t="s">
        <v>8596</v>
      </c>
      <c r="P1386" s="138" t="s">
        <v>8599</v>
      </c>
      <c r="Q1386" s="138" t="s">
        <v>7857</v>
      </c>
    </row>
    <row r="1387" spans="1:17">
      <c r="A1387" s="316" t="s">
        <v>5010</v>
      </c>
      <c r="B1387" s="22" t="s">
        <v>5</v>
      </c>
      <c r="C1387" s="24">
        <v>10749956154081</v>
      </c>
      <c r="D1387" s="24" t="s">
        <v>7860</v>
      </c>
      <c r="E1387" s="22" t="s">
        <v>5836</v>
      </c>
      <c r="F1387" s="23">
        <v>5.625</v>
      </c>
      <c r="G1387" s="24">
        <v>1</v>
      </c>
      <c r="H1387" s="22">
        <v>12</v>
      </c>
      <c r="I1387" s="203">
        <v>10.3</v>
      </c>
      <c r="J1387" s="196">
        <v>0.25</v>
      </c>
      <c r="K1387" s="214">
        <v>115.2</v>
      </c>
      <c r="L1387" s="22" t="s">
        <v>1234</v>
      </c>
      <c r="M1387" s="139" t="s">
        <v>8597</v>
      </c>
      <c r="N1387" s="139" t="s">
        <v>7760</v>
      </c>
      <c r="O1387" s="22" t="s">
        <v>8596</v>
      </c>
      <c r="P1387" s="139" t="s">
        <v>8599</v>
      </c>
      <c r="Q1387" s="139" t="s">
        <v>7857</v>
      </c>
    </row>
    <row r="1388" spans="1:17" ht="17.25">
      <c r="A1388" s="364" t="s">
        <v>8779</v>
      </c>
      <c r="B1388" s="365"/>
      <c r="C1388" s="365"/>
      <c r="D1388" s="365"/>
      <c r="E1388" s="365"/>
      <c r="F1388" s="365"/>
      <c r="G1388" s="365"/>
      <c r="H1388" s="365"/>
      <c r="I1388" s="365"/>
      <c r="J1388" s="365"/>
      <c r="K1388" s="365"/>
      <c r="L1388" s="365"/>
      <c r="M1388" s="365"/>
      <c r="N1388" s="365"/>
      <c r="O1388" s="365"/>
      <c r="P1388" s="365"/>
      <c r="Q1388" s="366"/>
    </row>
    <row r="1389" spans="1:17" s="294" customFormat="1" ht="31.5" collapsed="1">
      <c r="A1389" s="185" t="s">
        <v>5043</v>
      </c>
      <c r="B1389" s="186"/>
      <c r="C1389" s="187"/>
      <c r="D1389" s="187"/>
      <c r="E1389" s="186"/>
      <c r="F1389" s="360" t="s">
        <v>9169</v>
      </c>
      <c r="G1389" s="360"/>
      <c r="H1389" s="360"/>
      <c r="I1389" s="360"/>
      <c r="J1389" s="360"/>
      <c r="K1389" s="360"/>
      <c r="L1389" s="360"/>
      <c r="M1389" s="360"/>
      <c r="N1389" s="360"/>
      <c r="O1389" s="360"/>
      <c r="P1389" s="360"/>
      <c r="Q1389" s="360"/>
    </row>
    <row r="1390" spans="1:17" s="292" customFormat="1" ht="38.25">
      <c r="A1390" s="162" t="s">
        <v>2</v>
      </c>
      <c r="B1390" s="6" t="s">
        <v>8768</v>
      </c>
      <c r="C1390" s="11" t="s">
        <v>2813</v>
      </c>
      <c r="D1390" s="11" t="s">
        <v>7859</v>
      </c>
      <c r="E1390" s="6" t="s">
        <v>8769</v>
      </c>
      <c r="F1390" s="7" t="s">
        <v>8811</v>
      </c>
      <c r="G1390" s="11" t="s">
        <v>8767</v>
      </c>
      <c r="H1390" s="6" t="s">
        <v>8766</v>
      </c>
      <c r="I1390" s="202" t="s">
        <v>8777</v>
      </c>
      <c r="J1390" s="195" t="s">
        <v>8770</v>
      </c>
      <c r="K1390" s="227" t="s">
        <v>8810</v>
      </c>
      <c r="L1390" s="6" t="s">
        <v>8594</v>
      </c>
      <c r="M1390" s="6" t="s">
        <v>8764</v>
      </c>
      <c r="N1390" s="6" t="s">
        <v>8595</v>
      </c>
      <c r="O1390" s="6" t="s">
        <v>8765</v>
      </c>
      <c r="P1390" s="6" t="s">
        <v>8763</v>
      </c>
      <c r="Q1390" s="226" t="s">
        <v>8771</v>
      </c>
    </row>
    <row r="1391" spans="1:17">
      <c r="A1391" s="316" t="s">
        <v>5044</v>
      </c>
      <c r="B1391" s="22" t="s">
        <v>2814</v>
      </c>
      <c r="C1391" s="24" t="s">
        <v>2814</v>
      </c>
      <c r="D1391" s="24" t="s">
        <v>7862</v>
      </c>
      <c r="E1391" s="22" t="s">
        <v>5779</v>
      </c>
      <c r="F1391" s="23" t="s">
        <v>2814</v>
      </c>
      <c r="G1391" s="24"/>
      <c r="H1391" s="22" t="s">
        <v>2814</v>
      </c>
      <c r="I1391" s="203" t="s">
        <v>2814</v>
      </c>
      <c r="J1391" s="196" t="s">
        <v>2814</v>
      </c>
      <c r="K1391" s="214"/>
      <c r="L1391" s="22" t="s">
        <v>5043</v>
      </c>
      <c r="M1391" s="139" t="s">
        <v>8597</v>
      </c>
      <c r="N1391" s="139" t="s">
        <v>7760</v>
      </c>
      <c r="O1391" s="22" t="s">
        <v>8646</v>
      </c>
      <c r="P1391" s="139" t="s">
        <v>8599</v>
      </c>
      <c r="Q1391" s="139" t="s">
        <v>7862</v>
      </c>
    </row>
    <row r="1392" spans="1:17">
      <c r="A1392" s="317" t="s">
        <v>5045</v>
      </c>
      <c r="B1392" s="21" t="s">
        <v>5</v>
      </c>
      <c r="C1392" s="20">
        <v>10749956117970</v>
      </c>
      <c r="D1392" s="20" t="s">
        <v>7862</v>
      </c>
      <c r="E1392" s="21" t="s">
        <v>5839</v>
      </c>
      <c r="F1392" s="19">
        <v>4.375</v>
      </c>
      <c r="G1392" s="20">
        <v>1</v>
      </c>
      <c r="H1392" s="21">
        <v>12</v>
      </c>
      <c r="I1392" s="204">
        <v>6.4</v>
      </c>
      <c r="J1392" s="122">
        <v>0.28000000000000003</v>
      </c>
      <c r="K1392" s="215">
        <v>55.7</v>
      </c>
      <c r="L1392" s="21" t="s">
        <v>5043</v>
      </c>
      <c r="M1392" s="138" t="s">
        <v>8597</v>
      </c>
      <c r="N1392" s="138" t="s">
        <v>7760</v>
      </c>
      <c r="O1392" s="21" t="s">
        <v>8646</v>
      </c>
      <c r="P1392" s="138" t="s">
        <v>8599</v>
      </c>
      <c r="Q1392" s="138" t="s">
        <v>7862</v>
      </c>
    </row>
    <row r="1393" spans="1:17">
      <c r="A1393" s="316" t="s">
        <v>5046</v>
      </c>
      <c r="B1393" s="22" t="s">
        <v>5</v>
      </c>
      <c r="C1393" s="24">
        <v>10749956117918</v>
      </c>
      <c r="D1393" s="24" t="s">
        <v>7862</v>
      </c>
      <c r="E1393" s="22" t="s">
        <v>5797</v>
      </c>
      <c r="F1393" s="23">
        <v>5.75</v>
      </c>
      <c r="G1393" s="24">
        <v>1</v>
      </c>
      <c r="H1393" s="22">
        <v>12</v>
      </c>
      <c r="I1393" s="203">
        <v>13.6</v>
      </c>
      <c r="J1393" s="196">
        <v>0.3</v>
      </c>
      <c r="K1393" s="214">
        <v>61.5</v>
      </c>
      <c r="L1393" s="22" t="s">
        <v>5043</v>
      </c>
      <c r="M1393" s="139" t="s">
        <v>8597</v>
      </c>
      <c r="N1393" s="139" t="s">
        <v>7760</v>
      </c>
      <c r="O1393" s="22" t="s">
        <v>8646</v>
      </c>
      <c r="P1393" s="139" t="s">
        <v>8599</v>
      </c>
      <c r="Q1393" s="139" t="s">
        <v>7862</v>
      </c>
    </row>
    <row r="1394" spans="1:17">
      <c r="A1394" s="317" t="s">
        <v>5047</v>
      </c>
      <c r="B1394" s="21" t="s">
        <v>5</v>
      </c>
      <c r="C1394" s="20">
        <v>10749956118021</v>
      </c>
      <c r="D1394" s="20" t="s">
        <v>7862</v>
      </c>
      <c r="E1394" s="21" t="s">
        <v>5783</v>
      </c>
      <c r="F1394" s="19">
        <v>6.25</v>
      </c>
      <c r="G1394" s="20">
        <v>1</v>
      </c>
      <c r="H1394" s="21">
        <v>12</v>
      </c>
      <c r="I1394" s="204">
        <v>12.8</v>
      </c>
      <c r="J1394" s="122">
        <v>0.3</v>
      </c>
      <c r="K1394" s="215">
        <v>68.099999999999994</v>
      </c>
      <c r="L1394" s="21" t="s">
        <v>5043</v>
      </c>
      <c r="M1394" s="138" t="s">
        <v>8597</v>
      </c>
      <c r="N1394" s="138" t="s">
        <v>7760</v>
      </c>
      <c r="O1394" s="21" t="s">
        <v>8646</v>
      </c>
      <c r="P1394" s="138" t="s">
        <v>8599</v>
      </c>
      <c r="Q1394" s="138" t="s">
        <v>7862</v>
      </c>
    </row>
    <row r="1395" spans="1:17">
      <c r="A1395" s="316" t="s">
        <v>5048</v>
      </c>
      <c r="B1395" s="22" t="s">
        <v>5</v>
      </c>
      <c r="C1395" s="24">
        <v>10749956117956</v>
      </c>
      <c r="D1395" s="24" t="s">
        <v>7862</v>
      </c>
      <c r="E1395" s="22" t="s">
        <v>5801</v>
      </c>
      <c r="F1395" s="23">
        <v>6</v>
      </c>
      <c r="G1395" s="24">
        <v>1</v>
      </c>
      <c r="H1395" s="22">
        <v>12</v>
      </c>
      <c r="I1395" s="203">
        <v>20.399999999999999</v>
      </c>
      <c r="J1395" s="196">
        <v>0.3</v>
      </c>
      <c r="K1395" s="214">
        <v>68.8</v>
      </c>
      <c r="L1395" s="22" t="s">
        <v>5043</v>
      </c>
      <c r="M1395" s="139" t="s">
        <v>8597</v>
      </c>
      <c r="N1395" s="139" t="s">
        <v>7760</v>
      </c>
      <c r="O1395" s="22" t="s">
        <v>8646</v>
      </c>
      <c r="P1395" s="139" t="s">
        <v>8599</v>
      </c>
      <c r="Q1395" s="139" t="s">
        <v>7862</v>
      </c>
    </row>
    <row r="1396" spans="1:17">
      <c r="A1396" s="317" t="s">
        <v>5049</v>
      </c>
      <c r="B1396" s="21" t="s">
        <v>5</v>
      </c>
      <c r="C1396" s="20">
        <v>10749956117925</v>
      </c>
      <c r="D1396" s="20" t="s">
        <v>7862</v>
      </c>
      <c r="E1396" s="21" t="s">
        <v>5837</v>
      </c>
      <c r="F1396" s="19">
        <v>6.5</v>
      </c>
      <c r="G1396" s="20"/>
      <c r="H1396" s="21">
        <v>12</v>
      </c>
      <c r="I1396" s="204">
        <v>20.100000000000001</v>
      </c>
      <c r="J1396" s="122">
        <v>0.2</v>
      </c>
      <c r="K1396" s="215">
        <v>71.2</v>
      </c>
      <c r="L1396" s="21" t="s">
        <v>5043</v>
      </c>
      <c r="M1396" s="138" t="s">
        <v>8597</v>
      </c>
      <c r="N1396" s="138" t="s">
        <v>7760</v>
      </c>
      <c r="O1396" s="21" t="s">
        <v>8646</v>
      </c>
      <c r="P1396" s="138" t="s">
        <v>8599</v>
      </c>
      <c r="Q1396" s="138" t="s">
        <v>7862</v>
      </c>
    </row>
    <row r="1397" spans="1:17">
      <c r="A1397" s="316" t="s">
        <v>5050</v>
      </c>
      <c r="B1397" s="22" t="s">
        <v>5</v>
      </c>
      <c r="C1397" s="24">
        <v>10749956118052</v>
      </c>
      <c r="D1397" s="24" t="s">
        <v>7862</v>
      </c>
      <c r="E1397" s="22" t="s">
        <v>5787</v>
      </c>
      <c r="F1397" s="23">
        <v>7</v>
      </c>
      <c r="G1397" s="24">
        <v>1</v>
      </c>
      <c r="H1397" s="22">
        <v>12</v>
      </c>
      <c r="I1397" s="203">
        <v>24.4</v>
      </c>
      <c r="J1397" s="196">
        <v>0.3</v>
      </c>
      <c r="K1397" s="214">
        <v>81</v>
      </c>
      <c r="L1397" s="22" t="s">
        <v>5043</v>
      </c>
      <c r="M1397" s="139" t="s">
        <v>8597</v>
      </c>
      <c r="N1397" s="139" t="s">
        <v>7760</v>
      </c>
      <c r="O1397" s="22" t="s">
        <v>8646</v>
      </c>
      <c r="P1397" s="139" t="s">
        <v>8599</v>
      </c>
      <c r="Q1397" s="139" t="s">
        <v>7862</v>
      </c>
    </row>
    <row r="1398" spans="1:17">
      <c r="A1398" s="317" t="s">
        <v>5051</v>
      </c>
      <c r="B1398" s="21" t="s">
        <v>5</v>
      </c>
      <c r="C1398" s="20">
        <v>10749956117963</v>
      </c>
      <c r="D1398" s="20" t="s">
        <v>7862</v>
      </c>
      <c r="E1398" s="21" t="s">
        <v>5784</v>
      </c>
      <c r="F1398" s="19">
        <v>7.375</v>
      </c>
      <c r="G1398" s="20">
        <v>1</v>
      </c>
      <c r="H1398" s="21">
        <v>12</v>
      </c>
      <c r="I1398" s="204">
        <v>19.8</v>
      </c>
      <c r="J1398" s="122">
        <v>0.3</v>
      </c>
      <c r="K1398" s="215">
        <v>81.8</v>
      </c>
      <c r="L1398" s="21" t="s">
        <v>5043</v>
      </c>
      <c r="M1398" s="138" t="s">
        <v>8597</v>
      </c>
      <c r="N1398" s="138" t="s">
        <v>7760</v>
      </c>
      <c r="O1398" s="21" t="s">
        <v>8646</v>
      </c>
      <c r="P1398" s="138" t="s">
        <v>8599</v>
      </c>
      <c r="Q1398" s="138" t="s">
        <v>7862</v>
      </c>
    </row>
    <row r="1399" spans="1:17">
      <c r="A1399" s="316" t="s">
        <v>5052</v>
      </c>
      <c r="B1399" s="22" t="s">
        <v>5</v>
      </c>
      <c r="C1399" s="24">
        <v>10749956117949</v>
      </c>
      <c r="D1399" s="24" t="s">
        <v>7862</v>
      </c>
      <c r="E1399" s="22" t="s">
        <v>5788</v>
      </c>
      <c r="F1399" s="23">
        <v>7</v>
      </c>
      <c r="G1399" s="24">
        <v>1</v>
      </c>
      <c r="H1399" s="22">
        <v>12</v>
      </c>
      <c r="I1399" s="203">
        <v>23.9</v>
      </c>
      <c r="J1399" s="196">
        <v>0.3</v>
      </c>
      <c r="K1399" s="214">
        <v>88.7</v>
      </c>
      <c r="L1399" s="22" t="s">
        <v>5043</v>
      </c>
      <c r="M1399" s="139" t="s">
        <v>8597</v>
      </c>
      <c r="N1399" s="139" t="s">
        <v>7760</v>
      </c>
      <c r="O1399" s="22" t="s">
        <v>8646</v>
      </c>
      <c r="P1399" s="139" t="s">
        <v>8599</v>
      </c>
      <c r="Q1399" s="139" t="s">
        <v>7862</v>
      </c>
    </row>
    <row r="1400" spans="1:17">
      <c r="A1400" s="317" t="s">
        <v>5053</v>
      </c>
      <c r="B1400" s="21" t="s">
        <v>5</v>
      </c>
      <c r="C1400" s="20">
        <v>10749956118045</v>
      </c>
      <c r="D1400" s="20" t="s">
        <v>7862</v>
      </c>
      <c r="E1400" s="21" t="s">
        <v>5790</v>
      </c>
      <c r="F1400" s="19">
        <v>8.25</v>
      </c>
      <c r="G1400" s="20">
        <v>1</v>
      </c>
      <c r="H1400" s="21">
        <v>12</v>
      </c>
      <c r="I1400" s="204">
        <v>28.7</v>
      </c>
      <c r="J1400" s="122">
        <v>0.4</v>
      </c>
      <c r="K1400" s="215">
        <v>86.11</v>
      </c>
      <c r="L1400" s="21" t="s">
        <v>5043</v>
      </c>
      <c r="M1400" s="138" t="s">
        <v>8597</v>
      </c>
      <c r="N1400" s="138" t="s">
        <v>7760</v>
      </c>
      <c r="O1400" s="21" t="s">
        <v>8646</v>
      </c>
      <c r="P1400" s="138" t="s">
        <v>8599</v>
      </c>
      <c r="Q1400" s="138" t="s">
        <v>7862</v>
      </c>
    </row>
    <row r="1401" spans="1:17">
      <c r="A1401" s="316" t="s">
        <v>5054</v>
      </c>
      <c r="B1401" s="22" t="s">
        <v>5</v>
      </c>
      <c r="C1401" s="24">
        <v>10749956118007</v>
      </c>
      <c r="D1401" s="24" t="s">
        <v>7862</v>
      </c>
      <c r="E1401" s="22" t="s">
        <v>5808</v>
      </c>
      <c r="F1401" s="23">
        <v>7.125</v>
      </c>
      <c r="G1401" s="24">
        <v>1</v>
      </c>
      <c r="H1401" s="22">
        <v>12</v>
      </c>
      <c r="I1401" s="203">
        <v>22</v>
      </c>
      <c r="J1401" s="196">
        <v>0.2</v>
      </c>
      <c r="K1401" s="214">
        <v>90.8</v>
      </c>
      <c r="L1401" s="22" t="s">
        <v>5043</v>
      </c>
      <c r="M1401" s="139" t="s">
        <v>8597</v>
      </c>
      <c r="N1401" s="139" t="s">
        <v>7760</v>
      </c>
      <c r="O1401" s="22" t="s">
        <v>8646</v>
      </c>
      <c r="P1401" s="139" t="s">
        <v>8599</v>
      </c>
      <c r="Q1401" s="139" t="s">
        <v>7862</v>
      </c>
    </row>
    <row r="1402" spans="1:17">
      <c r="A1402" s="317" t="s">
        <v>5055</v>
      </c>
      <c r="B1402" s="21" t="s">
        <v>5</v>
      </c>
      <c r="C1402" s="20">
        <v>10749956117994</v>
      </c>
      <c r="D1402" s="20" t="s">
        <v>7862</v>
      </c>
      <c r="E1402" s="21" t="s">
        <v>5812</v>
      </c>
      <c r="F1402" s="19">
        <v>8</v>
      </c>
      <c r="G1402" s="20">
        <v>1</v>
      </c>
      <c r="H1402" s="21">
        <v>12</v>
      </c>
      <c r="I1402" s="204">
        <v>28.3</v>
      </c>
      <c r="J1402" s="122">
        <v>0.3</v>
      </c>
      <c r="K1402" s="215">
        <v>97.7</v>
      </c>
      <c r="L1402" s="21" t="s">
        <v>5043</v>
      </c>
      <c r="M1402" s="138" t="s">
        <v>8597</v>
      </c>
      <c r="N1402" s="138" t="s">
        <v>7760</v>
      </c>
      <c r="O1402" s="21" t="s">
        <v>8646</v>
      </c>
      <c r="P1402" s="138" t="s">
        <v>8599</v>
      </c>
      <c r="Q1402" s="138" t="s">
        <v>7862</v>
      </c>
    </row>
    <row r="1403" spans="1:17">
      <c r="A1403" s="316" t="s">
        <v>5056</v>
      </c>
      <c r="B1403" s="22" t="s">
        <v>5</v>
      </c>
      <c r="C1403" s="24">
        <v>10749956118038</v>
      </c>
      <c r="D1403" s="24" t="s">
        <v>7862</v>
      </c>
      <c r="E1403" s="22" t="s">
        <v>5848</v>
      </c>
      <c r="F1403" s="23">
        <v>9.5</v>
      </c>
      <c r="G1403" s="24">
        <v>1</v>
      </c>
      <c r="H1403" s="22">
        <v>12</v>
      </c>
      <c r="I1403" s="203">
        <v>38.700000000000003</v>
      </c>
      <c r="J1403" s="196">
        <v>0.5</v>
      </c>
      <c r="K1403" s="214">
        <v>103.3</v>
      </c>
      <c r="L1403" s="22" t="s">
        <v>5043</v>
      </c>
      <c r="M1403" s="139" t="s">
        <v>8597</v>
      </c>
      <c r="N1403" s="139" t="s">
        <v>7760</v>
      </c>
      <c r="O1403" s="22" t="s">
        <v>8646</v>
      </c>
      <c r="P1403" s="139" t="s">
        <v>8599</v>
      </c>
      <c r="Q1403" s="139" t="s">
        <v>7862</v>
      </c>
    </row>
    <row r="1404" spans="1:17">
      <c r="A1404" s="317" t="s">
        <v>5057</v>
      </c>
      <c r="B1404" s="21" t="s">
        <v>5</v>
      </c>
      <c r="C1404" s="20">
        <v>10749956118014</v>
      </c>
      <c r="D1404" s="20" t="s">
        <v>7862</v>
      </c>
      <c r="E1404" s="21" t="s">
        <v>5792</v>
      </c>
      <c r="F1404" s="19">
        <v>8.625</v>
      </c>
      <c r="G1404" s="20">
        <v>1</v>
      </c>
      <c r="H1404" s="21">
        <v>12</v>
      </c>
      <c r="I1404" s="204">
        <v>35.6</v>
      </c>
      <c r="J1404" s="122">
        <v>0.4</v>
      </c>
      <c r="K1404" s="215">
        <v>113.2</v>
      </c>
      <c r="L1404" s="21" t="s">
        <v>5043</v>
      </c>
      <c r="M1404" s="138" t="s">
        <v>8597</v>
      </c>
      <c r="N1404" s="138" t="s">
        <v>7760</v>
      </c>
      <c r="O1404" s="21" t="s">
        <v>8646</v>
      </c>
      <c r="P1404" s="138" t="s">
        <v>8599</v>
      </c>
      <c r="Q1404" s="138" t="s">
        <v>7862</v>
      </c>
    </row>
    <row r="1405" spans="1:17">
      <c r="A1405" s="316" t="s">
        <v>5058</v>
      </c>
      <c r="B1405" s="22" t="s">
        <v>5</v>
      </c>
      <c r="C1405" s="24">
        <v>10749956117987</v>
      </c>
      <c r="D1405" s="24" t="s">
        <v>7862</v>
      </c>
      <c r="E1405" s="22" t="s">
        <v>7861</v>
      </c>
      <c r="F1405" s="23">
        <v>8.875</v>
      </c>
      <c r="G1405" s="24">
        <v>1</v>
      </c>
      <c r="H1405" s="22">
        <v>12</v>
      </c>
      <c r="I1405" s="203">
        <v>42.3</v>
      </c>
      <c r="J1405" s="196">
        <v>0.4</v>
      </c>
      <c r="K1405" s="214">
        <v>132.69999999999999</v>
      </c>
      <c r="L1405" s="22" t="s">
        <v>5043</v>
      </c>
      <c r="M1405" s="139" t="s">
        <v>8597</v>
      </c>
      <c r="N1405" s="139" t="s">
        <v>7760</v>
      </c>
      <c r="O1405" s="22" t="s">
        <v>8646</v>
      </c>
      <c r="P1405" s="139" t="s">
        <v>8599</v>
      </c>
      <c r="Q1405" s="139" t="s">
        <v>7862</v>
      </c>
    </row>
    <row r="1406" spans="1:17" s="294" customFormat="1" ht="31.5" collapsed="1">
      <c r="A1406" s="185" t="s">
        <v>5059</v>
      </c>
      <c r="B1406" s="186"/>
      <c r="C1406" s="187"/>
      <c r="D1406" s="187"/>
      <c r="E1406" s="186"/>
      <c r="F1406" s="186"/>
      <c r="G1406" s="187"/>
      <c r="H1406" s="186"/>
      <c r="I1406" s="201"/>
      <c r="J1406" s="194"/>
      <c r="K1406" s="191"/>
      <c r="L1406" s="189"/>
      <c r="M1406" s="188"/>
      <c r="N1406" s="188"/>
      <c r="O1406" s="188"/>
      <c r="P1406" s="189"/>
      <c r="Q1406" s="189"/>
    </row>
    <row r="1407" spans="1:17" s="292" customFormat="1" ht="38.25">
      <c r="A1407" s="162" t="s">
        <v>2</v>
      </c>
      <c r="B1407" s="6" t="s">
        <v>8768</v>
      </c>
      <c r="C1407" s="11" t="s">
        <v>2813</v>
      </c>
      <c r="D1407" s="11" t="s">
        <v>7859</v>
      </c>
      <c r="E1407" s="6" t="s">
        <v>8769</v>
      </c>
      <c r="F1407" s="7" t="s">
        <v>8811</v>
      </c>
      <c r="G1407" s="11" t="s">
        <v>8767</v>
      </c>
      <c r="H1407" s="6" t="s">
        <v>8766</v>
      </c>
      <c r="I1407" s="202" t="s">
        <v>8777</v>
      </c>
      <c r="J1407" s="195" t="s">
        <v>8770</v>
      </c>
      <c r="K1407" s="227" t="s">
        <v>8810</v>
      </c>
      <c r="L1407" s="6" t="s">
        <v>8594</v>
      </c>
      <c r="M1407" s="6" t="s">
        <v>8764</v>
      </c>
      <c r="N1407" s="6" t="s">
        <v>8595</v>
      </c>
      <c r="O1407" s="6" t="s">
        <v>8765</v>
      </c>
      <c r="P1407" s="6" t="s">
        <v>8763</v>
      </c>
      <c r="Q1407" s="226" t="s">
        <v>8771</v>
      </c>
    </row>
    <row r="1408" spans="1:17">
      <c r="A1408" s="316" t="s">
        <v>5060</v>
      </c>
      <c r="B1408" s="22" t="s">
        <v>2814</v>
      </c>
      <c r="C1408" s="24" t="s">
        <v>2814</v>
      </c>
      <c r="D1408" s="24" t="s">
        <v>7857</v>
      </c>
      <c r="E1408" s="22" t="s">
        <v>5779</v>
      </c>
      <c r="F1408" s="23" t="s">
        <v>2814</v>
      </c>
      <c r="G1408" s="24"/>
      <c r="H1408" s="22" t="s">
        <v>2814</v>
      </c>
      <c r="I1408" s="203" t="s">
        <v>2814</v>
      </c>
      <c r="J1408" s="196" t="s">
        <v>2814</v>
      </c>
      <c r="K1408" s="214"/>
      <c r="L1408" s="22" t="s">
        <v>5059</v>
      </c>
      <c r="M1408" s="139" t="s">
        <v>8597</v>
      </c>
      <c r="N1408" s="139" t="s">
        <v>7760</v>
      </c>
      <c r="O1408" s="139" t="s">
        <v>8646</v>
      </c>
      <c r="P1408" s="139" t="s">
        <v>8599</v>
      </c>
      <c r="Q1408" s="139" t="s">
        <v>7857</v>
      </c>
    </row>
    <row r="1409" spans="1:17">
      <c r="A1409" s="317" t="s">
        <v>5061</v>
      </c>
      <c r="B1409" s="21" t="s">
        <v>5</v>
      </c>
      <c r="C1409" s="20" t="s">
        <v>5062</v>
      </c>
      <c r="D1409" s="20" t="s">
        <v>7857</v>
      </c>
      <c r="E1409" s="21" t="s">
        <v>5939</v>
      </c>
      <c r="F1409" s="19">
        <v>6.125</v>
      </c>
      <c r="G1409" s="20">
        <v>3</v>
      </c>
      <c r="H1409" s="21">
        <v>36</v>
      </c>
      <c r="I1409" s="204">
        <v>20</v>
      </c>
      <c r="J1409" s="122">
        <v>0.4</v>
      </c>
      <c r="K1409" s="215">
        <v>59.6</v>
      </c>
      <c r="L1409" s="21" t="s">
        <v>5059</v>
      </c>
      <c r="M1409" s="138" t="s">
        <v>8597</v>
      </c>
      <c r="N1409" s="138" t="s">
        <v>7760</v>
      </c>
      <c r="O1409" s="138" t="s">
        <v>8646</v>
      </c>
      <c r="P1409" s="138" t="s">
        <v>8599</v>
      </c>
      <c r="Q1409" s="138" t="s">
        <v>7857</v>
      </c>
    </row>
    <row r="1410" spans="1:17">
      <c r="A1410" s="316" t="s">
        <v>5063</v>
      </c>
      <c r="B1410" s="22" t="s">
        <v>5</v>
      </c>
      <c r="C1410" s="24" t="s">
        <v>5064</v>
      </c>
      <c r="D1410" s="24" t="s">
        <v>7857</v>
      </c>
      <c r="E1410" s="22" t="s">
        <v>5812</v>
      </c>
      <c r="F1410" s="23">
        <v>7.25</v>
      </c>
      <c r="G1410" s="24">
        <v>3</v>
      </c>
      <c r="H1410" s="22">
        <v>36</v>
      </c>
      <c r="I1410" s="203">
        <v>48</v>
      </c>
      <c r="J1410" s="196">
        <v>0.7</v>
      </c>
      <c r="K1410" s="214">
        <v>93</v>
      </c>
      <c r="L1410" s="22" t="s">
        <v>5059</v>
      </c>
      <c r="M1410" s="139" t="s">
        <v>8597</v>
      </c>
      <c r="N1410" s="139" t="s">
        <v>7760</v>
      </c>
      <c r="O1410" s="139" t="s">
        <v>8646</v>
      </c>
      <c r="P1410" s="139" t="s">
        <v>8599</v>
      </c>
      <c r="Q1410" s="139" t="s">
        <v>7857</v>
      </c>
    </row>
    <row r="1411" spans="1:17">
      <c r="A1411" s="317" t="s">
        <v>5065</v>
      </c>
      <c r="B1411" s="21" t="s">
        <v>5</v>
      </c>
      <c r="C1411" s="20" t="s">
        <v>5066</v>
      </c>
      <c r="D1411" s="20" t="s">
        <v>7857</v>
      </c>
      <c r="E1411" s="21" t="s">
        <v>5801</v>
      </c>
      <c r="F1411" s="19">
        <v>6.75</v>
      </c>
      <c r="G1411" s="20">
        <v>3</v>
      </c>
      <c r="H1411" s="21">
        <v>36</v>
      </c>
      <c r="I1411" s="204">
        <v>41.9</v>
      </c>
      <c r="J1411" s="122">
        <v>0.5</v>
      </c>
      <c r="K1411" s="215">
        <v>93</v>
      </c>
      <c r="L1411" s="21" t="s">
        <v>5059</v>
      </c>
      <c r="M1411" s="138" t="s">
        <v>8597</v>
      </c>
      <c r="N1411" s="138" t="s">
        <v>7760</v>
      </c>
      <c r="O1411" s="138" t="s">
        <v>8646</v>
      </c>
      <c r="P1411" s="138" t="s">
        <v>8599</v>
      </c>
      <c r="Q1411" s="138" t="s">
        <v>7857</v>
      </c>
    </row>
    <row r="1412" spans="1:17">
      <c r="A1412" s="316" t="s">
        <v>5067</v>
      </c>
      <c r="B1412" s="22" t="s">
        <v>5</v>
      </c>
      <c r="C1412" s="24" t="s">
        <v>5068</v>
      </c>
      <c r="D1412" s="24" t="s">
        <v>7857</v>
      </c>
      <c r="E1412" s="22" t="s">
        <v>5940</v>
      </c>
      <c r="F1412" s="23">
        <v>7.25</v>
      </c>
      <c r="G1412" s="24">
        <v>3</v>
      </c>
      <c r="H1412" s="22">
        <v>36</v>
      </c>
      <c r="I1412" s="203">
        <v>52.3</v>
      </c>
      <c r="J1412" s="196">
        <v>0.7</v>
      </c>
      <c r="K1412" s="214">
        <v>93</v>
      </c>
      <c r="L1412" s="22" t="s">
        <v>5059</v>
      </c>
      <c r="M1412" s="139" t="s">
        <v>8597</v>
      </c>
      <c r="N1412" s="139" t="s">
        <v>7760</v>
      </c>
      <c r="O1412" s="139" t="s">
        <v>8646</v>
      </c>
      <c r="P1412" s="139" t="s">
        <v>8599</v>
      </c>
      <c r="Q1412" s="139" t="s">
        <v>7857</v>
      </c>
    </row>
    <row r="1413" spans="1:17">
      <c r="A1413" s="317" t="s">
        <v>5069</v>
      </c>
      <c r="B1413" s="21" t="s">
        <v>5</v>
      </c>
      <c r="C1413" s="20" t="s">
        <v>5070</v>
      </c>
      <c r="D1413" s="20" t="s">
        <v>7857</v>
      </c>
      <c r="E1413" s="21" t="s">
        <v>5941</v>
      </c>
      <c r="F1413" s="19">
        <v>8.75</v>
      </c>
      <c r="G1413" s="20">
        <v>3</v>
      </c>
      <c r="H1413" s="21">
        <v>36</v>
      </c>
      <c r="I1413" s="204">
        <v>41.9</v>
      </c>
      <c r="J1413" s="122">
        <v>0.7</v>
      </c>
      <c r="K1413" s="215">
        <v>93</v>
      </c>
      <c r="L1413" s="21" t="s">
        <v>5059</v>
      </c>
      <c r="M1413" s="138" t="s">
        <v>8597</v>
      </c>
      <c r="N1413" s="138" t="s">
        <v>7760</v>
      </c>
      <c r="O1413" s="138" t="s">
        <v>8646</v>
      </c>
      <c r="P1413" s="138" t="s">
        <v>8599</v>
      </c>
      <c r="Q1413" s="138" t="s">
        <v>7857</v>
      </c>
    </row>
    <row r="1414" spans="1:17">
      <c r="A1414" s="316" t="s">
        <v>5071</v>
      </c>
      <c r="B1414" s="22" t="s">
        <v>5</v>
      </c>
      <c r="C1414" s="24" t="s">
        <v>5072</v>
      </c>
      <c r="D1414" s="24" t="s">
        <v>7857</v>
      </c>
      <c r="E1414" s="22" t="s">
        <v>5942</v>
      </c>
      <c r="F1414" s="23">
        <v>7.875</v>
      </c>
      <c r="G1414" s="24">
        <v>3</v>
      </c>
      <c r="H1414" s="22">
        <v>36</v>
      </c>
      <c r="I1414" s="203">
        <v>38.6</v>
      </c>
      <c r="J1414" s="196">
        <v>0.7</v>
      </c>
      <c r="K1414" s="214">
        <v>123.3</v>
      </c>
      <c r="L1414" s="22" t="s">
        <v>5059</v>
      </c>
      <c r="M1414" s="139" t="s">
        <v>8597</v>
      </c>
      <c r="N1414" s="139" t="s">
        <v>7760</v>
      </c>
      <c r="O1414" s="139" t="s">
        <v>8646</v>
      </c>
      <c r="P1414" s="139" t="s">
        <v>8599</v>
      </c>
      <c r="Q1414" s="139" t="s">
        <v>7857</v>
      </c>
    </row>
    <row r="1415" spans="1:17">
      <c r="A1415" s="317" t="s">
        <v>5073</v>
      </c>
      <c r="B1415" s="21" t="s">
        <v>5</v>
      </c>
      <c r="C1415" s="20" t="s">
        <v>5074</v>
      </c>
      <c r="D1415" s="20" t="s">
        <v>7857</v>
      </c>
      <c r="E1415" s="21" t="s">
        <v>5943</v>
      </c>
      <c r="F1415" s="19">
        <v>8</v>
      </c>
      <c r="G1415" s="20">
        <v>3</v>
      </c>
      <c r="H1415" s="21">
        <v>18</v>
      </c>
      <c r="I1415" s="204">
        <v>32</v>
      </c>
      <c r="J1415" s="122">
        <v>0.4</v>
      </c>
      <c r="K1415" s="215">
        <v>123.3</v>
      </c>
      <c r="L1415" s="21" t="s">
        <v>5059</v>
      </c>
      <c r="M1415" s="138" t="s">
        <v>8597</v>
      </c>
      <c r="N1415" s="138" t="s">
        <v>7760</v>
      </c>
      <c r="O1415" s="138" t="s">
        <v>8646</v>
      </c>
      <c r="P1415" s="138" t="s">
        <v>8599</v>
      </c>
      <c r="Q1415" s="138" t="s">
        <v>7857</v>
      </c>
    </row>
    <row r="1416" spans="1:17">
      <c r="A1416" s="316" t="s">
        <v>5075</v>
      </c>
      <c r="B1416" s="22" t="s">
        <v>5</v>
      </c>
      <c r="C1416" s="24" t="s">
        <v>5076</v>
      </c>
      <c r="D1416" s="24" t="s">
        <v>7857</v>
      </c>
      <c r="E1416" s="22" t="s">
        <v>5944</v>
      </c>
      <c r="F1416" s="23">
        <v>9</v>
      </c>
      <c r="G1416" s="24">
        <v>3</v>
      </c>
      <c r="H1416" s="22">
        <v>18</v>
      </c>
      <c r="I1416" s="203">
        <v>49.7</v>
      </c>
      <c r="J1416" s="196">
        <v>0.5</v>
      </c>
      <c r="K1416" s="214">
        <v>171</v>
      </c>
      <c r="L1416" s="22" t="s">
        <v>5059</v>
      </c>
      <c r="M1416" s="139" t="s">
        <v>8597</v>
      </c>
      <c r="N1416" s="139" t="s">
        <v>7760</v>
      </c>
      <c r="O1416" s="139" t="s">
        <v>8646</v>
      </c>
      <c r="P1416" s="139" t="s">
        <v>8599</v>
      </c>
      <c r="Q1416" s="139" t="s">
        <v>7857</v>
      </c>
    </row>
    <row r="1417" spans="1:17">
      <c r="A1417" s="317" t="s">
        <v>5077</v>
      </c>
      <c r="B1417" s="21" t="s">
        <v>5</v>
      </c>
      <c r="C1417" s="20" t="s">
        <v>5078</v>
      </c>
      <c r="D1417" s="20" t="s">
        <v>7857</v>
      </c>
      <c r="E1417" s="21" t="s">
        <v>5945</v>
      </c>
      <c r="F1417" s="19">
        <v>9</v>
      </c>
      <c r="G1417" s="20">
        <v>3</v>
      </c>
      <c r="H1417" s="21">
        <v>18</v>
      </c>
      <c r="I1417" s="204">
        <v>28</v>
      </c>
      <c r="J1417" s="122">
        <v>0.4</v>
      </c>
      <c r="K1417" s="215">
        <v>171</v>
      </c>
      <c r="L1417" s="21" t="s">
        <v>5059</v>
      </c>
      <c r="M1417" s="138" t="s">
        <v>8597</v>
      </c>
      <c r="N1417" s="138" t="s">
        <v>7760</v>
      </c>
      <c r="O1417" s="138" t="s">
        <v>8646</v>
      </c>
      <c r="P1417" s="138" t="s">
        <v>8599</v>
      </c>
      <c r="Q1417" s="138" t="s">
        <v>7857</v>
      </c>
    </row>
    <row r="1418" spans="1:17" s="294" customFormat="1" ht="31.5" collapsed="1">
      <c r="A1418" s="185" t="s">
        <v>5079</v>
      </c>
      <c r="B1418" s="186"/>
      <c r="C1418" s="187"/>
      <c r="D1418" s="187"/>
      <c r="E1418" s="186"/>
      <c r="F1418" s="186"/>
      <c r="G1418" s="187"/>
      <c r="H1418" s="186"/>
      <c r="I1418" s="201"/>
      <c r="J1418" s="194"/>
      <c r="K1418" s="191"/>
      <c r="L1418" s="189"/>
      <c r="M1418" s="188"/>
      <c r="N1418" s="188"/>
      <c r="O1418" s="188"/>
      <c r="P1418" s="189" t="s">
        <v>8599</v>
      </c>
      <c r="Q1418" s="189"/>
    </row>
    <row r="1419" spans="1:17" s="292" customFormat="1" ht="38.25">
      <c r="A1419" s="162" t="s">
        <v>2</v>
      </c>
      <c r="B1419" s="6" t="s">
        <v>8768</v>
      </c>
      <c r="C1419" s="11" t="s">
        <v>2813</v>
      </c>
      <c r="D1419" s="11" t="s">
        <v>7859</v>
      </c>
      <c r="E1419" s="6" t="s">
        <v>8769</v>
      </c>
      <c r="F1419" s="7" t="s">
        <v>8811</v>
      </c>
      <c r="G1419" s="11" t="s">
        <v>8767</v>
      </c>
      <c r="H1419" s="6" t="s">
        <v>8766</v>
      </c>
      <c r="I1419" s="202" t="s">
        <v>8777</v>
      </c>
      <c r="J1419" s="195" t="s">
        <v>8770</v>
      </c>
      <c r="K1419" s="227" t="s">
        <v>8810</v>
      </c>
      <c r="L1419" s="6" t="s">
        <v>8594</v>
      </c>
      <c r="M1419" s="6" t="s">
        <v>8764</v>
      </c>
      <c r="N1419" s="6" t="s">
        <v>8595</v>
      </c>
      <c r="O1419" s="6" t="s">
        <v>8765</v>
      </c>
      <c r="P1419" s="6" t="s">
        <v>8763</v>
      </c>
      <c r="Q1419" s="226" t="s">
        <v>8771</v>
      </c>
    </row>
    <row r="1420" spans="1:17">
      <c r="A1420" s="316" t="s">
        <v>5080</v>
      </c>
      <c r="B1420" s="22" t="s">
        <v>2814</v>
      </c>
      <c r="C1420" s="24" t="s">
        <v>2814</v>
      </c>
      <c r="D1420" s="24" t="s">
        <v>7857</v>
      </c>
      <c r="E1420" s="22" t="s">
        <v>5779</v>
      </c>
      <c r="F1420" s="23" t="s">
        <v>2814</v>
      </c>
      <c r="G1420" s="24"/>
      <c r="H1420" s="22" t="s">
        <v>2814</v>
      </c>
      <c r="I1420" s="203" t="s">
        <v>2814</v>
      </c>
      <c r="J1420" s="196" t="s">
        <v>2814</v>
      </c>
      <c r="K1420" s="214"/>
      <c r="L1420" s="22" t="s">
        <v>5079</v>
      </c>
      <c r="M1420" s="139" t="s">
        <v>8597</v>
      </c>
      <c r="N1420" s="139" t="s">
        <v>7760</v>
      </c>
      <c r="O1420" s="139" t="s">
        <v>8646</v>
      </c>
      <c r="P1420" s="139" t="s">
        <v>8599</v>
      </c>
      <c r="Q1420" s="139" t="s">
        <v>7857</v>
      </c>
    </row>
    <row r="1421" spans="1:17">
      <c r="A1421" s="317" t="s">
        <v>5081</v>
      </c>
      <c r="B1421" s="21" t="s">
        <v>5</v>
      </c>
      <c r="C1421" s="20" t="s">
        <v>5082</v>
      </c>
      <c r="D1421" s="20" t="s">
        <v>7857</v>
      </c>
      <c r="E1421" s="21" t="s">
        <v>5798</v>
      </c>
      <c r="F1421" s="19">
        <v>6</v>
      </c>
      <c r="G1421" s="20">
        <v>3</v>
      </c>
      <c r="H1421" s="21">
        <v>36</v>
      </c>
      <c r="I1421" s="204">
        <v>26.2</v>
      </c>
      <c r="J1421" s="122">
        <v>0.4</v>
      </c>
      <c r="K1421" s="215">
        <v>43.8</v>
      </c>
      <c r="L1421" s="21" t="s">
        <v>5079</v>
      </c>
      <c r="M1421" s="138" t="s">
        <v>8597</v>
      </c>
      <c r="N1421" s="138" t="s">
        <v>7760</v>
      </c>
      <c r="O1421" s="138" t="s">
        <v>8646</v>
      </c>
      <c r="P1421" s="138" t="s">
        <v>8599</v>
      </c>
      <c r="Q1421" s="138" t="s">
        <v>7857</v>
      </c>
    </row>
    <row r="1422" spans="1:17">
      <c r="A1422" s="316" t="s">
        <v>5083</v>
      </c>
      <c r="B1422" s="22" t="s">
        <v>5</v>
      </c>
      <c r="C1422" s="24" t="s">
        <v>5084</v>
      </c>
      <c r="D1422" s="24" t="s">
        <v>7857</v>
      </c>
      <c r="E1422" s="22" t="s">
        <v>5946</v>
      </c>
      <c r="F1422" s="23">
        <v>7</v>
      </c>
      <c r="G1422" s="24">
        <v>3</v>
      </c>
      <c r="H1422" s="22">
        <v>36</v>
      </c>
      <c r="I1422" s="203">
        <v>35</v>
      </c>
      <c r="J1422" s="196">
        <v>0.8</v>
      </c>
      <c r="K1422" s="214">
        <v>66.900000000000006</v>
      </c>
      <c r="L1422" s="22" t="s">
        <v>5079</v>
      </c>
      <c r="M1422" s="139" t="s">
        <v>8597</v>
      </c>
      <c r="N1422" s="139" t="s">
        <v>7760</v>
      </c>
      <c r="O1422" s="139" t="s">
        <v>8646</v>
      </c>
      <c r="P1422" s="139" t="s">
        <v>8599</v>
      </c>
      <c r="Q1422" s="139" t="s">
        <v>7857</v>
      </c>
    </row>
    <row r="1423" spans="1:17">
      <c r="A1423" s="317" t="s">
        <v>5085</v>
      </c>
      <c r="B1423" s="21" t="s">
        <v>5</v>
      </c>
      <c r="C1423" s="20" t="s">
        <v>5086</v>
      </c>
      <c r="D1423" s="20" t="s">
        <v>7857</v>
      </c>
      <c r="E1423" s="21" t="s">
        <v>5940</v>
      </c>
      <c r="F1423" s="19">
        <v>7</v>
      </c>
      <c r="G1423" s="20">
        <v>3</v>
      </c>
      <c r="H1423" s="21">
        <v>36</v>
      </c>
      <c r="I1423" s="204">
        <v>48.2</v>
      </c>
      <c r="J1423" s="122">
        <v>0.7</v>
      </c>
      <c r="K1423" s="215">
        <v>66.900000000000006</v>
      </c>
      <c r="L1423" s="21" t="s">
        <v>5079</v>
      </c>
      <c r="M1423" s="138" t="s">
        <v>8597</v>
      </c>
      <c r="N1423" s="138" t="s">
        <v>7760</v>
      </c>
      <c r="O1423" s="138" t="s">
        <v>8646</v>
      </c>
      <c r="P1423" s="138" t="s">
        <v>8599</v>
      </c>
      <c r="Q1423" s="138" t="s">
        <v>7857</v>
      </c>
    </row>
    <row r="1424" spans="1:17">
      <c r="A1424" s="316" t="s">
        <v>5087</v>
      </c>
      <c r="B1424" s="22" t="s">
        <v>5</v>
      </c>
      <c r="C1424" s="24" t="s">
        <v>5088</v>
      </c>
      <c r="D1424" s="24" t="s">
        <v>7857</v>
      </c>
      <c r="E1424" s="22" t="s">
        <v>5941</v>
      </c>
      <c r="F1424" s="23">
        <v>8</v>
      </c>
      <c r="G1424" s="24">
        <v>3</v>
      </c>
      <c r="H1424" s="22">
        <v>36</v>
      </c>
      <c r="I1424" s="203">
        <v>27.2</v>
      </c>
      <c r="J1424" s="196">
        <v>0.8</v>
      </c>
      <c r="K1424" s="214">
        <v>66.900000000000006</v>
      </c>
      <c r="L1424" s="22" t="s">
        <v>5079</v>
      </c>
      <c r="M1424" s="139" t="s">
        <v>8597</v>
      </c>
      <c r="N1424" s="139" t="s">
        <v>7760</v>
      </c>
      <c r="O1424" s="139" t="s">
        <v>8646</v>
      </c>
      <c r="P1424" s="139" t="s">
        <v>8599</v>
      </c>
      <c r="Q1424" s="139" t="s">
        <v>7857</v>
      </c>
    </row>
    <row r="1425" spans="1:17">
      <c r="A1425" s="317" t="s">
        <v>5089</v>
      </c>
      <c r="B1425" s="21" t="s">
        <v>5</v>
      </c>
      <c r="C1425" s="20" t="s">
        <v>5090</v>
      </c>
      <c r="D1425" s="20" t="s">
        <v>7857</v>
      </c>
      <c r="E1425" s="21" t="s">
        <v>5947</v>
      </c>
      <c r="F1425" s="19">
        <v>6.75</v>
      </c>
      <c r="G1425" s="20">
        <v>3</v>
      </c>
      <c r="H1425" s="21">
        <v>36</v>
      </c>
      <c r="I1425" s="204">
        <v>48.3</v>
      </c>
      <c r="J1425" s="122">
        <v>0.7</v>
      </c>
      <c r="K1425" s="215">
        <v>66.900000000000006</v>
      </c>
      <c r="L1425" s="21" t="s">
        <v>5079</v>
      </c>
      <c r="M1425" s="138" t="s">
        <v>8597</v>
      </c>
      <c r="N1425" s="138" t="s">
        <v>7760</v>
      </c>
      <c r="O1425" s="138" t="s">
        <v>8646</v>
      </c>
      <c r="P1425" s="138" t="s">
        <v>8599</v>
      </c>
      <c r="Q1425" s="138" t="s">
        <v>7857</v>
      </c>
    </row>
    <row r="1426" spans="1:17">
      <c r="A1426" s="316" t="s">
        <v>5091</v>
      </c>
      <c r="B1426" s="22" t="s">
        <v>5</v>
      </c>
      <c r="C1426" s="24" t="s">
        <v>5092</v>
      </c>
      <c r="D1426" s="24" t="s">
        <v>7857</v>
      </c>
      <c r="E1426" s="22" t="s">
        <v>5948</v>
      </c>
      <c r="F1426" s="23">
        <v>8.125</v>
      </c>
      <c r="G1426" s="24">
        <v>3</v>
      </c>
      <c r="H1426" s="22">
        <v>36</v>
      </c>
      <c r="I1426" s="203">
        <v>49</v>
      </c>
      <c r="J1426" s="196">
        <v>0.8</v>
      </c>
      <c r="K1426" s="214">
        <v>72.7</v>
      </c>
      <c r="L1426" s="22" t="s">
        <v>5079</v>
      </c>
      <c r="M1426" s="139" t="s">
        <v>8597</v>
      </c>
      <c r="N1426" s="139" t="s">
        <v>7760</v>
      </c>
      <c r="O1426" s="139" t="s">
        <v>8646</v>
      </c>
      <c r="P1426" s="139" t="s">
        <v>8599</v>
      </c>
      <c r="Q1426" s="139" t="s">
        <v>7857</v>
      </c>
    </row>
    <row r="1427" spans="1:17">
      <c r="A1427" s="317" t="s">
        <v>5093</v>
      </c>
      <c r="B1427" s="21" t="s">
        <v>5</v>
      </c>
      <c r="C1427" s="20" t="s">
        <v>5094</v>
      </c>
      <c r="D1427" s="20" t="s">
        <v>7857</v>
      </c>
      <c r="E1427" s="21" t="s">
        <v>5795</v>
      </c>
      <c r="F1427" s="19">
        <v>9.375</v>
      </c>
      <c r="G1427" s="20">
        <v>3</v>
      </c>
      <c r="H1427" s="21">
        <v>18</v>
      </c>
      <c r="I1427" s="204">
        <v>42.6</v>
      </c>
      <c r="J1427" s="122">
        <v>0.6</v>
      </c>
      <c r="K1427" s="215">
        <v>106</v>
      </c>
      <c r="L1427" s="21" t="s">
        <v>5079</v>
      </c>
      <c r="M1427" s="138" t="s">
        <v>8597</v>
      </c>
      <c r="N1427" s="138" t="s">
        <v>7760</v>
      </c>
      <c r="O1427" s="138" t="s">
        <v>8646</v>
      </c>
      <c r="P1427" s="138" t="s">
        <v>8599</v>
      </c>
      <c r="Q1427" s="138" t="s">
        <v>7857</v>
      </c>
    </row>
    <row r="1428" spans="1:17" s="294" customFormat="1" ht="31.5" collapsed="1">
      <c r="A1428" s="185" t="s">
        <v>5095</v>
      </c>
      <c r="B1428" s="186"/>
      <c r="C1428" s="187"/>
      <c r="D1428" s="187"/>
      <c r="E1428" s="186"/>
      <c r="F1428" s="186"/>
      <c r="G1428" s="187"/>
      <c r="H1428" s="186"/>
      <c r="I1428" s="201"/>
      <c r="J1428" s="194"/>
      <c r="K1428" s="191"/>
      <c r="L1428" s="189"/>
      <c r="M1428" s="188"/>
      <c r="N1428" s="188"/>
      <c r="O1428" s="188"/>
      <c r="P1428" s="189"/>
      <c r="Q1428" s="189"/>
    </row>
    <row r="1429" spans="1:17" s="292" customFormat="1" ht="38.25">
      <c r="A1429" s="162" t="s">
        <v>2</v>
      </c>
      <c r="B1429" s="6" t="s">
        <v>8768</v>
      </c>
      <c r="C1429" s="11" t="s">
        <v>2813</v>
      </c>
      <c r="D1429" s="11" t="s">
        <v>7859</v>
      </c>
      <c r="E1429" s="6" t="s">
        <v>8769</v>
      </c>
      <c r="F1429" s="7" t="s">
        <v>8811</v>
      </c>
      <c r="G1429" s="11" t="s">
        <v>8767</v>
      </c>
      <c r="H1429" s="6" t="s">
        <v>8766</v>
      </c>
      <c r="I1429" s="202" t="s">
        <v>8777</v>
      </c>
      <c r="J1429" s="195" t="s">
        <v>8770</v>
      </c>
      <c r="K1429" s="227" t="s">
        <v>8810</v>
      </c>
      <c r="L1429" s="6" t="s">
        <v>8594</v>
      </c>
      <c r="M1429" s="6" t="s">
        <v>8764</v>
      </c>
      <c r="N1429" s="6" t="s">
        <v>8595</v>
      </c>
      <c r="O1429" s="6" t="s">
        <v>8765</v>
      </c>
      <c r="P1429" s="6" t="s">
        <v>8763</v>
      </c>
      <c r="Q1429" s="226" t="s">
        <v>8771</v>
      </c>
    </row>
    <row r="1430" spans="1:17">
      <c r="A1430" s="316" t="s">
        <v>5096</v>
      </c>
      <c r="B1430" s="22" t="s">
        <v>2814</v>
      </c>
      <c r="C1430" s="24" t="s">
        <v>2814</v>
      </c>
      <c r="D1430" s="24" t="s">
        <v>7857</v>
      </c>
      <c r="E1430" s="22" t="s">
        <v>5779</v>
      </c>
      <c r="F1430" s="23" t="s">
        <v>2814</v>
      </c>
      <c r="G1430" s="24"/>
      <c r="H1430" s="22" t="s">
        <v>2814</v>
      </c>
      <c r="I1430" s="203" t="s">
        <v>2814</v>
      </c>
      <c r="J1430" s="196" t="s">
        <v>2814</v>
      </c>
      <c r="K1430" s="214"/>
      <c r="L1430" s="22" t="s">
        <v>5095</v>
      </c>
      <c r="M1430" s="139" t="s">
        <v>8597</v>
      </c>
      <c r="N1430" s="139" t="s">
        <v>7760</v>
      </c>
      <c r="O1430" s="139" t="s">
        <v>8646</v>
      </c>
      <c r="P1430" s="139" t="s">
        <v>8599</v>
      </c>
      <c r="Q1430" s="139" t="s">
        <v>7857</v>
      </c>
    </row>
    <row r="1431" spans="1:17">
      <c r="A1431" s="317" t="s">
        <v>5097</v>
      </c>
      <c r="B1431" s="21" t="s">
        <v>5</v>
      </c>
      <c r="C1431" s="20" t="s">
        <v>5098</v>
      </c>
      <c r="D1431" s="20" t="s">
        <v>7857</v>
      </c>
      <c r="E1431" s="21" t="s">
        <v>5949</v>
      </c>
      <c r="F1431" s="19">
        <v>4.5</v>
      </c>
      <c r="G1431" s="20">
        <v>3</v>
      </c>
      <c r="H1431" s="21">
        <v>36</v>
      </c>
      <c r="I1431" s="204">
        <v>12.1</v>
      </c>
      <c r="J1431" s="122">
        <v>0.3</v>
      </c>
      <c r="K1431" s="215">
        <v>34.200000000000003</v>
      </c>
      <c r="L1431" s="21" t="s">
        <v>5095</v>
      </c>
      <c r="M1431" s="138" t="s">
        <v>8597</v>
      </c>
      <c r="N1431" s="138" t="s">
        <v>7760</v>
      </c>
      <c r="O1431" s="138" t="s">
        <v>8646</v>
      </c>
      <c r="P1431" s="138" t="s">
        <v>8599</v>
      </c>
      <c r="Q1431" s="138" t="s">
        <v>7857</v>
      </c>
    </row>
    <row r="1432" spans="1:17">
      <c r="A1432" s="316" t="s">
        <v>5099</v>
      </c>
      <c r="B1432" s="22" t="s">
        <v>5</v>
      </c>
      <c r="C1432" s="24" t="s">
        <v>5100</v>
      </c>
      <c r="D1432" s="24" t="s">
        <v>7857</v>
      </c>
      <c r="E1432" s="22" t="s">
        <v>5798</v>
      </c>
      <c r="F1432" s="23">
        <v>6</v>
      </c>
      <c r="G1432" s="24">
        <v>3</v>
      </c>
      <c r="H1432" s="22">
        <v>36</v>
      </c>
      <c r="I1432" s="203">
        <v>36.4</v>
      </c>
      <c r="J1432" s="196">
        <v>0.5</v>
      </c>
      <c r="K1432" s="214">
        <v>34.200000000000003</v>
      </c>
      <c r="L1432" s="22" t="s">
        <v>5095</v>
      </c>
      <c r="M1432" s="139" t="s">
        <v>8597</v>
      </c>
      <c r="N1432" s="139" t="s">
        <v>7760</v>
      </c>
      <c r="O1432" s="139" t="s">
        <v>8646</v>
      </c>
      <c r="P1432" s="139" t="s">
        <v>8599</v>
      </c>
      <c r="Q1432" s="139" t="s">
        <v>7857</v>
      </c>
    </row>
    <row r="1433" spans="1:17">
      <c r="A1433" s="317" t="s">
        <v>5101</v>
      </c>
      <c r="B1433" s="21" t="s">
        <v>5</v>
      </c>
      <c r="C1433" s="20" t="s">
        <v>5102</v>
      </c>
      <c r="D1433" s="20" t="s">
        <v>7857</v>
      </c>
      <c r="E1433" s="21" t="s">
        <v>5946</v>
      </c>
      <c r="F1433" s="19">
        <v>7.25</v>
      </c>
      <c r="G1433" s="20">
        <v>3</v>
      </c>
      <c r="H1433" s="21">
        <v>36</v>
      </c>
      <c r="I1433" s="204">
        <v>28.8</v>
      </c>
      <c r="J1433" s="122">
        <v>0.5</v>
      </c>
      <c r="K1433" s="215">
        <v>48.9</v>
      </c>
      <c r="L1433" s="21" t="s">
        <v>5095</v>
      </c>
      <c r="M1433" s="138" t="s">
        <v>8597</v>
      </c>
      <c r="N1433" s="138" t="s">
        <v>7760</v>
      </c>
      <c r="O1433" s="138" t="s">
        <v>8646</v>
      </c>
      <c r="P1433" s="138" t="s">
        <v>8599</v>
      </c>
      <c r="Q1433" s="138" t="s">
        <v>7857</v>
      </c>
    </row>
    <row r="1434" spans="1:17">
      <c r="A1434" s="316" t="s">
        <v>5103</v>
      </c>
      <c r="B1434" s="22" t="s">
        <v>5</v>
      </c>
      <c r="C1434" s="24" t="s">
        <v>5104</v>
      </c>
      <c r="D1434" s="24" t="s">
        <v>7857</v>
      </c>
      <c r="E1434" s="22" t="s">
        <v>5800</v>
      </c>
      <c r="F1434" s="23">
        <v>5.5</v>
      </c>
      <c r="G1434" s="24">
        <v>3</v>
      </c>
      <c r="H1434" s="22">
        <v>36</v>
      </c>
      <c r="I1434" s="203">
        <v>16.399999999999999</v>
      </c>
      <c r="J1434" s="196">
        <v>0.4</v>
      </c>
      <c r="K1434" s="214">
        <v>48.9</v>
      </c>
      <c r="L1434" s="22" t="s">
        <v>5095</v>
      </c>
      <c r="M1434" s="139" t="s">
        <v>8597</v>
      </c>
      <c r="N1434" s="139" t="s">
        <v>7760</v>
      </c>
      <c r="O1434" s="139" t="s">
        <v>8646</v>
      </c>
      <c r="P1434" s="139" t="s">
        <v>8599</v>
      </c>
      <c r="Q1434" s="139" t="s">
        <v>7857</v>
      </c>
    </row>
    <row r="1435" spans="1:17">
      <c r="A1435" s="317" t="s">
        <v>5105</v>
      </c>
      <c r="B1435" s="21" t="s">
        <v>5</v>
      </c>
      <c r="C1435" s="20" t="s">
        <v>5106</v>
      </c>
      <c r="D1435" s="20" t="s">
        <v>7857</v>
      </c>
      <c r="E1435" s="21" t="s">
        <v>5802</v>
      </c>
      <c r="F1435" s="19">
        <v>7</v>
      </c>
      <c r="G1435" s="20">
        <v>3</v>
      </c>
      <c r="H1435" s="21">
        <v>36</v>
      </c>
      <c r="I1435" s="204">
        <v>47</v>
      </c>
      <c r="J1435" s="122">
        <v>0.5</v>
      </c>
      <c r="K1435" s="215">
        <v>48.9</v>
      </c>
      <c r="L1435" s="21" t="s">
        <v>5095</v>
      </c>
      <c r="M1435" s="138" t="s">
        <v>8597</v>
      </c>
      <c r="N1435" s="138" t="s">
        <v>7760</v>
      </c>
      <c r="O1435" s="138" t="s">
        <v>8646</v>
      </c>
      <c r="P1435" s="138" t="s">
        <v>8599</v>
      </c>
      <c r="Q1435" s="138" t="s">
        <v>7857</v>
      </c>
    </row>
    <row r="1436" spans="1:17">
      <c r="A1436" s="316" t="s">
        <v>5107</v>
      </c>
      <c r="B1436" s="22" t="s">
        <v>5</v>
      </c>
      <c r="C1436" s="24" t="s">
        <v>5108</v>
      </c>
      <c r="D1436" s="24" t="s">
        <v>7857</v>
      </c>
      <c r="E1436" s="22" t="s">
        <v>5941</v>
      </c>
      <c r="F1436" s="23">
        <v>7.5</v>
      </c>
      <c r="G1436" s="24">
        <v>3</v>
      </c>
      <c r="H1436" s="22">
        <v>36</v>
      </c>
      <c r="I1436" s="203">
        <v>33.5</v>
      </c>
      <c r="J1436" s="196">
        <v>0.7</v>
      </c>
      <c r="K1436" s="214">
        <v>48.9</v>
      </c>
      <c r="L1436" s="22" t="s">
        <v>5095</v>
      </c>
      <c r="M1436" s="139" t="s">
        <v>8597</v>
      </c>
      <c r="N1436" s="139" t="s">
        <v>7760</v>
      </c>
      <c r="O1436" s="139" t="s">
        <v>8646</v>
      </c>
      <c r="P1436" s="139" t="s">
        <v>8599</v>
      </c>
      <c r="Q1436" s="139" t="s">
        <v>7857</v>
      </c>
    </row>
    <row r="1437" spans="1:17">
      <c r="A1437" s="317" t="s">
        <v>5109</v>
      </c>
      <c r="B1437" s="21" t="s">
        <v>5</v>
      </c>
      <c r="C1437" s="20" t="s">
        <v>5110</v>
      </c>
      <c r="D1437" s="20" t="s">
        <v>7857</v>
      </c>
      <c r="E1437" s="21" t="s">
        <v>5947</v>
      </c>
      <c r="F1437" s="19">
        <v>7</v>
      </c>
      <c r="G1437" s="20">
        <v>3</v>
      </c>
      <c r="H1437" s="21">
        <v>36</v>
      </c>
      <c r="I1437" s="204">
        <v>50.2</v>
      </c>
      <c r="J1437" s="122">
        <v>0.7</v>
      </c>
      <c r="K1437" s="215">
        <v>48.9</v>
      </c>
      <c r="L1437" s="21" t="s">
        <v>5095</v>
      </c>
      <c r="M1437" s="138" t="s">
        <v>8597</v>
      </c>
      <c r="N1437" s="138" t="s">
        <v>7760</v>
      </c>
      <c r="O1437" s="138" t="s">
        <v>8646</v>
      </c>
      <c r="P1437" s="138" t="s">
        <v>8599</v>
      </c>
      <c r="Q1437" s="138" t="s">
        <v>7857</v>
      </c>
    </row>
    <row r="1438" spans="1:17">
      <c r="A1438" s="316" t="s">
        <v>5111</v>
      </c>
      <c r="B1438" s="22" t="s">
        <v>5</v>
      </c>
      <c r="C1438" s="24" t="s">
        <v>5112</v>
      </c>
      <c r="D1438" s="24" t="s">
        <v>7857</v>
      </c>
      <c r="E1438" s="22" t="s">
        <v>5948</v>
      </c>
      <c r="F1438" s="23">
        <v>8.375</v>
      </c>
      <c r="G1438" s="24">
        <v>3</v>
      </c>
      <c r="H1438" s="22">
        <v>36</v>
      </c>
      <c r="I1438" s="203">
        <v>54.6</v>
      </c>
      <c r="J1438" s="196">
        <v>0.9</v>
      </c>
      <c r="K1438" s="214">
        <v>53.5</v>
      </c>
      <c r="L1438" s="22" t="s">
        <v>5095</v>
      </c>
      <c r="M1438" s="139" t="s">
        <v>8597</v>
      </c>
      <c r="N1438" s="139" t="s">
        <v>7760</v>
      </c>
      <c r="O1438" s="139" t="s">
        <v>8646</v>
      </c>
      <c r="P1438" s="139" t="s">
        <v>8599</v>
      </c>
      <c r="Q1438" s="139" t="s">
        <v>7857</v>
      </c>
    </row>
    <row r="1439" spans="1:17">
      <c r="A1439" s="317" t="s">
        <v>5113</v>
      </c>
      <c r="B1439" s="21" t="s">
        <v>5</v>
      </c>
      <c r="C1439" s="20" t="s">
        <v>5114</v>
      </c>
      <c r="D1439" s="20" t="s">
        <v>7857</v>
      </c>
      <c r="E1439" s="21" t="s">
        <v>5812</v>
      </c>
      <c r="F1439" s="19">
        <v>8</v>
      </c>
      <c r="G1439" s="20">
        <v>3</v>
      </c>
      <c r="H1439" s="21">
        <v>36</v>
      </c>
      <c r="I1439" s="204">
        <v>46</v>
      </c>
      <c r="J1439" s="122">
        <v>0.6</v>
      </c>
      <c r="K1439" s="215">
        <v>53.5</v>
      </c>
      <c r="L1439" s="21" t="s">
        <v>5095</v>
      </c>
      <c r="M1439" s="138" t="s">
        <v>8597</v>
      </c>
      <c r="N1439" s="138" t="s">
        <v>7760</v>
      </c>
      <c r="O1439" s="138" t="s">
        <v>8646</v>
      </c>
      <c r="P1439" s="138" t="s">
        <v>8599</v>
      </c>
      <c r="Q1439" s="138" t="s">
        <v>7857</v>
      </c>
    </row>
    <row r="1440" spans="1:17">
      <c r="A1440" s="316" t="s">
        <v>5115</v>
      </c>
      <c r="B1440" s="22" t="s">
        <v>5</v>
      </c>
      <c r="C1440" s="24" t="s">
        <v>5116</v>
      </c>
      <c r="D1440" s="24" t="s">
        <v>7857</v>
      </c>
      <c r="E1440" s="22" t="s">
        <v>5943</v>
      </c>
      <c r="F1440" s="23">
        <v>8.25</v>
      </c>
      <c r="G1440" s="24">
        <v>3</v>
      </c>
      <c r="H1440" s="22">
        <v>18</v>
      </c>
      <c r="I1440" s="203">
        <v>39.1</v>
      </c>
      <c r="J1440" s="196">
        <v>0.3</v>
      </c>
      <c r="K1440" s="214">
        <v>53.5</v>
      </c>
      <c r="L1440" s="22" t="s">
        <v>5095</v>
      </c>
      <c r="M1440" s="139" t="s">
        <v>8597</v>
      </c>
      <c r="N1440" s="139" t="s">
        <v>7760</v>
      </c>
      <c r="O1440" s="139" t="s">
        <v>8646</v>
      </c>
      <c r="P1440" s="139" t="s">
        <v>8599</v>
      </c>
      <c r="Q1440" s="139" t="s">
        <v>7857</v>
      </c>
    </row>
    <row r="1441" spans="1:17">
      <c r="A1441" s="317" t="s">
        <v>5117</v>
      </c>
      <c r="B1441" s="21" t="s">
        <v>5</v>
      </c>
      <c r="C1441" s="20" t="s">
        <v>5118</v>
      </c>
      <c r="D1441" s="20" t="s">
        <v>7857</v>
      </c>
      <c r="E1441" s="21" t="s">
        <v>5883</v>
      </c>
      <c r="F1441" s="19">
        <v>6.625</v>
      </c>
      <c r="G1441" s="20">
        <v>3</v>
      </c>
      <c r="H1441" s="21">
        <v>18</v>
      </c>
      <c r="I1441" s="204">
        <v>13.9</v>
      </c>
      <c r="J1441" s="122">
        <v>0.3</v>
      </c>
      <c r="K1441" s="215">
        <v>53.6</v>
      </c>
      <c r="L1441" s="21" t="s">
        <v>5095</v>
      </c>
      <c r="M1441" s="138" t="s">
        <v>8597</v>
      </c>
      <c r="N1441" s="138" t="s">
        <v>7760</v>
      </c>
      <c r="O1441" s="138" t="s">
        <v>8646</v>
      </c>
      <c r="P1441" s="138" t="s">
        <v>8599</v>
      </c>
      <c r="Q1441" s="138" t="s">
        <v>7857</v>
      </c>
    </row>
    <row r="1442" spans="1:17">
      <c r="A1442" s="316" t="s">
        <v>5119</v>
      </c>
      <c r="B1442" s="22" t="s">
        <v>5</v>
      </c>
      <c r="C1442" s="24" t="s">
        <v>5120</v>
      </c>
      <c r="D1442" s="24" t="s">
        <v>7857</v>
      </c>
      <c r="E1442" s="22" t="s">
        <v>5950</v>
      </c>
      <c r="F1442" s="23">
        <v>8.125</v>
      </c>
      <c r="G1442" s="24">
        <v>3</v>
      </c>
      <c r="H1442" s="22">
        <v>18</v>
      </c>
      <c r="I1442" s="203">
        <v>29.4</v>
      </c>
      <c r="J1442" s="196">
        <v>0.4</v>
      </c>
      <c r="K1442" s="214">
        <v>87</v>
      </c>
      <c r="L1442" s="22" t="s">
        <v>5095</v>
      </c>
      <c r="M1442" s="139" t="s">
        <v>8597</v>
      </c>
      <c r="N1442" s="139" t="s">
        <v>7760</v>
      </c>
      <c r="O1442" s="139" t="s">
        <v>8646</v>
      </c>
      <c r="P1442" s="139" t="s">
        <v>8599</v>
      </c>
      <c r="Q1442" s="139" t="s">
        <v>7857</v>
      </c>
    </row>
    <row r="1443" spans="1:17">
      <c r="A1443" s="317" t="s">
        <v>5121</v>
      </c>
      <c r="B1443" s="21" t="s">
        <v>5</v>
      </c>
      <c r="C1443" s="20" t="s">
        <v>5122</v>
      </c>
      <c r="D1443" s="20" t="s">
        <v>7857</v>
      </c>
      <c r="E1443" s="21" t="s">
        <v>5951</v>
      </c>
      <c r="F1443" s="19">
        <v>9.25</v>
      </c>
      <c r="G1443" s="20">
        <v>3</v>
      </c>
      <c r="H1443" s="21">
        <v>18</v>
      </c>
      <c r="I1443" s="204">
        <v>52.2</v>
      </c>
      <c r="J1443" s="122">
        <v>0.5</v>
      </c>
      <c r="K1443" s="215">
        <v>97.5</v>
      </c>
      <c r="L1443" s="21" t="s">
        <v>5095</v>
      </c>
      <c r="M1443" s="138" t="s">
        <v>8597</v>
      </c>
      <c r="N1443" s="138" t="s">
        <v>7760</v>
      </c>
      <c r="O1443" s="138" t="s">
        <v>8646</v>
      </c>
      <c r="P1443" s="161" t="s">
        <v>8599</v>
      </c>
      <c r="Q1443" s="138" t="s">
        <v>7857</v>
      </c>
    </row>
    <row r="1444" spans="1:17" s="294" customFormat="1" ht="31.5" collapsed="1">
      <c r="A1444" s="185" t="s">
        <v>8781</v>
      </c>
      <c r="B1444" s="186"/>
      <c r="C1444" s="187"/>
      <c r="D1444" s="187"/>
      <c r="E1444" s="186"/>
      <c r="F1444" s="186"/>
      <c r="G1444" s="187"/>
      <c r="H1444" s="186"/>
      <c r="I1444" s="201"/>
      <c r="J1444" s="194"/>
      <c r="K1444" s="191"/>
      <c r="L1444" s="189"/>
      <c r="M1444" s="188"/>
      <c r="N1444" s="188"/>
      <c r="O1444" s="188"/>
      <c r="P1444" s="189"/>
      <c r="Q1444" s="189"/>
    </row>
    <row r="1445" spans="1:17" s="292" customFormat="1" ht="38.25">
      <c r="A1445" s="162" t="s">
        <v>2</v>
      </c>
      <c r="B1445" s="6" t="s">
        <v>8768</v>
      </c>
      <c r="C1445" s="11" t="s">
        <v>2813</v>
      </c>
      <c r="D1445" s="11" t="s">
        <v>7859</v>
      </c>
      <c r="E1445" s="6" t="s">
        <v>8769</v>
      </c>
      <c r="F1445" s="7" t="s">
        <v>8811</v>
      </c>
      <c r="G1445" s="11" t="s">
        <v>8767</v>
      </c>
      <c r="H1445" s="6" t="s">
        <v>8766</v>
      </c>
      <c r="I1445" s="202" t="s">
        <v>8777</v>
      </c>
      <c r="J1445" s="195" t="s">
        <v>8770</v>
      </c>
      <c r="K1445" s="227" t="s">
        <v>8810</v>
      </c>
      <c r="L1445" s="6" t="s">
        <v>8594</v>
      </c>
      <c r="M1445" s="6" t="s">
        <v>8764</v>
      </c>
      <c r="N1445" s="6" t="s">
        <v>8595</v>
      </c>
      <c r="O1445" s="6" t="s">
        <v>8765</v>
      </c>
      <c r="P1445" s="6" t="s">
        <v>8763</v>
      </c>
      <c r="Q1445" s="226" t="s">
        <v>8771</v>
      </c>
    </row>
    <row r="1446" spans="1:17" s="293" customFormat="1">
      <c r="A1446" s="322" t="s">
        <v>8782</v>
      </c>
      <c r="B1446" s="209" t="s">
        <v>5</v>
      </c>
      <c r="C1446" s="211">
        <v>749956190501</v>
      </c>
      <c r="D1446" s="209"/>
      <c r="E1446" s="209" t="s">
        <v>5837</v>
      </c>
      <c r="F1446" s="131">
        <v>6.1417322834645667</v>
      </c>
      <c r="G1446" s="209">
        <v>1</v>
      </c>
      <c r="H1446" s="209">
        <v>12</v>
      </c>
      <c r="I1446" s="209">
        <v>26.48</v>
      </c>
      <c r="J1446" s="306">
        <v>0.48</v>
      </c>
      <c r="K1446" s="220">
        <v>36</v>
      </c>
      <c r="L1446" s="209" t="s">
        <v>8781</v>
      </c>
      <c r="M1446" s="209" t="s">
        <v>8597</v>
      </c>
      <c r="N1446" s="209" t="s">
        <v>7760</v>
      </c>
      <c r="O1446" s="209" t="s">
        <v>8646</v>
      </c>
      <c r="P1446" s="209" t="s">
        <v>8599</v>
      </c>
      <c r="Q1446" s="209"/>
    </row>
    <row r="1447" spans="1:17" s="293" customFormat="1">
      <c r="A1447" s="323" t="s">
        <v>8783</v>
      </c>
      <c r="B1447" s="210" t="s">
        <v>5</v>
      </c>
      <c r="C1447" s="212">
        <v>749956190518</v>
      </c>
      <c r="D1447" s="210"/>
      <c r="E1447" s="210" t="s">
        <v>8784</v>
      </c>
      <c r="F1447" s="156">
        <v>7.0275590551181102</v>
      </c>
      <c r="G1447" s="210">
        <v>1</v>
      </c>
      <c r="H1447" s="210">
        <v>12</v>
      </c>
      <c r="I1447" s="210">
        <v>35.369999999999997</v>
      </c>
      <c r="J1447" s="305">
        <v>0.48</v>
      </c>
      <c r="K1447" s="221">
        <v>43.6</v>
      </c>
      <c r="L1447" s="210" t="s">
        <v>8781</v>
      </c>
      <c r="M1447" s="210" t="s">
        <v>8597</v>
      </c>
      <c r="N1447" s="210" t="s">
        <v>7760</v>
      </c>
      <c r="O1447" s="210" t="s">
        <v>8646</v>
      </c>
      <c r="P1447" s="210" t="s">
        <v>8599</v>
      </c>
      <c r="Q1447" s="210"/>
    </row>
    <row r="1448" spans="1:17" s="293" customFormat="1">
      <c r="A1448" s="322" t="s">
        <v>8785</v>
      </c>
      <c r="B1448" s="209" t="s">
        <v>5</v>
      </c>
      <c r="C1448" s="211">
        <v>749956190525</v>
      </c>
      <c r="D1448" s="209"/>
      <c r="E1448" s="209" t="s">
        <v>5896</v>
      </c>
      <c r="F1448" s="131">
        <v>7.0275590551181102</v>
      </c>
      <c r="G1448" s="209">
        <v>1</v>
      </c>
      <c r="H1448" s="209">
        <v>12</v>
      </c>
      <c r="I1448" s="209">
        <v>30.92</v>
      </c>
      <c r="J1448" s="306">
        <v>0.48</v>
      </c>
      <c r="K1448" s="220">
        <v>43</v>
      </c>
      <c r="L1448" s="209" t="s">
        <v>8781</v>
      </c>
      <c r="M1448" s="209" t="s">
        <v>8597</v>
      </c>
      <c r="N1448" s="209" t="s">
        <v>7760</v>
      </c>
      <c r="O1448" s="209" t="s">
        <v>8646</v>
      </c>
      <c r="P1448" s="209" t="s">
        <v>8599</v>
      </c>
      <c r="Q1448" s="209"/>
    </row>
    <row r="1449" spans="1:17" s="293" customFormat="1">
      <c r="A1449" s="323" t="s">
        <v>8786</v>
      </c>
      <c r="B1449" s="210" t="s">
        <v>5</v>
      </c>
      <c r="C1449" s="212">
        <v>749956190532</v>
      </c>
      <c r="D1449" s="210"/>
      <c r="E1449" s="210" t="s">
        <v>5852</v>
      </c>
      <c r="F1449" s="156">
        <v>7.9212598425196852</v>
      </c>
      <c r="G1449" s="210">
        <v>1</v>
      </c>
      <c r="H1449" s="210">
        <v>12</v>
      </c>
      <c r="I1449" s="156">
        <v>41.9</v>
      </c>
      <c r="J1449" s="305">
        <v>0.83</v>
      </c>
      <c r="K1449" s="221">
        <v>52.8</v>
      </c>
      <c r="L1449" s="210" t="s">
        <v>8781</v>
      </c>
      <c r="M1449" s="210" t="s">
        <v>8597</v>
      </c>
      <c r="N1449" s="210" t="s">
        <v>7760</v>
      </c>
      <c r="O1449" s="210" t="s">
        <v>8646</v>
      </c>
      <c r="P1449" s="210" t="s">
        <v>8599</v>
      </c>
      <c r="Q1449" s="210"/>
    </row>
    <row r="1450" spans="1:17" s="293" customFormat="1">
      <c r="A1450" s="322" t="s">
        <v>8787</v>
      </c>
      <c r="B1450" s="209" t="s">
        <v>5</v>
      </c>
      <c r="C1450" s="211">
        <v>749956190549</v>
      </c>
      <c r="D1450" s="209"/>
      <c r="E1450" s="209" t="s">
        <v>8788</v>
      </c>
      <c r="F1450" s="131">
        <v>9.5314960629921259</v>
      </c>
      <c r="G1450" s="209">
        <v>1</v>
      </c>
      <c r="H1450" s="209">
        <v>12</v>
      </c>
      <c r="I1450" s="209">
        <v>40.729999999999997</v>
      </c>
      <c r="J1450" s="306">
        <v>0.46700000000000003</v>
      </c>
      <c r="K1450" s="220">
        <v>79</v>
      </c>
      <c r="L1450" s="209" t="s">
        <v>8781</v>
      </c>
      <c r="M1450" s="209" t="s">
        <v>8597</v>
      </c>
      <c r="N1450" s="209" t="s">
        <v>7760</v>
      </c>
      <c r="O1450" s="209" t="s">
        <v>8646</v>
      </c>
      <c r="P1450" s="209" t="s">
        <v>8599</v>
      </c>
      <c r="Q1450" s="209"/>
    </row>
    <row r="1451" spans="1:17" s="294" customFormat="1" ht="31.5" collapsed="1">
      <c r="A1451" s="185" t="s">
        <v>8721</v>
      </c>
      <c r="B1451" s="186"/>
      <c r="C1451" s="187"/>
      <c r="D1451" s="187"/>
      <c r="E1451" s="186"/>
      <c r="F1451" s="186"/>
      <c r="G1451" s="187"/>
      <c r="H1451" s="186"/>
      <c r="I1451" s="201"/>
      <c r="J1451" s="194"/>
      <c r="K1451" s="191"/>
      <c r="L1451" s="189"/>
      <c r="M1451" s="188"/>
      <c r="N1451" s="188"/>
      <c r="O1451" s="188"/>
      <c r="P1451" s="189"/>
      <c r="Q1451" s="189"/>
    </row>
    <row r="1452" spans="1:17" s="292" customFormat="1" ht="38.25">
      <c r="A1452" s="162" t="s">
        <v>2</v>
      </c>
      <c r="B1452" s="6" t="s">
        <v>8768</v>
      </c>
      <c r="C1452" s="11" t="s">
        <v>2813</v>
      </c>
      <c r="D1452" s="11" t="s">
        <v>7859</v>
      </c>
      <c r="E1452" s="6" t="s">
        <v>8769</v>
      </c>
      <c r="F1452" s="7" t="s">
        <v>8811</v>
      </c>
      <c r="G1452" s="11" t="s">
        <v>8767</v>
      </c>
      <c r="H1452" s="6" t="s">
        <v>8766</v>
      </c>
      <c r="I1452" s="202" t="s">
        <v>8777</v>
      </c>
      <c r="J1452" s="195" t="s">
        <v>8770</v>
      </c>
      <c r="K1452" s="227" t="s">
        <v>8810</v>
      </c>
      <c r="L1452" s="6" t="s">
        <v>8594</v>
      </c>
      <c r="M1452" s="6" t="s">
        <v>8764</v>
      </c>
      <c r="N1452" s="6" t="s">
        <v>8595</v>
      </c>
      <c r="O1452" s="6" t="s">
        <v>8765</v>
      </c>
      <c r="P1452" s="6" t="s">
        <v>8763</v>
      </c>
      <c r="Q1452" s="226" t="s">
        <v>8771</v>
      </c>
    </row>
    <row r="1453" spans="1:17" s="297" customFormat="1">
      <c r="A1453" s="319" t="s">
        <v>8727</v>
      </c>
      <c r="B1453" s="170" t="s">
        <v>7751</v>
      </c>
      <c r="C1453" s="171"/>
      <c r="D1453" s="171" t="s">
        <v>7862</v>
      </c>
      <c r="E1453" s="170" t="s">
        <v>5779</v>
      </c>
      <c r="F1453" s="130" t="s">
        <v>2814</v>
      </c>
      <c r="G1453" s="171"/>
      <c r="H1453" s="170" t="s">
        <v>2814</v>
      </c>
      <c r="I1453" s="205" t="s">
        <v>2814</v>
      </c>
      <c r="J1453" s="197" t="s">
        <v>2814</v>
      </c>
      <c r="K1453" s="216"/>
      <c r="L1453" s="172"/>
      <c r="M1453" s="172" t="s">
        <v>8597</v>
      </c>
      <c r="N1453" s="172" t="s">
        <v>7760</v>
      </c>
      <c r="O1453" s="170" t="s">
        <v>8646</v>
      </c>
      <c r="P1453" s="172" t="s">
        <v>8599</v>
      </c>
      <c r="Q1453" s="172" t="s">
        <v>7862</v>
      </c>
    </row>
    <row r="1454" spans="1:17" s="297" customFormat="1">
      <c r="A1454" s="318" t="s">
        <v>8710</v>
      </c>
      <c r="B1454" s="173" t="s">
        <v>7751</v>
      </c>
      <c r="C1454" s="174"/>
      <c r="D1454" s="174" t="s">
        <v>7862</v>
      </c>
      <c r="E1454" s="173" t="s">
        <v>5960</v>
      </c>
      <c r="F1454" s="143">
        <v>9.125</v>
      </c>
      <c r="G1454" s="174">
        <v>1</v>
      </c>
      <c r="H1454" s="173">
        <v>12</v>
      </c>
      <c r="I1454" s="206">
        <v>40.5</v>
      </c>
      <c r="J1454" s="198">
        <v>0.5</v>
      </c>
      <c r="K1454" s="217">
        <v>168</v>
      </c>
      <c r="L1454" s="175" t="s">
        <v>8726</v>
      </c>
      <c r="M1454" s="175" t="s">
        <v>8597</v>
      </c>
      <c r="N1454" s="175" t="s">
        <v>7760</v>
      </c>
      <c r="O1454" s="173" t="s">
        <v>8646</v>
      </c>
      <c r="P1454" s="175" t="s">
        <v>8599</v>
      </c>
      <c r="Q1454" s="175" t="s">
        <v>7862</v>
      </c>
    </row>
    <row r="1455" spans="1:17" s="297" customFormat="1">
      <c r="A1455" s="319" t="s">
        <v>8711</v>
      </c>
      <c r="B1455" s="170" t="s">
        <v>5</v>
      </c>
      <c r="C1455" s="171"/>
      <c r="D1455" s="171" t="s">
        <v>7862</v>
      </c>
      <c r="E1455" s="170" t="s">
        <v>5852</v>
      </c>
      <c r="F1455" s="130">
        <v>7.875</v>
      </c>
      <c r="G1455" s="171">
        <v>1</v>
      </c>
      <c r="H1455" s="170">
        <v>12</v>
      </c>
      <c r="I1455" s="205">
        <v>29.4</v>
      </c>
      <c r="J1455" s="197">
        <v>0.5</v>
      </c>
      <c r="K1455" s="216">
        <v>142.6</v>
      </c>
      <c r="L1455" s="172" t="s">
        <v>8726</v>
      </c>
      <c r="M1455" s="172" t="s">
        <v>8597</v>
      </c>
      <c r="N1455" s="172" t="s">
        <v>7760</v>
      </c>
      <c r="O1455" s="170" t="s">
        <v>8646</v>
      </c>
      <c r="P1455" s="172" t="s">
        <v>8599</v>
      </c>
      <c r="Q1455" s="172" t="s">
        <v>7862</v>
      </c>
    </row>
    <row r="1456" spans="1:17" s="297" customFormat="1">
      <c r="A1456" s="318" t="s">
        <v>8712</v>
      </c>
      <c r="B1456" s="173" t="s">
        <v>5</v>
      </c>
      <c r="C1456" s="174"/>
      <c r="D1456" s="174" t="s">
        <v>7862</v>
      </c>
      <c r="E1456" s="173" t="s">
        <v>5877</v>
      </c>
      <c r="F1456" s="143">
        <v>7.125</v>
      </c>
      <c r="G1456" s="174">
        <v>1</v>
      </c>
      <c r="H1456" s="173">
        <v>12</v>
      </c>
      <c r="I1456" s="206">
        <v>21.2</v>
      </c>
      <c r="J1456" s="198">
        <v>0.4</v>
      </c>
      <c r="K1456" s="217">
        <v>116.7</v>
      </c>
      <c r="L1456" s="304" t="s">
        <v>8726</v>
      </c>
      <c r="M1456" s="304" t="s">
        <v>8597</v>
      </c>
      <c r="N1456" s="304" t="s">
        <v>7760</v>
      </c>
      <c r="O1456" s="173" t="s">
        <v>8646</v>
      </c>
      <c r="P1456" s="304" t="s">
        <v>8599</v>
      </c>
      <c r="Q1456" s="304" t="s">
        <v>7862</v>
      </c>
    </row>
    <row r="1457" spans="1:17" s="297" customFormat="1">
      <c r="A1457" s="319" t="s">
        <v>8713</v>
      </c>
      <c r="B1457" s="170" t="s">
        <v>5</v>
      </c>
      <c r="C1457" s="171"/>
      <c r="D1457" s="171" t="s">
        <v>7862</v>
      </c>
      <c r="E1457" s="170" t="s">
        <v>8725</v>
      </c>
      <c r="F1457" s="130">
        <v>6.875</v>
      </c>
      <c r="G1457" s="171">
        <v>1</v>
      </c>
      <c r="H1457" s="170">
        <v>12</v>
      </c>
      <c r="I1457" s="205">
        <v>20.2</v>
      </c>
      <c r="J1457" s="197">
        <v>0.3</v>
      </c>
      <c r="K1457" s="216">
        <v>109.4</v>
      </c>
      <c r="L1457" s="303" t="s">
        <v>8726</v>
      </c>
      <c r="M1457" s="303" t="s">
        <v>8597</v>
      </c>
      <c r="N1457" s="303" t="s">
        <v>7760</v>
      </c>
      <c r="O1457" s="170" t="s">
        <v>8646</v>
      </c>
      <c r="P1457" s="303" t="s">
        <v>8599</v>
      </c>
      <c r="Q1457" s="303" t="s">
        <v>7862</v>
      </c>
    </row>
    <row r="1458" spans="1:17" s="297" customFormat="1">
      <c r="A1458" s="318" t="s">
        <v>8714</v>
      </c>
      <c r="B1458" s="173" t="s">
        <v>5</v>
      </c>
      <c r="C1458" s="174"/>
      <c r="D1458" s="174" t="s">
        <v>7862</v>
      </c>
      <c r="E1458" s="173" t="s">
        <v>8722</v>
      </c>
      <c r="F1458" s="143">
        <v>9.5</v>
      </c>
      <c r="G1458" s="174">
        <v>1</v>
      </c>
      <c r="H1458" s="173">
        <v>12</v>
      </c>
      <c r="I1458" s="206">
        <v>42.4</v>
      </c>
      <c r="J1458" s="198">
        <v>0.5</v>
      </c>
      <c r="K1458" s="217">
        <v>129.5</v>
      </c>
      <c r="L1458" s="304" t="s">
        <v>8726</v>
      </c>
      <c r="M1458" s="304" t="s">
        <v>8597</v>
      </c>
      <c r="N1458" s="304" t="s">
        <v>7760</v>
      </c>
      <c r="O1458" s="173" t="s">
        <v>8646</v>
      </c>
      <c r="P1458" s="304" t="s">
        <v>8599</v>
      </c>
      <c r="Q1458" s="304" t="s">
        <v>7862</v>
      </c>
    </row>
    <row r="1459" spans="1:17" s="297" customFormat="1">
      <c r="A1459" s="319" t="s">
        <v>8715</v>
      </c>
      <c r="B1459" s="170" t="s">
        <v>5</v>
      </c>
      <c r="C1459" s="171"/>
      <c r="D1459" s="171" t="s">
        <v>7862</v>
      </c>
      <c r="E1459" s="170" t="s">
        <v>5882</v>
      </c>
      <c r="F1459" s="130">
        <v>10</v>
      </c>
      <c r="G1459" s="171">
        <v>1</v>
      </c>
      <c r="H1459" s="170">
        <v>12</v>
      </c>
      <c r="I1459" s="205">
        <v>35.5</v>
      </c>
      <c r="J1459" s="197">
        <v>0.46</v>
      </c>
      <c r="K1459" s="216">
        <v>129.5</v>
      </c>
      <c r="L1459" s="303" t="s">
        <v>8726</v>
      </c>
      <c r="M1459" s="303" t="s">
        <v>8597</v>
      </c>
      <c r="N1459" s="303" t="s">
        <v>7760</v>
      </c>
      <c r="O1459" s="170" t="s">
        <v>8646</v>
      </c>
      <c r="P1459" s="303" t="s">
        <v>8599</v>
      </c>
      <c r="Q1459" s="303" t="s">
        <v>7862</v>
      </c>
    </row>
    <row r="1460" spans="1:17" s="297" customFormat="1">
      <c r="A1460" s="318" t="s">
        <v>9183</v>
      </c>
      <c r="B1460" s="173" t="s">
        <v>5</v>
      </c>
      <c r="C1460" s="174">
        <v>749956191188</v>
      </c>
      <c r="D1460" s="174" t="s">
        <v>7862</v>
      </c>
      <c r="E1460" s="173" t="s">
        <v>5878</v>
      </c>
      <c r="F1460" s="143">
        <f>0.48*12</f>
        <v>5.76</v>
      </c>
      <c r="G1460" s="174">
        <v>1</v>
      </c>
      <c r="H1460" s="173">
        <v>12</v>
      </c>
      <c r="I1460" s="206">
        <v>20.3</v>
      </c>
      <c r="J1460" s="198">
        <v>0.25</v>
      </c>
      <c r="K1460" s="217">
        <v>100.5</v>
      </c>
      <c r="L1460" s="304" t="s">
        <v>8726</v>
      </c>
      <c r="M1460" s="304" t="s">
        <v>8597</v>
      </c>
      <c r="N1460" s="304" t="s">
        <v>7760</v>
      </c>
      <c r="O1460" s="173" t="s">
        <v>8646</v>
      </c>
      <c r="P1460" s="304" t="s">
        <v>8599</v>
      </c>
      <c r="Q1460" s="304" t="s">
        <v>7862</v>
      </c>
    </row>
    <row r="1461" spans="1:17" s="297" customFormat="1">
      <c r="A1461" s="319" t="s">
        <v>8716</v>
      </c>
      <c r="B1461" s="170" t="s">
        <v>5</v>
      </c>
      <c r="C1461" s="171"/>
      <c r="D1461" s="171" t="s">
        <v>7862</v>
      </c>
      <c r="E1461" s="170" t="s">
        <v>8723</v>
      </c>
      <c r="F1461" s="130">
        <v>7</v>
      </c>
      <c r="G1461" s="171">
        <v>1</v>
      </c>
      <c r="H1461" s="170">
        <v>12</v>
      </c>
      <c r="I1461" s="205">
        <v>22.8</v>
      </c>
      <c r="J1461" s="197">
        <v>0.4</v>
      </c>
      <c r="K1461" s="216">
        <v>122.7</v>
      </c>
      <c r="L1461" s="303" t="s">
        <v>8726</v>
      </c>
      <c r="M1461" s="303" t="s">
        <v>8597</v>
      </c>
      <c r="N1461" s="303" t="s">
        <v>7760</v>
      </c>
      <c r="O1461" s="170" t="s">
        <v>8646</v>
      </c>
      <c r="P1461" s="303" t="s">
        <v>8599</v>
      </c>
      <c r="Q1461" s="303" t="s">
        <v>7862</v>
      </c>
    </row>
    <row r="1462" spans="1:17" s="297" customFormat="1">
      <c r="A1462" s="318" t="s">
        <v>8717</v>
      </c>
      <c r="B1462" s="173" t="s">
        <v>5</v>
      </c>
      <c r="C1462" s="174"/>
      <c r="D1462" s="174" t="s">
        <v>7862</v>
      </c>
      <c r="E1462" s="173" t="s">
        <v>5784</v>
      </c>
      <c r="F1462" s="143">
        <v>7.375</v>
      </c>
      <c r="G1462" s="174">
        <v>1</v>
      </c>
      <c r="H1462" s="173">
        <v>12</v>
      </c>
      <c r="I1462" s="206">
        <v>24</v>
      </c>
      <c r="J1462" s="198">
        <v>0.4</v>
      </c>
      <c r="K1462" s="217">
        <v>121.9</v>
      </c>
      <c r="L1462" s="304" t="s">
        <v>8726</v>
      </c>
      <c r="M1462" s="304" t="s">
        <v>8597</v>
      </c>
      <c r="N1462" s="304" t="s">
        <v>7760</v>
      </c>
      <c r="O1462" s="173" t="s">
        <v>8646</v>
      </c>
      <c r="P1462" s="304" t="s">
        <v>8599</v>
      </c>
      <c r="Q1462" s="304" t="s">
        <v>7862</v>
      </c>
    </row>
    <row r="1463" spans="1:17" s="297" customFormat="1">
      <c r="A1463" s="319" t="s">
        <v>8718</v>
      </c>
      <c r="B1463" s="170" t="s">
        <v>5</v>
      </c>
      <c r="C1463" s="171"/>
      <c r="D1463" s="171" t="s">
        <v>7862</v>
      </c>
      <c r="E1463" s="170" t="s">
        <v>8724</v>
      </c>
      <c r="F1463" s="130">
        <v>9</v>
      </c>
      <c r="G1463" s="171">
        <v>1</v>
      </c>
      <c r="H1463" s="170">
        <v>12</v>
      </c>
      <c r="I1463" s="205">
        <v>63.1</v>
      </c>
      <c r="J1463" s="197">
        <v>1.4</v>
      </c>
      <c r="K1463" s="216">
        <v>170.6</v>
      </c>
      <c r="L1463" s="303" t="s">
        <v>8726</v>
      </c>
      <c r="M1463" s="303" t="s">
        <v>8597</v>
      </c>
      <c r="N1463" s="303" t="s">
        <v>7760</v>
      </c>
      <c r="O1463" s="170" t="s">
        <v>8646</v>
      </c>
      <c r="P1463" s="303" t="s">
        <v>8599</v>
      </c>
      <c r="Q1463" s="303" t="s">
        <v>7862</v>
      </c>
    </row>
    <row r="1464" spans="1:17" s="297" customFormat="1">
      <c r="A1464" s="318" t="s">
        <v>8719</v>
      </c>
      <c r="B1464" s="173" t="s">
        <v>5</v>
      </c>
      <c r="C1464" s="174"/>
      <c r="D1464" s="174" t="s">
        <v>7862</v>
      </c>
      <c r="E1464" s="173" t="s">
        <v>5870</v>
      </c>
      <c r="F1464" s="143">
        <v>9</v>
      </c>
      <c r="G1464" s="174">
        <v>1</v>
      </c>
      <c r="H1464" s="173">
        <v>12</v>
      </c>
      <c r="I1464" s="206">
        <v>44.7</v>
      </c>
      <c r="J1464" s="198">
        <v>0.5</v>
      </c>
      <c r="K1464" s="217">
        <v>170.6</v>
      </c>
      <c r="L1464" s="304" t="s">
        <v>8726</v>
      </c>
      <c r="M1464" s="304" t="s">
        <v>8597</v>
      </c>
      <c r="N1464" s="304" t="s">
        <v>7760</v>
      </c>
      <c r="O1464" s="173" t="s">
        <v>8646</v>
      </c>
      <c r="P1464" s="304" t="s">
        <v>8599</v>
      </c>
      <c r="Q1464" s="304" t="s">
        <v>7862</v>
      </c>
    </row>
    <row r="1465" spans="1:17" s="297" customFormat="1">
      <c r="A1465" s="319" t="s">
        <v>8720</v>
      </c>
      <c r="B1465" s="170" t="s">
        <v>5</v>
      </c>
      <c r="C1465" s="171"/>
      <c r="D1465" s="171" t="s">
        <v>7862</v>
      </c>
      <c r="E1465" s="170" t="s">
        <v>5837</v>
      </c>
      <c r="F1465" s="130">
        <v>6.25</v>
      </c>
      <c r="G1465" s="171">
        <v>1</v>
      </c>
      <c r="H1465" s="170">
        <v>12</v>
      </c>
      <c r="I1465" s="205">
        <v>18.3</v>
      </c>
      <c r="J1465" s="197">
        <v>0.3</v>
      </c>
      <c r="K1465" s="216">
        <v>113.6</v>
      </c>
      <c r="L1465" s="303" t="s">
        <v>8726</v>
      </c>
      <c r="M1465" s="303" t="s">
        <v>8597</v>
      </c>
      <c r="N1465" s="303" t="s">
        <v>7760</v>
      </c>
      <c r="O1465" s="170" t="s">
        <v>8646</v>
      </c>
      <c r="P1465" s="303" t="s">
        <v>8599</v>
      </c>
      <c r="Q1465" s="303" t="s">
        <v>7862</v>
      </c>
    </row>
    <row r="1466" spans="1:17" s="294" customFormat="1" ht="31.5" collapsed="1">
      <c r="A1466" s="185" t="s">
        <v>5123</v>
      </c>
      <c r="B1466" s="186"/>
      <c r="C1466" s="187"/>
      <c r="D1466" s="187"/>
      <c r="E1466" s="186"/>
      <c r="F1466" s="186"/>
      <c r="G1466" s="187"/>
      <c r="H1466" s="186"/>
      <c r="I1466" s="201"/>
      <c r="J1466" s="194"/>
      <c r="K1466" s="191"/>
      <c r="L1466" s="189"/>
      <c r="M1466" s="188"/>
      <c r="N1466" s="188"/>
      <c r="O1466" s="188"/>
      <c r="P1466" s="189"/>
      <c r="Q1466" s="189"/>
    </row>
    <row r="1467" spans="1:17" s="292" customFormat="1" ht="38.25">
      <c r="A1467" s="162" t="s">
        <v>2</v>
      </c>
      <c r="B1467" s="6" t="s">
        <v>8768</v>
      </c>
      <c r="C1467" s="11" t="s">
        <v>2813</v>
      </c>
      <c r="D1467" s="11" t="s">
        <v>7859</v>
      </c>
      <c r="E1467" s="6" t="s">
        <v>8769</v>
      </c>
      <c r="F1467" s="7" t="s">
        <v>8811</v>
      </c>
      <c r="G1467" s="11" t="s">
        <v>8767</v>
      </c>
      <c r="H1467" s="6" t="s">
        <v>8766</v>
      </c>
      <c r="I1467" s="202" t="s">
        <v>8777</v>
      </c>
      <c r="J1467" s="195" t="s">
        <v>8770</v>
      </c>
      <c r="K1467" s="227" t="s">
        <v>8810</v>
      </c>
      <c r="L1467" s="6" t="s">
        <v>8594</v>
      </c>
      <c r="M1467" s="6" t="s">
        <v>8764</v>
      </c>
      <c r="N1467" s="6" t="s">
        <v>8595</v>
      </c>
      <c r="O1467" s="6" t="s">
        <v>8765</v>
      </c>
      <c r="P1467" s="6" t="s">
        <v>8763</v>
      </c>
      <c r="Q1467" s="226" t="s">
        <v>8771</v>
      </c>
    </row>
    <row r="1468" spans="1:17">
      <c r="A1468" s="316" t="s">
        <v>5124</v>
      </c>
      <c r="B1468" s="22" t="s">
        <v>2814</v>
      </c>
      <c r="C1468" s="24" t="s">
        <v>2814</v>
      </c>
      <c r="D1468" s="24" t="s">
        <v>7862</v>
      </c>
      <c r="E1468" s="22" t="s">
        <v>5779</v>
      </c>
      <c r="F1468" s="23" t="s">
        <v>2814</v>
      </c>
      <c r="G1468" s="24"/>
      <c r="H1468" s="22" t="s">
        <v>2814</v>
      </c>
      <c r="I1468" s="203" t="s">
        <v>2814</v>
      </c>
      <c r="J1468" s="196" t="s">
        <v>2814</v>
      </c>
      <c r="K1468" s="214"/>
      <c r="L1468" s="22" t="s">
        <v>5123</v>
      </c>
      <c r="M1468" s="139" t="s">
        <v>8597</v>
      </c>
      <c r="N1468" s="139" t="s">
        <v>7760</v>
      </c>
      <c r="O1468" s="139" t="s">
        <v>8646</v>
      </c>
      <c r="P1468" s="139" t="s">
        <v>8599</v>
      </c>
      <c r="Q1468" s="139" t="s">
        <v>7862</v>
      </c>
    </row>
    <row r="1469" spans="1:17">
      <c r="A1469" s="317" t="s">
        <v>5125</v>
      </c>
      <c r="B1469" s="21" t="s">
        <v>5</v>
      </c>
      <c r="C1469" s="20">
        <v>10749956128631</v>
      </c>
      <c r="D1469" s="20" t="s">
        <v>7862</v>
      </c>
      <c r="E1469" s="21" t="s">
        <v>1878</v>
      </c>
      <c r="F1469" s="19">
        <v>4.375</v>
      </c>
      <c r="G1469" s="20">
        <v>1</v>
      </c>
      <c r="H1469" s="21">
        <v>12</v>
      </c>
      <c r="I1469" s="204">
        <v>8.8000000000000007</v>
      </c>
      <c r="J1469" s="122">
        <v>0.3</v>
      </c>
      <c r="K1469" s="215">
        <v>45.4</v>
      </c>
      <c r="L1469" s="21" t="s">
        <v>5123</v>
      </c>
      <c r="M1469" s="138" t="s">
        <v>8597</v>
      </c>
      <c r="N1469" s="138" t="s">
        <v>7760</v>
      </c>
      <c r="O1469" s="138" t="s">
        <v>8646</v>
      </c>
      <c r="P1469" s="138" t="s">
        <v>8599</v>
      </c>
      <c r="Q1469" s="138" t="s">
        <v>7862</v>
      </c>
    </row>
    <row r="1470" spans="1:17">
      <c r="A1470" s="316" t="s">
        <v>5126</v>
      </c>
      <c r="B1470" s="22" t="s">
        <v>5</v>
      </c>
      <c r="C1470" s="24">
        <v>10749956128679</v>
      </c>
      <c r="D1470" s="24" t="s">
        <v>7862</v>
      </c>
      <c r="E1470" s="22" t="s">
        <v>5879</v>
      </c>
      <c r="F1470" s="23">
        <v>5.75</v>
      </c>
      <c r="G1470" s="24">
        <v>1</v>
      </c>
      <c r="H1470" s="22">
        <v>12</v>
      </c>
      <c r="I1470" s="203">
        <v>18.3</v>
      </c>
      <c r="J1470" s="196">
        <v>0.3</v>
      </c>
      <c r="K1470" s="214">
        <v>48.3</v>
      </c>
      <c r="L1470" s="22" t="s">
        <v>5123</v>
      </c>
      <c r="M1470" s="139" t="s">
        <v>8597</v>
      </c>
      <c r="N1470" s="139" t="s">
        <v>7760</v>
      </c>
      <c r="O1470" s="139" t="s">
        <v>8646</v>
      </c>
      <c r="P1470" s="139" t="s">
        <v>8599</v>
      </c>
      <c r="Q1470" s="139" t="s">
        <v>7862</v>
      </c>
    </row>
    <row r="1471" spans="1:17">
      <c r="A1471" s="317" t="s">
        <v>5127</v>
      </c>
      <c r="B1471" s="21" t="s">
        <v>5</v>
      </c>
      <c r="C1471" s="20">
        <v>10749956128549</v>
      </c>
      <c r="D1471" s="20" t="s">
        <v>7862</v>
      </c>
      <c r="E1471" s="21" t="s">
        <v>5837</v>
      </c>
      <c r="F1471" s="19">
        <v>6.25</v>
      </c>
      <c r="G1471" s="20">
        <v>1</v>
      </c>
      <c r="H1471" s="21">
        <v>12</v>
      </c>
      <c r="I1471" s="204">
        <v>18.3</v>
      </c>
      <c r="J1471" s="122">
        <v>0.3</v>
      </c>
      <c r="K1471" s="215">
        <v>50.9</v>
      </c>
      <c r="L1471" s="21" t="s">
        <v>5123</v>
      </c>
      <c r="M1471" s="138" t="s">
        <v>8597</v>
      </c>
      <c r="N1471" s="138" t="s">
        <v>7760</v>
      </c>
      <c r="O1471" s="138" t="s">
        <v>8646</v>
      </c>
      <c r="P1471" s="138" t="s">
        <v>8599</v>
      </c>
      <c r="Q1471" s="138" t="s">
        <v>7862</v>
      </c>
    </row>
    <row r="1472" spans="1:17">
      <c r="A1472" s="316" t="s">
        <v>5128</v>
      </c>
      <c r="B1472" s="22" t="s">
        <v>5</v>
      </c>
      <c r="C1472" s="24">
        <v>10749956128587</v>
      </c>
      <c r="D1472" s="24" t="s">
        <v>7862</v>
      </c>
      <c r="E1472" s="22" t="s">
        <v>5957</v>
      </c>
      <c r="F1472" s="23">
        <v>6</v>
      </c>
      <c r="G1472" s="24">
        <v>1</v>
      </c>
      <c r="H1472" s="22">
        <v>12</v>
      </c>
      <c r="I1472" s="203">
        <v>15.1</v>
      </c>
      <c r="J1472" s="196">
        <v>0.3</v>
      </c>
      <c r="K1472" s="214">
        <v>53.8</v>
      </c>
      <c r="L1472" s="22" t="s">
        <v>5123</v>
      </c>
      <c r="M1472" s="139" t="s">
        <v>8597</v>
      </c>
      <c r="N1472" s="139" t="s">
        <v>7760</v>
      </c>
      <c r="O1472" s="139" t="s">
        <v>8646</v>
      </c>
      <c r="P1472" s="139" t="s">
        <v>8599</v>
      </c>
      <c r="Q1472" s="139" t="s">
        <v>7862</v>
      </c>
    </row>
    <row r="1473" spans="1:17">
      <c r="A1473" s="317" t="s">
        <v>5129</v>
      </c>
      <c r="B1473" s="21" t="s">
        <v>5</v>
      </c>
      <c r="C1473" s="20">
        <v>10749956128655</v>
      </c>
      <c r="D1473" s="20" t="s">
        <v>7862</v>
      </c>
      <c r="E1473" s="21" t="s">
        <v>5853</v>
      </c>
      <c r="F1473" s="19">
        <v>6.25</v>
      </c>
      <c r="G1473" s="20">
        <v>1</v>
      </c>
      <c r="H1473" s="21">
        <v>12</v>
      </c>
      <c r="I1473" s="204">
        <v>20.8</v>
      </c>
      <c r="J1473" s="122">
        <v>0.3</v>
      </c>
      <c r="K1473" s="215">
        <v>54.5</v>
      </c>
      <c r="L1473" s="21" t="s">
        <v>5123</v>
      </c>
      <c r="M1473" s="138" t="s">
        <v>8597</v>
      </c>
      <c r="N1473" s="138" t="s">
        <v>7760</v>
      </c>
      <c r="O1473" s="138" t="s">
        <v>8646</v>
      </c>
      <c r="P1473" s="138" t="s">
        <v>8599</v>
      </c>
      <c r="Q1473" s="138" t="s">
        <v>7862</v>
      </c>
    </row>
    <row r="1474" spans="1:17">
      <c r="A1474" s="316" t="s">
        <v>5130</v>
      </c>
      <c r="B1474" s="22" t="s">
        <v>5</v>
      </c>
      <c r="C1474" s="24">
        <v>10749956128693</v>
      </c>
      <c r="D1474" s="24" t="s">
        <v>7862</v>
      </c>
      <c r="E1474" s="22" t="s">
        <v>5784</v>
      </c>
      <c r="F1474" s="23">
        <v>7.375</v>
      </c>
      <c r="G1474" s="24">
        <v>1</v>
      </c>
      <c r="H1474" s="22">
        <v>12</v>
      </c>
      <c r="I1474" s="203">
        <v>24</v>
      </c>
      <c r="J1474" s="196">
        <v>0.4</v>
      </c>
      <c r="K1474" s="214">
        <v>57.8</v>
      </c>
      <c r="L1474" s="22" t="s">
        <v>5123</v>
      </c>
      <c r="M1474" s="139" t="s">
        <v>8597</v>
      </c>
      <c r="N1474" s="139" t="s">
        <v>7760</v>
      </c>
      <c r="O1474" s="139" t="s">
        <v>8646</v>
      </c>
      <c r="P1474" s="139" t="s">
        <v>8599</v>
      </c>
      <c r="Q1474" s="139" t="s">
        <v>7862</v>
      </c>
    </row>
    <row r="1475" spans="1:17">
      <c r="A1475" s="317" t="s">
        <v>5131</v>
      </c>
      <c r="B1475" s="21" t="s">
        <v>5</v>
      </c>
      <c r="C1475" s="20">
        <v>10749956128532</v>
      </c>
      <c r="D1475" s="20" t="s">
        <v>7862</v>
      </c>
      <c r="E1475" s="21" t="s">
        <v>5867</v>
      </c>
      <c r="F1475" s="19">
        <v>7.125</v>
      </c>
      <c r="G1475" s="20">
        <v>1</v>
      </c>
      <c r="H1475" s="21">
        <v>12</v>
      </c>
      <c r="I1475" s="204">
        <v>21.2</v>
      </c>
      <c r="J1475" s="122">
        <v>0.4</v>
      </c>
      <c r="K1475" s="215">
        <v>58.1</v>
      </c>
      <c r="L1475" s="21" t="s">
        <v>5123</v>
      </c>
      <c r="M1475" s="138" t="s">
        <v>8597</v>
      </c>
      <c r="N1475" s="138" t="s">
        <v>7760</v>
      </c>
      <c r="O1475" s="138" t="s">
        <v>8646</v>
      </c>
      <c r="P1475" s="138" t="s">
        <v>8599</v>
      </c>
      <c r="Q1475" s="138" t="s">
        <v>7862</v>
      </c>
    </row>
    <row r="1476" spans="1:17">
      <c r="A1476" s="316" t="s">
        <v>5132</v>
      </c>
      <c r="B1476" s="22" t="s">
        <v>5</v>
      </c>
      <c r="C1476" s="24">
        <v>10749956128518</v>
      </c>
      <c r="D1476" s="24" t="s">
        <v>7862</v>
      </c>
      <c r="E1476" s="22" t="s">
        <v>5958</v>
      </c>
      <c r="F1476" s="23">
        <v>7</v>
      </c>
      <c r="G1476" s="24">
        <v>1</v>
      </c>
      <c r="H1476" s="22">
        <v>12</v>
      </c>
      <c r="I1476" s="203">
        <v>22.8</v>
      </c>
      <c r="J1476" s="196">
        <v>0.4</v>
      </c>
      <c r="K1476" s="214">
        <v>59</v>
      </c>
      <c r="L1476" s="22" t="s">
        <v>5123</v>
      </c>
      <c r="M1476" s="139" t="s">
        <v>8597</v>
      </c>
      <c r="N1476" s="139" t="s">
        <v>7760</v>
      </c>
      <c r="O1476" s="139" t="s">
        <v>8646</v>
      </c>
      <c r="P1476" s="139" t="s">
        <v>8599</v>
      </c>
      <c r="Q1476" s="139" t="s">
        <v>7862</v>
      </c>
    </row>
    <row r="1477" spans="1:17">
      <c r="A1477" s="317" t="s">
        <v>5133</v>
      </c>
      <c r="B1477" s="21" t="s">
        <v>5</v>
      </c>
      <c r="C1477" s="20">
        <v>10749956128501</v>
      </c>
      <c r="D1477" s="20" t="s">
        <v>7862</v>
      </c>
      <c r="E1477" s="21" t="s">
        <v>5852</v>
      </c>
      <c r="F1477" s="19">
        <v>7.875</v>
      </c>
      <c r="G1477" s="20">
        <v>1</v>
      </c>
      <c r="H1477" s="21">
        <v>12</v>
      </c>
      <c r="I1477" s="204">
        <v>29.4</v>
      </c>
      <c r="J1477" s="122">
        <v>0.5</v>
      </c>
      <c r="K1477" s="215">
        <v>74.144000000000005</v>
      </c>
      <c r="L1477" s="21" t="s">
        <v>5123</v>
      </c>
      <c r="M1477" s="138" t="s">
        <v>8597</v>
      </c>
      <c r="N1477" s="138" t="s">
        <v>7760</v>
      </c>
      <c r="O1477" s="138" t="s">
        <v>8646</v>
      </c>
      <c r="P1477" s="138" t="s">
        <v>8599</v>
      </c>
      <c r="Q1477" s="138" t="s">
        <v>7862</v>
      </c>
    </row>
    <row r="1478" spans="1:17">
      <c r="A1478" s="316" t="s">
        <v>5134</v>
      </c>
      <c r="B1478" s="22" t="s">
        <v>5</v>
      </c>
      <c r="C1478" s="24">
        <v>10749956128662</v>
      </c>
      <c r="D1478" s="24" t="s">
        <v>7862</v>
      </c>
      <c r="E1478" s="22" t="s">
        <v>5840</v>
      </c>
      <c r="F1478" s="23">
        <v>6.875</v>
      </c>
      <c r="G1478" s="24">
        <v>1</v>
      </c>
      <c r="H1478" s="22">
        <v>12</v>
      </c>
      <c r="I1478" s="203">
        <v>20.2</v>
      </c>
      <c r="J1478" s="196">
        <v>0.3</v>
      </c>
      <c r="K1478" s="214">
        <v>71.099999999999994</v>
      </c>
      <c r="L1478" s="22" t="s">
        <v>5123</v>
      </c>
      <c r="M1478" s="139" t="s">
        <v>8597</v>
      </c>
      <c r="N1478" s="139" t="s">
        <v>7760</v>
      </c>
      <c r="O1478" s="139" t="s">
        <v>8646</v>
      </c>
      <c r="P1478" s="139" t="s">
        <v>8599</v>
      </c>
      <c r="Q1478" s="139" t="s">
        <v>7862</v>
      </c>
    </row>
    <row r="1479" spans="1:17">
      <c r="A1479" s="317" t="s">
        <v>5135</v>
      </c>
      <c r="B1479" s="21" t="s">
        <v>5</v>
      </c>
      <c r="C1479" s="20">
        <v>10749956128686</v>
      </c>
      <c r="D1479" s="20" t="s">
        <v>7862</v>
      </c>
      <c r="E1479" s="21" t="s">
        <v>5880</v>
      </c>
      <c r="F1479" s="19">
        <v>8.25</v>
      </c>
      <c r="G1479" s="20">
        <v>1</v>
      </c>
      <c r="H1479" s="21">
        <v>12</v>
      </c>
      <c r="I1479" s="204">
        <v>28.2</v>
      </c>
      <c r="J1479" s="122">
        <v>0.5</v>
      </c>
      <c r="K1479" s="215">
        <v>72.7</v>
      </c>
      <c r="L1479" s="21" t="s">
        <v>5123</v>
      </c>
      <c r="M1479" s="138" t="s">
        <v>8597</v>
      </c>
      <c r="N1479" s="138" t="s">
        <v>7760</v>
      </c>
      <c r="O1479" s="138" t="s">
        <v>8646</v>
      </c>
      <c r="P1479" s="138" t="s">
        <v>8599</v>
      </c>
      <c r="Q1479" s="138" t="s">
        <v>7862</v>
      </c>
    </row>
    <row r="1480" spans="1:17">
      <c r="A1480" s="316" t="s">
        <v>5136</v>
      </c>
      <c r="B1480" s="22" t="s">
        <v>5</v>
      </c>
      <c r="C1480" s="24">
        <v>10749956128525</v>
      </c>
      <c r="D1480" s="24" t="s">
        <v>7862</v>
      </c>
      <c r="E1480" s="22" t="s">
        <v>5869</v>
      </c>
      <c r="F1480" s="23">
        <v>9.5</v>
      </c>
      <c r="G1480" s="24">
        <v>1</v>
      </c>
      <c r="H1480" s="22">
        <v>12</v>
      </c>
      <c r="I1480" s="203">
        <v>42.4</v>
      </c>
      <c r="J1480" s="196">
        <v>0.5</v>
      </c>
      <c r="K1480" s="214">
        <v>76.2</v>
      </c>
      <c r="L1480" s="22" t="s">
        <v>5123</v>
      </c>
      <c r="M1480" s="139" t="s">
        <v>8597</v>
      </c>
      <c r="N1480" s="139" t="s">
        <v>7760</v>
      </c>
      <c r="O1480" s="139" t="s">
        <v>8646</v>
      </c>
      <c r="P1480" s="139" t="s">
        <v>8599</v>
      </c>
      <c r="Q1480" s="139" t="s">
        <v>7862</v>
      </c>
    </row>
    <row r="1481" spans="1:17">
      <c r="A1481" s="317" t="s">
        <v>5137</v>
      </c>
      <c r="B1481" s="21" t="s">
        <v>5</v>
      </c>
      <c r="C1481" s="20">
        <v>10749956128648</v>
      </c>
      <c r="D1481" s="20" t="s">
        <v>7862</v>
      </c>
      <c r="E1481" s="21" t="s">
        <v>5959</v>
      </c>
      <c r="F1481" s="19">
        <v>9.125</v>
      </c>
      <c r="G1481" s="20">
        <v>1</v>
      </c>
      <c r="H1481" s="21">
        <v>12</v>
      </c>
      <c r="I1481" s="204">
        <v>37.700000000000003</v>
      </c>
      <c r="J1481" s="122">
        <v>0.5</v>
      </c>
      <c r="K1481" s="215">
        <v>87.472000000000008</v>
      </c>
      <c r="L1481" s="21" t="s">
        <v>5123</v>
      </c>
      <c r="M1481" s="138" t="s">
        <v>8597</v>
      </c>
      <c r="N1481" s="138" t="s">
        <v>7760</v>
      </c>
      <c r="O1481" s="138" t="s">
        <v>8646</v>
      </c>
      <c r="P1481" s="138" t="s">
        <v>8599</v>
      </c>
      <c r="Q1481" s="138" t="s">
        <v>7862</v>
      </c>
    </row>
    <row r="1482" spans="1:17">
      <c r="A1482" s="316" t="s">
        <v>5138</v>
      </c>
      <c r="B1482" s="22" t="s">
        <v>5</v>
      </c>
      <c r="C1482" s="24">
        <v>10749956128556</v>
      </c>
      <c r="D1482" s="24" t="s">
        <v>7862</v>
      </c>
      <c r="E1482" s="22" t="s">
        <v>5870</v>
      </c>
      <c r="F1482" s="23">
        <v>9</v>
      </c>
      <c r="G1482" s="24">
        <v>1</v>
      </c>
      <c r="H1482" s="22">
        <v>12</v>
      </c>
      <c r="I1482" s="203">
        <v>44.7</v>
      </c>
      <c r="J1482" s="196">
        <v>0.5</v>
      </c>
      <c r="K1482" s="214">
        <v>78.2</v>
      </c>
      <c r="L1482" s="22" t="s">
        <v>5123</v>
      </c>
      <c r="M1482" s="139" t="s">
        <v>8597</v>
      </c>
      <c r="N1482" s="139" t="s">
        <v>7760</v>
      </c>
      <c r="O1482" s="139" t="s">
        <v>8646</v>
      </c>
      <c r="P1482" s="139" t="s">
        <v>8599</v>
      </c>
      <c r="Q1482" s="139" t="s">
        <v>7862</v>
      </c>
    </row>
    <row r="1483" spans="1:17">
      <c r="A1483" s="317" t="s">
        <v>5139</v>
      </c>
      <c r="B1483" s="21" t="s">
        <v>5</v>
      </c>
      <c r="C1483" s="20">
        <v>10749956128570</v>
      </c>
      <c r="D1483" s="20" t="s">
        <v>7862</v>
      </c>
      <c r="E1483" s="21" t="s">
        <v>5960</v>
      </c>
      <c r="F1483" s="19">
        <v>9.125</v>
      </c>
      <c r="G1483" s="20">
        <v>1</v>
      </c>
      <c r="H1483" s="21">
        <v>12</v>
      </c>
      <c r="I1483" s="204">
        <v>40.5</v>
      </c>
      <c r="J1483" s="122">
        <v>0.5</v>
      </c>
      <c r="K1483" s="215">
        <v>101.36000000000001</v>
      </c>
      <c r="L1483" s="21" t="s">
        <v>5123</v>
      </c>
      <c r="M1483" s="138" t="s">
        <v>8597</v>
      </c>
      <c r="N1483" s="138" t="s">
        <v>7760</v>
      </c>
      <c r="O1483" s="138" t="s">
        <v>8646</v>
      </c>
      <c r="P1483" s="138" t="s">
        <v>8599</v>
      </c>
      <c r="Q1483" s="138" t="s">
        <v>7862</v>
      </c>
    </row>
    <row r="1484" spans="1:17">
      <c r="A1484" s="316" t="s">
        <v>5140</v>
      </c>
      <c r="B1484" s="22" t="s">
        <v>5</v>
      </c>
      <c r="C1484" s="24">
        <v>10749956128747</v>
      </c>
      <c r="D1484" s="24" t="s">
        <v>7862</v>
      </c>
      <c r="E1484" s="22" t="s">
        <v>5961</v>
      </c>
      <c r="F1484" s="23">
        <v>9</v>
      </c>
      <c r="G1484" s="24">
        <v>1</v>
      </c>
      <c r="H1484" s="22">
        <v>12</v>
      </c>
      <c r="I1484" s="203">
        <v>63.1</v>
      </c>
      <c r="J1484" s="196">
        <v>1.4</v>
      </c>
      <c r="K1484" s="214">
        <v>90.5</v>
      </c>
      <c r="L1484" s="22" t="s">
        <v>5123</v>
      </c>
      <c r="M1484" s="139" t="s">
        <v>8597</v>
      </c>
      <c r="N1484" s="139" t="s">
        <v>7760</v>
      </c>
      <c r="O1484" s="139" t="s">
        <v>8646</v>
      </c>
      <c r="P1484" s="139" t="s">
        <v>8599</v>
      </c>
      <c r="Q1484" s="139" t="s">
        <v>7862</v>
      </c>
    </row>
    <row r="1485" spans="1:17">
      <c r="A1485" s="317" t="s">
        <v>5141</v>
      </c>
      <c r="B1485" s="21" t="s">
        <v>5</v>
      </c>
      <c r="C1485" s="20">
        <v>10749956128617</v>
      </c>
      <c r="D1485" s="20" t="s">
        <v>7862</v>
      </c>
      <c r="E1485" s="21" t="s">
        <v>5962</v>
      </c>
      <c r="F1485" s="19">
        <v>8.375</v>
      </c>
      <c r="G1485" s="20">
        <v>1</v>
      </c>
      <c r="H1485" s="21">
        <v>12</v>
      </c>
      <c r="I1485" s="204">
        <v>52.9</v>
      </c>
      <c r="J1485" s="122">
        <v>1.5</v>
      </c>
      <c r="K1485" s="215">
        <v>161.6</v>
      </c>
      <c r="L1485" s="21" t="s">
        <v>5123</v>
      </c>
      <c r="M1485" s="138" t="s">
        <v>8597</v>
      </c>
      <c r="N1485" s="138" t="s">
        <v>7760</v>
      </c>
      <c r="O1485" s="138" t="s">
        <v>8646</v>
      </c>
      <c r="P1485" s="138" t="s">
        <v>8599</v>
      </c>
      <c r="Q1485" s="138" t="s">
        <v>7862</v>
      </c>
    </row>
    <row r="1486" spans="1:17">
      <c r="A1486" s="316" t="s">
        <v>5142</v>
      </c>
      <c r="B1486" s="22" t="s">
        <v>5</v>
      </c>
      <c r="C1486" s="24">
        <v>10749956128594</v>
      </c>
      <c r="D1486" s="24" t="s">
        <v>7862</v>
      </c>
      <c r="E1486" s="22" t="s">
        <v>5963</v>
      </c>
      <c r="F1486" s="23">
        <v>10.25</v>
      </c>
      <c r="G1486" s="24">
        <v>1</v>
      </c>
      <c r="H1486" s="22">
        <v>12</v>
      </c>
      <c r="I1486" s="203">
        <v>58.9</v>
      </c>
      <c r="J1486" s="196">
        <v>1.5</v>
      </c>
      <c r="K1486" s="214">
        <v>164.2</v>
      </c>
      <c r="L1486" s="22" t="s">
        <v>5123</v>
      </c>
      <c r="M1486" s="139" t="s">
        <v>8597</v>
      </c>
      <c r="N1486" s="139" t="s">
        <v>7760</v>
      </c>
      <c r="O1486" s="139" t="s">
        <v>8646</v>
      </c>
      <c r="P1486" s="139" t="s">
        <v>8599</v>
      </c>
      <c r="Q1486" s="139" t="s">
        <v>7862</v>
      </c>
    </row>
    <row r="1487" spans="1:17">
      <c r="A1487" s="317" t="s">
        <v>5143</v>
      </c>
      <c r="B1487" s="21" t="s">
        <v>5</v>
      </c>
      <c r="C1487" s="20">
        <v>10749956128624</v>
      </c>
      <c r="D1487" s="20" t="s">
        <v>7862</v>
      </c>
      <c r="E1487" s="21" t="s">
        <v>5964</v>
      </c>
      <c r="F1487" s="19">
        <v>10.625</v>
      </c>
      <c r="G1487" s="20">
        <v>1</v>
      </c>
      <c r="H1487" s="21">
        <v>12</v>
      </c>
      <c r="I1487" s="204">
        <v>47.5</v>
      </c>
      <c r="J1487" s="122">
        <v>1.4</v>
      </c>
      <c r="K1487" s="215">
        <v>187.6</v>
      </c>
      <c r="L1487" s="21" t="s">
        <v>5123</v>
      </c>
      <c r="M1487" s="138" t="s">
        <v>8597</v>
      </c>
      <c r="N1487" s="138" t="s">
        <v>7760</v>
      </c>
      <c r="O1487" s="138" t="s">
        <v>8646</v>
      </c>
      <c r="P1487" s="138" t="s">
        <v>8599</v>
      </c>
      <c r="Q1487" s="138" t="s">
        <v>7862</v>
      </c>
    </row>
    <row r="1488" spans="1:17">
      <c r="A1488" s="316" t="s">
        <v>5144</v>
      </c>
      <c r="B1488" s="22" t="s">
        <v>5</v>
      </c>
      <c r="C1488" s="24">
        <v>10749956128600</v>
      </c>
      <c r="D1488" s="24" t="s">
        <v>7862</v>
      </c>
      <c r="E1488" s="22" t="s">
        <v>5965</v>
      </c>
      <c r="F1488" s="23">
        <v>9.625</v>
      </c>
      <c r="G1488" s="24">
        <v>1</v>
      </c>
      <c r="H1488" s="22">
        <v>12</v>
      </c>
      <c r="I1488" s="203">
        <v>39.9</v>
      </c>
      <c r="J1488" s="196">
        <v>1.4</v>
      </c>
      <c r="K1488" s="214">
        <v>187.6</v>
      </c>
      <c r="L1488" s="22" t="s">
        <v>5123</v>
      </c>
      <c r="M1488" s="139" t="s">
        <v>8597</v>
      </c>
      <c r="N1488" s="139" t="s">
        <v>7760</v>
      </c>
      <c r="O1488" s="139" t="s">
        <v>8646</v>
      </c>
      <c r="P1488" s="139" t="s">
        <v>8599</v>
      </c>
      <c r="Q1488" s="139" t="s">
        <v>7862</v>
      </c>
    </row>
    <row r="1489" spans="1:17">
      <c r="A1489" s="317" t="s">
        <v>5145</v>
      </c>
      <c r="B1489" s="21" t="s">
        <v>5</v>
      </c>
      <c r="C1489" s="20">
        <v>10749956128754</v>
      </c>
      <c r="D1489" s="20" t="s">
        <v>7862</v>
      </c>
      <c r="E1489" s="21" t="s">
        <v>5966</v>
      </c>
      <c r="F1489" s="19">
        <v>11</v>
      </c>
      <c r="G1489" s="20">
        <v>1</v>
      </c>
      <c r="H1489" s="21">
        <v>12</v>
      </c>
      <c r="I1489" s="204">
        <v>65.3</v>
      </c>
      <c r="J1489" s="122">
        <v>1.4</v>
      </c>
      <c r="K1489" s="215">
        <v>187.6</v>
      </c>
      <c r="L1489" s="21" t="s">
        <v>5123</v>
      </c>
      <c r="M1489" s="138" t="s">
        <v>8597</v>
      </c>
      <c r="N1489" s="138" t="s">
        <v>7760</v>
      </c>
      <c r="O1489" s="138" t="s">
        <v>8646</v>
      </c>
      <c r="P1489" s="138" t="s">
        <v>8599</v>
      </c>
      <c r="Q1489" s="138" t="s">
        <v>7862</v>
      </c>
    </row>
    <row r="1490" spans="1:17">
      <c r="A1490" s="316" t="s">
        <v>5146</v>
      </c>
      <c r="B1490" s="22" t="s">
        <v>5</v>
      </c>
      <c r="C1490" s="24">
        <v>10749956161706</v>
      </c>
      <c r="D1490" s="24" t="s">
        <v>7862</v>
      </c>
      <c r="E1490" s="22" t="s">
        <v>5888</v>
      </c>
      <c r="F1490" s="23">
        <v>13</v>
      </c>
      <c r="G1490" s="24">
        <v>1</v>
      </c>
      <c r="H1490" s="22">
        <v>6</v>
      </c>
      <c r="I1490" s="203">
        <v>33.799999999999997</v>
      </c>
      <c r="J1490" s="196">
        <v>0.4</v>
      </c>
      <c r="K1490" s="214">
        <v>210.67200000000003</v>
      </c>
      <c r="L1490" s="22" t="s">
        <v>5123</v>
      </c>
      <c r="M1490" s="139" t="s">
        <v>8597</v>
      </c>
      <c r="N1490" s="139" t="s">
        <v>7760</v>
      </c>
      <c r="O1490" s="139" t="s">
        <v>8646</v>
      </c>
      <c r="P1490" s="139" t="s">
        <v>8599</v>
      </c>
      <c r="Q1490" s="139" t="s">
        <v>7862</v>
      </c>
    </row>
    <row r="1491" spans="1:17">
      <c r="A1491" s="317" t="s">
        <v>5147</v>
      </c>
      <c r="B1491" s="21" t="s">
        <v>5</v>
      </c>
      <c r="C1491" s="20">
        <v>10749956161713</v>
      </c>
      <c r="D1491" s="20" t="s">
        <v>7862</v>
      </c>
      <c r="E1491" s="21" t="s">
        <v>5818</v>
      </c>
      <c r="F1491" s="19">
        <v>13</v>
      </c>
      <c r="G1491" s="20">
        <v>1</v>
      </c>
      <c r="H1491" s="21">
        <v>6</v>
      </c>
      <c r="I1491" s="204">
        <v>34.6</v>
      </c>
      <c r="J1491" s="122">
        <v>0.5</v>
      </c>
      <c r="K1491" s="215">
        <v>188.1</v>
      </c>
      <c r="L1491" s="21" t="s">
        <v>5123</v>
      </c>
      <c r="M1491" s="138" t="s">
        <v>8597</v>
      </c>
      <c r="N1491" s="138" t="s">
        <v>7760</v>
      </c>
      <c r="O1491" s="138" t="s">
        <v>8646</v>
      </c>
      <c r="P1491" s="138" t="s">
        <v>8599</v>
      </c>
      <c r="Q1491" s="138" t="s">
        <v>7862</v>
      </c>
    </row>
    <row r="1492" spans="1:17">
      <c r="A1492" s="316" t="s">
        <v>5148</v>
      </c>
      <c r="B1492" s="22" t="s">
        <v>5</v>
      </c>
      <c r="C1492" s="24">
        <v>10749956161720</v>
      </c>
      <c r="D1492" s="24" t="s">
        <v>7862</v>
      </c>
      <c r="E1492" s="22" t="s">
        <v>5967</v>
      </c>
      <c r="F1492" s="23">
        <v>13</v>
      </c>
      <c r="G1492" s="24">
        <v>1</v>
      </c>
      <c r="H1492" s="22">
        <v>6</v>
      </c>
      <c r="I1492" s="203">
        <v>34.6</v>
      </c>
      <c r="J1492" s="196">
        <v>0.5</v>
      </c>
      <c r="K1492" s="214">
        <v>188.1</v>
      </c>
      <c r="L1492" s="22" t="s">
        <v>5123</v>
      </c>
      <c r="M1492" s="139" t="s">
        <v>8597</v>
      </c>
      <c r="N1492" s="139" t="s">
        <v>7760</v>
      </c>
      <c r="O1492" s="139" t="s">
        <v>8646</v>
      </c>
      <c r="P1492" s="139" t="s">
        <v>8599</v>
      </c>
      <c r="Q1492" s="139" t="s">
        <v>7862</v>
      </c>
    </row>
    <row r="1493" spans="1:17">
      <c r="A1493" s="317" t="s">
        <v>5149</v>
      </c>
      <c r="B1493" s="21" t="s">
        <v>5</v>
      </c>
      <c r="C1493" s="20">
        <v>10749956161737</v>
      </c>
      <c r="D1493" s="20" t="s">
        <v>7862</v>
      </c>
      <c r="E1493" s="21" t="s">
        <v>5968</v>
      </c>
      <c r="F1493" s="19">
        <v>13</v>
      </c>
      <c r="G1493" s="20">
        <v>1</v>
      </c>
      <c r="H1493" s="21">
        <v>6</v>
      </c>
      <c r="I1493" s="204">
        <v>45.3</v>
      </c>
      <c r="J1493" s="122">
        <v>0.9</v>
      </c>
      <c r="K1493" s="215">
        <v>188.1</v>
      </c>
      <c r="L1493" s="21" t="s">
        <v>5123</v>
      </c>
      <c r="M1493" s="138" t="s">
        <v>8597</v>
      </c>
      <c r="N1493" s="138" t="s">
        <v>7760</v>
      </c>
      <c r="O1493" s="138" t="s">
        <v>8646</v>
      </c>
      <c r="P1493" s="138" t="s">
        <v>8599</v>
      </c>
      <c r="Q1493" s="138" t="s">
        <v>7862</v>
      </c>
    </row>
    <row r="1494" spans="1:17">
      <c r="A1494" s="316" t="s">
        <v>5150</v>
      </c>
      <c r="B1494" s="22" t="s">
        <v>5</v>
      </c>
      <c r="C1494" s="24">
        <v>10749956161744</v>
      </c>
      <c r="D1494" s="24" t="s">
        <v>7862</v>
      </c>
      <c r="E1494" s="22" t="s">
        <v>5969</v>
      </c>
      <c r="F1494" s="23">
        <v>13</v>
      </c>
      <c r="G1494" s="24">
        <v>1</v>
      </c>
      <c r="H1494" s="22">
        <v>6</v>
      </c>
      <c r="I1494" s="203">
        <v>27.2</v>
      </c>
      <c r="J1494" s="196">
        <v>2.2000000000000002</v>
      </c>
      <c r="K1494" s="214">
        <v>188.1</v>
      </c>
      <c r="L1494" s="22" t="s">
        <v>5123</v>
      </c>
      <c r="M1494" s="139" t="s">
        <v>8597</v>
      </c>
      <c r="N1494" s="139" t="s">
        <v>7760</v>
      </c>
      <c r="O1494" s="22" t="s">
        <v>8646</v>
      </c>
      <c r="P1494" s="139" t="s">
        <v>8599</v>
      </c>
      <c r="Q1494" s="139" t="s">
        <v>7862</v>
      </c>
    </row>
    <row r="1495" spans="1:17" s="294" customFormat="1" ht="31.5" collapsed="1">
      <c r="A1495" s="185" t="s">
        <v>8780</v>
      </c>
      <c r="B1495" s="186"/>
      <c r="C1495" s="187"/>
      <c r="D1495" s="187"/>
      <c r="E1495" s="186"/>
      <c r="F1495" s="186"/>
      <c r="G1495" s="187"/>
      <c r="H1495" s="186"/>
      <c r="I1495" s="201"/>
      <c r="J1495" s="194"/>
      <c r="K1495" s="191"/>
      <c r="L1495" s="189"/>
      <c r="M1495" s="188"/>
      <c r="N1495" s="188"/>
      <c r="O1495" s="188"/>
      <c r="P1495" s="189"/>
      <c r="Q1495" s="189"/>
    </row>
    <row r="1496" spans="1:17" s="292" customFormat="1" ht="38.25">
      <c r="A1496" s="162" t="s">
        <v>2</v>
      </c>
      <c r="B1496" s="6" t="s">
        <v>8768</v>
      </c>
      <c r="C1496" s="11" t="s">
        <v>2813</v>
      </c>
      <c r="D1496" s="11" t="s">
        <v>7859</v>
      </c>
      <c r="E1496" s="6" t="s">
        <v>8769</v>
      </c>
      <c r="F1496" s="7" t="s">
        <v>8811</v>
      </c>
      <c r="G1496" s="11" t="s">
        <v>8767</v>
      </c>
      <c r="H1496" s="6" t="s">
        <v>8766</v>
      </c>
      <c r="I1496" s="202" t="s">
        <v>8777</v>
      </c>
      <c r="J1496" s="195" t="s">
        <v>8770</v>
      </c>
      <c r="K1496" s="227" t="s">
        <v>8810</v>
      </c>
      <c r="L1496" s="6" t="s">
        <v>8594</v>
      </c>
      <c r="M1496" s="6" t="s">
        <v>8764</v>
      </c>
      <c r="N1496" s="6" t="s">
        <v>8595</v>
      </c>
      <c r="O1496" s="6" t="s">
        <v>8765</v>
      </c>
      <c r="P1496" s="6" t="s">
        <v>8763</v>
      </c>
      <c r="Q1496" s="226" t="s">
        <v>8771</v>
      </c>
    </row>
    <row r="1497" spans="1:17" s="297" customFormat="1">
      <c r="A1497" s="319" t="s">
        <v>5170</v>
      </c>
      <c r="B1497" s="170" t="s">
        <v>2814</v>
      </c>
      <c r="C1497" s="171" t="s">
        <v>2814</v>
      </c>
      <c r="D1497" s="171" t="s">
        <v>7862</v>
      </c>
      <c r="E1497" s="170" t="s">
        <v>5970</v>
      </c>
      <c r="F1497" s="130" t="s">
        <v>2814</v>
      </c>
      <c r="G1497" s="171"/>
      <c r="H1497" s="170" t="s">
        <v>2814</v>
      </c>
      <c r="I1497" s="205" t="s">
        <v>2814</v>
      </c>
      <c r="J1497" s="197" t="s">
        <v>2814</v>
      </c>
      <c r="K1497" s="216"/>
      <c r="L1497" s="172" t="s">
        <v>8628</v>
      </c>
      <c r="M1497" s="172" t="s">
        <v>8597</v>
      </c>
      <c r="N1497" s="172" t="s">
        <v>7760</v>
      </c>
      <c r="O1497" s="170" t="s">
        <v>8646</v>
      </c>
      <c r="P1497" s="172" t="s">
        <v>8599</v>
      </c>
      <c r="Q1497" s="172" t="s">
        <v>8648</v>
      </c>
    </row>
    <row r="1498" spans="1:17" s="297" customFormat="1">
      <c r="A1498" s="318" t="s">
        <v>5171</v>
      </c>
      <c r="B1498" s="173" t="s">
        <v>5</v>
      </c>
      <c r="C1498" s="174">
        <v>20749956177513</v>
      </c>
      <c r="D1498" s="174" t="s">
        <v>7862</v>
      </c>
      <c r="E1498" s="173" t="s">
        <v>5837</v>
      </c>
      <c r="F1498" s="143">
        <v>6.25</v>
      </c>
      <c r="G1498" s="174">
        <v>1</v>
      </c>
      <c r="H1498" s="173">
        <v>12</v>
      </c>
      <c r="I1498" s="206">
        <v>17.5</v>
      </c>
      <c r="J1498" s="198">
        <v>0.28000000000000003</v>
      </c>
      <c r="K1498" s="217">
        <v>48.48</v>
      </c>
      <c r="L1498" s="175" t="s">
        <v>8628</v>
      </c>
      <c r="M1498" s="175" t="s">
        <v>8597</v>
      </c>
      <c r="N1498" s="175" t="s">
        <v>7760</v>
      </c>
      <c r="O1498" s="173" t="s">
        <v>8646</v>
      </c>
      <c r="P1498" s="175" t="s">
        <v>8599</v>
      </c>
      <c r="Q1498" s="175" t="s">
        <v>8648</v>
      </c>
    </row>
    <row r="1499" spans="1:17" s="297" customFormat="1">
      <c r="A1499" s="319" t="s">
        <v>5172</v>
      </c>
      <c r="B1499" s="170" t="s">
        <v>5</v>
      </c>
      <c r="C1499" s="171">
        <v>20749956177483</v>
      </c>
      <c r="D1499" s="171" t="s">
        <v>7862</v>
      </c>
      <c r="E1499" s="209" t="s">
        <v>5958</v>
      </c>
      <c r="F1499" s="130">
        <v>7</v>
      </c>
      <c r="G1499" s="171">
        <v>1</v>
      </c>
      <c r="H1499" s="170">
        <v>12</v>
      </c>
      <c r="I1499" s="205">
        <v>21.9</v>
      </c>
      <c r="J1499" s="197">
        <v>0.37</v>
      </c>
      <c r="K1499" s="216">
        <v>56.23</v>
      </c>
      <c r="L1499" s="172" t="s">
        <v>8628</v>
      </c>
      <c r="M1499" s="172" t="s">
        <v>8597</v>
      </c>
      <c r="N1499" s="172" t="s">
        <v>7760</v>
      </c>
      <c r="O1499" s="170" t="s">
        <v>8646</v>
      </c>
      <c r="P1499" s="172" t="s">
        <v>8599</v>
      </c>
      <c r="Q1499" s="172" t="s">
        <v>8648</v>
      </c>
    </row>
    <row r="1500" spans="1:17" s="297" customFormat="1">
      <c r="A1500" s="318" t="s">
        <v>5173</v>
      </c>
      <c r="B1500" s="173" t="s">
        <v>5</v>
      </c>
      <c r="C1500" s="174">
        <v>20749956177506</v>
      </c>
      <c r="D1500" s="174" t="s">
        <v>7862</v>
      </c>
      <c r="E1500" s="173" t="s">
        <v>5867</v>
      </c>
      <c r="F1500" s="143">
        <v>7.125</v>
      </c>
      <c r="G1500" s="174">
        <v>1</v>
      </c>
      <c r="H1500" s="173">
        <v>12</v>
      </c>
      <c r="I1500" s="206">
        <v>19.7</v>
      </c>
      <c r="J1500" s="198">
        <v>0.4</v>
      </c>
      <c r="K1500" s="217">
        <v>55.34</v>
      </c>
      <c r="L1500" s="175" t="s">
        <v>8628</v>
      </c>
      <c r="M1500" s="175" t="s">
        <v>8597</v>
      </c>
      <c r="N1500" s="175" t="s">
        <v>7760</v>
      </c>
      <c r="O1500" s="173" t="s">
        <v>8646</v>
      </c>
      <c r="P1500" s="175" t="s">
        <v>8599</v>
      </c>
      <c r="Q1500" s="175" t="s">
        <v>8648</v>
      </c>
    </row>
    <row r="1501" spans="1:17" s="297" customFormat="1">
      <c r="A1501" s="319" t="s">
        <v>5174</v>
      </c>
      <c r="B1501" s="170" t="s">
        <v>5</v>
      </c>
      <c r="C1501" s="171">
        <v>20749956177476</v>
      </c>
      <c r="D1501" s="171" t="s">
        <v>7862</v>
      </c>
      <c r="E1501" s="170" t="s">
        <v>5852</v>
      </c>
      <c r="F1501" s="130">
        <v>7.875</v>
      </c>
      <c r="G1501" s="171">
        <v>1</v>
      </c>
      <c r="H1501" s="170">
        <v>12</v>
      </c>
      <c r="I1501" s="205">
        <v>27.6</v>
      </c>
      <c r="J1501" s="197">
        <v>0.31</v>
      </c>
      <c r="K1501" s="216">
        <v>60.21</v>
      </c>
      <c r="L1501" s="172" t="s">
        <v>8628</v>
      </c>
      <c r="M1501" s="172" t="s">
        <v>8597</v>
      </c>
      <c r="N1501" s="172" t="s">
        <v>7760</v>
      </c>
      <c r="O1501" s="170" t="s">
        <v>8646</v>
      </c>
      <c r="P1501" s="172" t="s">
        <v>8599</v>
      </c>
      <c r="Q1501" s="172" t="s">
        <v>8648</v>
      </c>
    </row>
    <row r="1502" spans="1:17" s="297" customFormat="1">
      <c r="A1502" s="318" t="s">
        <v>5175</v>
      </c>
      <c r="B1502" s="173" t="s">
        <v>5</v>
      </c>
      <c r="C1502" s="174">
        <v>20749956177490</v>
      </c>
      <c r="D1502" s="174" t="s">
        <v>7862</v>
      </c>
      <c r="E1502" s="173" t="s">
        <v>5869</v>
      </c>
      <c r="F1502" s="143">
        <v>9.5</v>
      </c>
      <c r="G1502" s="174">
        <v>1</v>
      </c>
      <c r="H1502" s="173">
        <v>12</v>
      </c>
      <c r="I1502" s="206">
        <v>30.8</v>
      </c>
      <c r="J1502" s="198">
        <v>0.45</v>
      </c>
      <c r="K1502" s="217">
        <v>72.599999999999994</v>
      </c>
      <c r="L1502" s="175" t="s">
        <v>8628</v>
      </c>
      <c r="M1502" s="175" t="s">
        <v>8597</v>
      </c>
      <c r="N1502" s="175" t="s">
        <v>7760</v>
      </c>
      <c r="O1502" s="173" t="s">
        <v>8646</v>
      </c>
      <c r="P1502" s="175" t="s">
        <v>8599</v>
      </c>
      <c r="Q1502" s="175" t="s">
        <v>8648</v>
      </c>
    </row>
    <row r="1503" spans="1:17" s="297" customFormat="1">
      <c r="A1503" s="319" t="s">
        <v>5176</v>
      </c>
      <c r="B1503" s="170" t="s">
        <v>5</v>
      </c>
      <c r="C1503" s="171">
        <v>20749956177575</v>
      </c>
      <c r="D1503" s="171" t="s">
        <v>7862</v>
      </c>
      <c r="E1503" s="170" t="s">
        <v>5840</v>
      </c>
      <c r="F1503" s="130">
        <v>6.875</v>
      </c>
      <c r="G1503" s="171">
        <v>1</v>
      </c>
      <c r="H1503" s="170">
        <v>12</v>
      </c>
      <c r="I1503" s="205">
        <v>17</v>
      </c>
      <c r="J1503" s="197">
        <v>0.24</v>
      </c>
      <c r="K1503" s="216">
        <v>67.739999999999995</v>
      </c>
      <c r="L1503" s="172" t="s">
        <v>8628</v>
      </c>
      <c r="M1503" s="172" t="s">
        <v>8597</v>
      </c>
      <c r="N1503" s="172" t="s">
        <v>7760</v>
      </c>
      <c r="O1503" s="170" t="s">
        <v>8646</v>
      </c>
      <c r="P1503" s="172" t="s">
        <v>8599</v>
      </c>
      <c r="Q1503" s="172" t="s">
        <v>8648</v>
      </c>
    </row>
    <row r="1504" spans="1:17" s="297" customFormat="1">
      <c r="A1504" s="318" t="s">
        <v>5177</v>
      </c>
      <c r="B1504" s="173" t="s">
        <v>5</v>
      </c>
      <c r="C1504" s="174">
        <v>20749956177544</v>
      </c>
      <c r="D1504" s="174" t="s">
        <v>7862</v>
      </c>
      <c r="E1504" s="173" t="s">
        <v>5839</v>
      </c>
      <c r="F1504" s="143">
        <v>4.375</v>
      </c>
      <c r="G1504" s="174">
        <v>1</v>
      </c>
      <c r="H1504" s="173">
        <v>12</v>
      </c>
      <c r="I1504" s="206">
        <v>9</v>
      </c>
      <c r="J1504" s="198">
        <v>0.19</v>
      </c>
      <c r="K1504" s="217">
        <v>43.28</v>
      </c>
      <c r="L1504" s="175" t="s">
        <v>8628</v>
      </c>
      <c r="M1504" s="175" t="s">
        <v>8597</v>
      </c>
      <c r="N1504" s="175" t="s">
        <v>7760</v>
      </c>
      <c r="O1504" s="173" t="s">
        <v>8646</v>
      </c>
      <c r="P1504" s="175" t="s">
        <v>8599</v>
      </c>
      <c r="Q1504" s="175" t="s">
        <v>8648</v>
      </c>
    </row>
    <row r="1505" spans="1:17" s="297" customFormat="1">
      <c r="A1505" s="319" t="s">
        <v>5178</v>
      </c>
      <c r="B1505" s="170" t="s">
        <v>5</v>
      </c>
      <c r="C1505" s="171">
        <v>20749956177568</v>
      </c>
      <c r="D1505" s="171" t="s">
        <v>7862</v>
      </c>
      <c r="E1505" s="170" t="s">
        <v>5853</v>
      </c>
      <c r="F1505" s="130">
        <v>6.25</v>
      </c>
      <c r="G1505" s="171">
        <v>1</v>
      </c>
      <c r="H1505" s="170">
        <v>12</v>
      </c>
      <c r="I1505" s="205">
        <v>19.600000000000001</v>
      </c>
      <c r="J1505" s="197">
        <v>0.36</v>
      </c>
      <c r="K1505" s="216">
        <v>51.91</v>
      </c>
      <c r="L1505" s="172" t="s">
        <v>8628</v>
      </c>
      <c r="M1505" s="172" t="s">
        <v>8597</v>
      </c>
      <c r="N1505" s="172" t="s">
        <v>7760</v>
      </c>
      <c r="O1505" s="170" t="s">
        <v>8646</v>
      </c>
      <c r="P1505" s="172" t="s">
        <v>8599</v>
      </c>
      <c r="Q1505" s="172" t="s">
        <v>8648</v>
      </c>
    </row>
    <row r="1506" spans="1:17" s="297" customFormat="1">
      <c r="A1506" s="318" t="s">
        <v>5179</v>
      </c>
      <c r="B1506" s="173" t="s">
        <v>5</v>
      </c>
      <c r="C1506" s="174">
        <v>20749956177537</v>
      </c>
      <c r="D1506" s="174" t="s">
        <v>7862</v>
      </c>
      <c r="E1506" s="173" t="s">
        <v>5957</v>
      </c>
      <c r="F1506" s="143">
        <v>6</v>
      </c>
      <c r="G1506" s="174">
        <v>1</v>
      </c>
      <c r="H1506" s="173">
        <v>12</v>
      </c>
      <c r="I1506" s="206">
        <v>11.7</v>
      </c>
      <c r="J1506" s="198">
        <v>0.15</v>
      </c>
      <c r="K1506" s="217">
        <v>51.25</v>
      </c>
      <c r="L1506" s="175" t="s">
        <v>8628</v>
      </c>
      <c r="M1506" s="175" t="s">
        <v>8597</v>
      </c>
      <c r="N1506" s="175" t="s">
        <v>7760</v>
      </c>
      <c r="O1506" s="173" t="s">
        <v>8646</v>
      </c>
      <c r="P1506" s="175" t="s">
        <v>8599</v>
      </c>
      <c r="Q1506" s="175" t="s">
        <v>8648</v>
      </c>
    </row>
    <row r="1507" spans="1:17" s="297" customFormat="1">
      <c r="A1507" s="319" t="s">
        <v>5180</v>
      </c>
      <c r="B1507" s="170" t="s">
        <v>5</v>
      </c>
      <c r="C1507" s="171">
        <v>20749956177605</v>
      </c>
      <c r="D1507" s="171" t="s">
        <v>7862</v>
      </c>
      <c r="E1507" s="170" t="s">
        <v>5784</v>
      </c>
      <c r="F1507" s="130">
        <v>7.375</v>
      </c>
      <c r="G1507" s="171">
        <v>1</v>
      </c>
      <c r="H1507" s="170">
        <v>12</v>
      </c>
      <c r="I1507" s="205">
        <v>19.600000000000001</v>
      </c>
      <c r="J1507" s="197">
        <v>0.43</v>
      </c>
      <c r="K1507" s="216">
        <v>55.01</v>
      </c>
      <c r="L1507" s="172" t="s">
        <v>8628</v>
      </c>
      <c r="M1507" s="172" t="s">
        <v>8597</v>
      </c>
      <c r="N1507" s="172" t="s">
        <v>7760</v>
      </c>
      <c r="O1507" s="170" t="s">
        <v>8646</v>
      </c>
      <c r="P1507" s="172" t="s">
        <v>8599</v>
      </c>
      <c r="Q1507" s="172" t="s">
        <v>8648</v>
      </c>
    </row>
    <row r="1508" spans="1:17" s="297" customFormat="1">
      <c r="A1508" s="318" t="s">
        <v>5181</v>
      </c>
      <c r="B1508" s="173" t="s">
        <v>5</v>
      </c>
      <c r="C1508" s="174">
        <v>20749956177520</v>
      </c>
      <c r="D1508" s="174" t="s">
        <v>7862</v>
      </c>
      <c r="E1508" s="173" t="s">
        <v>5870</v>
      </c>
      <c r="F1508" s="143">
        <v>9</v>
      </c>
      <c r="G1508" s="174">
        <v>1</v>
      </c>
      <c r="H1508" s="173">
        <v>12</v>
      </c>
      <c r="I1508" s="206">
        <v>38.1</v>
      </c>
      <c r="J1508" s="198">
        <v>0.61</v>
      </c>
      <c r="K1508" s="217">
        <v>74.489999999999995</v>
      </c>
      <c r="L1508" s="175" t="s">
        <v>8628</v>
      </c>
      <c r="M1508" s="175" t="s">
        <v>8597</v>
      </c>
      <c r="N1508" s="175" t="s">
        <v>7760</v>
      </c>
      <c r="O1508" s="173" t="s">
        <v>8646</v>
      </c>
      <c r="P1508" s="175" t="s">
        <v>8599</v>
      </c>
      <c r="Q1508" s="175" t="s">
        <v>8648</v>
      </c>
    </row>
    <row r="1509" spans="1:17" s="297" customFormat="1">
      <c r="A1509" s="319" t="s">
        <v>5182</v>
      </c>
      <c r="B1509" s="170" t="s">
        <v>5</v>
      </c>
      <c r="C1509" s="171">
        <v>20749956177599</v>
      </c>
      <c r="D1509" s="171" t="s">
        <v>7862</v>
      </c>
      <c r="E1509" s="170" t="s">
        <v>5880</v>
      </c>
      <c r="F1509" s="130">
        <v>8.25</v>
      </c>
      <c r="G1509" s="171">
        <v>1</v>
      </c>
      <c r="H1509" s="170">
        <v>12</v>
      </c>
      <c r="I1509" s="205">
        <v>24.9</v>
      </c>
      <c r="J1509" s="197">
        <v>0.39</v>
      </c>
      <c r="K1509" s="216">
        <v>69.28</v>
      </c>
      <c r="L1509" s="172" t="s">
        <v>8628</v>
      </c>
      <c r="M1509" s="172" t="s">
        <v>8597</v>
      </c>
      <c r="N1509" s="172" t="s">
        <v>7760</v>
      </c>
      <c r="O1509" s="170" t="s">
        <v>8646</v>
      </c>
      <c r="P1509" s="172" t="s">
        <v>8599</v>
      </c>
      <c r="Q1509" s="172" t="s">
        <v>8648</v>
      </c>
    </row>
    <row r="1510" spans="1:17" s="297" customFormat="1">
      <c r="A1510" s="318" t="s">
        <v>5183</v>
      </c>
      <c r="B1510" s="173" t="s">
        <v>5</v>
      </c>
      <c r="C1510" s="174">
        <v>20749956177612</v>
      </c>
      <c r="D1510" s="174" t="s">
        <v>7862</v>
      </c>
      <c r="E1510" s="173" t="s">
        <v>5882</v>
      </c>
      <c r="F1510" s="143">
        <v>10</v>
      </c>
      <c r="G1510" s="174">
        <v>1</v>
      </c>
      <c r="H1510" s="173">
        <v>12</v>
      </c>
      <c r="I1510" s="206">
        <v>35.5</v>
      </c>
      <c r="J1510" s="198">
        <v>0.46</v>
      </c>
      <c r="K1510" s="217">
        <v>84.32</v>
      </c>
      <c r="L1510" s="175" t="s">
        <v>8628</v>
      </c>
      <c r="M1510" s="175" t="s">
        <v>8597</v>
      </c>
      <c r="N1510" s="175" t="s">
        <v>7760</v>
      </c>
      <c r="O1510" s="173" t="s">
        <v>8646</v>
      </c>
      <c r="P1510" s="175" t="s">
        <v>8599</v>
      </c>
      <c r="Q1510" s="175" t="s">
        <v>8648</v>
      </c>
    </row>
    <row r="1511" spans="1:17" s="297" customFormat="1">
      <c r="A1511" s="319" t="s">
        <v>5184</v>
      </c>
      <c r="B1511" s="170" t="s">
        <v>5</v>
      </c>
      <c r="C1511" s="171">
        <v>20749956177582</v>
      </c>
      <c r="D1511" s="171" t="s">
        <v>7862</v>
      </c>
      <c r="E1511" s="170" t="s">
        <v>5879</v>
      </c>
      <c r="F1511" s="130">
        <v>5.75</v>
      </c>
      <c r="G1511" s="171">
        <v>1</v>
      </c>
      <c r="H1511" s="170">
        <v>12</v>
      </c>
      <c r="I1511" s="205">
        <v>14.3</v>
      </c>
      <c r="J1511" s="197">
        <v>0.41</v>
      </c>
      <c r="K1511" s="216">
        <v>46.04</v>
      </c>
      <c r="L1511" s="172" t="s">
        <v>8628</v>
      </c>
      <c r="M1511" s="172" t="s">
        <v>8597</v>
      </c>
      <c r="N1511" s="172" t="s">
        <v>7760</v>
      </c>
      <c r="O1511" s="170" t="s">
        <v>8646</v>
      </c>
      <c r="P1511" s="172" t="s">
        <v>8599</v>
      </c>
      <c r="Q1511" s="172" t="s">
        <v>8648</v>
      </c>
    </row>
    <row r="1512" spans="1:17" s="297" customFormat="1">
      <c r="A1512" s="318" t="s">
        <v>5185</v>
      </c>
      <c r="B1512" s="173" t="s">
        <v>5</v>
      </c>
      <c r="C1512" s="174">
        <v>20749956177551</v>
      </c>
      <c r="D1512" s="174" t="s">
        <v>7862</v>
      </c>
      <c r="E1512" s="173" t="s">
        <v>5959</v>
      </c>
      <c r="F1512" s="143">
        <v>9.125</v>
      </c>
      <c r="G1512" s="174">
        <v>1</v>
      </c>
      <c r="H1512" s="173">
        <v>12</v>
      </c>
      <c r="I1512" s="206">
        <v>28.9</v>
      </c>
      <c r="J1512" s="198">
        <v>0.37</v>
      </c>
      <c r="K1512" s="217">
        <v>74.38</v>
      </c>
      <c r="L1512" s="175" t="s">
        <v>8628</v>
      </c>
      <c r="M1512" s="175" t="s">
        <v>8597</v>
      </c>
      <c r="N1512" s="175" t="s">
        <v>7760</v>
      </c>
      <c r="O1512" s="173" t="s">
        <v>8646</v>
      </c>
      <c r="P1512" s="175" t="s">
        <v>8599</v>
      </c>
      <c r="Q1512" s="175" t="s">
        <v>8648</v>
      </c>
    </row>
    <row r="1513" spans="1:17" s="297" customFormat="1">
      <c r="A1513" s="319" t="s">
        <v>5186</v>
      </c>
      <c r="B1513" s="170" t="s">
        <v>5</v>
      </c>
      <c r="C1513" s="171">
        <v>20749956177629</v>
      </c>
      <c r="D1513" s="171" t="s">
        <v>7862</v>
      </c>
      <c r="E1513" s="170" t="s">
        <v>5971</v>
      </c>
      <c r="F1513" s="130">
        <v>13</v>
      </c>
      <c r="G1513" s="171">
        <v>1</v>
      </c>
      <c r="H1513" s="170">
        <v>6</v>
      </c>
      <c r="I1513" s="205">
        <v>32.1</v>
      </c>
      <c r="J1513" s="197">
        <v>0.79</v>
      </c>
      <c r="K1513" s="216">
        <v>179.18</v>
      </c>
      <c r="L1513" s="172" t="s">
        <v>8628</v>
      </c>
      <c r="M1513" s="172" t="s">
        <v>8597</v>
      </c>
      <c r="N1513" s="172" t="s">
        <v>7760</v>
      </c>
      <c r="O1513" s="170" t="s">
        <v>8646</v>
      </c>
      <c r="P1513" s="172" t="s">
        <v>8599</v>
      </c>
      <c r="Q1513" s="172" t="s">
        <v>8648</v>
      </c>
    </row>
    <row r="1514" spans="1:17" s="297" customFormat="1">
      <c r="A1514" s="318" t="s">
        <v>5187</v>
      </c>
      <c r="B1514" s="173" t="s">
        <v>5</v>
      </c>
      <c r="C1514" s="174">
        <v>20749956177636</v>
      </c>
      <c r="D1514" s="174" t="s">
        <v>7862</v>
      </c>
      <c r="E1514" s="173" t="s">
        <v>5972</v>
      </c>
      <c r="F1514" s="143">
        <v>13</v>
      </c>
      <c r="G1514" s="174">
        <v>1</v>
      </c>
      <c r="H1514" s="173">
        <v>6</v>
      </c>
      <c r="I1514" s="206">
        <v>32.9</v>
      </c>
      <c r="J1514" s="198">
        <v>0.79</v>
      </c>
      <c r="K1514" s="217">
        <v>179.18</v>
      </c>
      <c r="L1514" s="175" t="s">
        <v>8628</v>
      </c>
      <c r="M1514" s="175" t="s">
        <v>8597</v>
      </c>
      <c r="N1514" s="175" t="s">
        <v>7760</v>
      </c>
      <c r="O1514" s="173" t="s">
        <v>8646</v>
      </c>
      <c r="P1514" s="175" t="s">
        <v>8599</v>
      </c>
      <c r="Q1514" s="175" t="s">
        <v>8648</v>
      </c>
    </row>
    <row r="1515" spans="1:17" s="297" customFormat="1">
      <c r="A1515" s="319" t="s">
        <v>5188</v>
      </c>
      <c r="B1515" s="170" t="s">
        <v>5</v>
      </c>
      <c r="C1515" s="171">
        <v>20749956177643</v>
      </c>
      <c r="D1515" s="171" t="s">
        <v>7862</v>
      </c>
      <c r="E1515" s="170" t="s">
        <v>5973</v>
      </c>
      <c r="F1515" s="130">
        <v>13</v>
      </c>
      <c r="G1515" s="171">
        <v>1</v>
      </c>
      <c r="H1515" s="170">
        <v>6</v>
      </c>
      <c r="I1515" s="205">
        <v>31.5</v>
      </c>
      <c r="J1515" s="197">
        <v>0.60399999999999998</v>
      </c>
      <c r="K1515" s="216">
        <v>179.18</v>
      </c>
      <c r="L1515" s="172" t="s">
        <v>8628</v>
      </c>
      <c r="M1515" s="172" t="s">
        <v>8597</v>
      </c>
      <c r="N1515" s="172" t="s">
        <v>7760</v>
      </c>
      <c r="O1515" s="170" t="s">
        <v>8646</v>
      </c>
      <c r="P1515" s="172" t="s">
        <v>8599</v>
      </c>
      <c r="Q1515" s="172" t="s">
        <v>8648</v>
      </c>
    </row>
    <row r="1516" spans="1:17" s="297" customFormat="1">
      <c r="A1516" s="318" t="s">
        <v>5189</v>
      </c>
      <c r="B1516" s="173" t="s">
        <v>5</v>
      </c>
      <c r="C1516" s="174">
        <v>20749956177650</v>
      </c>
      <c r="D1516" s="174" t="s">
        <v>7862</v>
      </c>
      <c r="E1516" s="173" t="s">
        <v>5974</v>
      </c>
      <c r="F1516" s="143">
        <v>13</v>
      </c>
      <c r="G1516" s="174">
        <v>1</v>
      </c>
      <c r="H1516" s="173">
        <v>6</v>
      </c>
      <c r="I1516" s="206">
        <v>46.1</v>
      </c>
      <c r="J1516" s="198">
        <v>1.61</v>
      </c>
      <c r="K1516" s="217">
        <v>179.18</v>
      </c>
      <c r="L1516" s="175" t="s">
        <v>8628</v>
      </c>
      <c r="M1516" s="175" t="s">
        <v>8597</v>
      </c>
      <c r="N1516" s="175" t="s">
        <v>7760</v>
      </c>
      <c r="O1516" s="173" t="s">
        <v>8646</v>
      </c>
      <c r="P1516" s="175" t="s">
        <v>8599</v>
      </c>
      <c r="Q1516" s="175" t="s">
        <v>8648</v>
      </c>
    </row>
    <row r="1517" spans="1:17" s="297" customFormat="1">
      <c r="A1517" s="319" t="s">
        <v>5190</v>
      </c>
      <c r="B1517" s="170" t="s">
        <v>5</v>
      </c>
      <c r="C1517" s="171">
        <v>20749956177667</v>
      </c>
      <c r="D1517" s="171" t="s">
        <v>7862</v>
      </c>
      <c r="E1517" s="170" t="s">
        <v>5975</v>
      </c>
      <c r="F1517" s="130">
        <v>13</v>
      </c>
      <c r="G1517" s="171">
        <v>1</v>
      </c>
      <c r="H1517" s="170">
        <v>6</v>
      </c>
      <c r="I1517" s="205">
        <v>24.9</v>
      </c>
      <c r="J1517" s="197">
        <v>1.19</v>
      </c>
      <c r="K1517" s="216">
        <v>179.18</v>
      </c>
      <c r="L1517" s="172" t="s">
        <v>8628</v>
      </c>
      <c r="M1517" s="172" t="s">
        <v>8597</v>
      </c>
      <c r="N1517" s="172" t="s">
        <v>7760</v>
      </c>
      <c r="O1517" s="170" t="s">
        <v>8646</v>
      </c>
      <c r="P1517" s="172" t="s">
        <v>8599</v>
      </c>
      <c r="Q1517" s="172" t="s">
        <v>8648</v>
      </c>
    </row>
    <row r="1518" spans="1:17" s="294" customFormat="1" ht="31.5" collapsed="1">
      <c r="A1518" s="185" t="s">
        <v>5151</v>
      </c>
      <c r="B1518" s="186"/>
      <c r="C1518" s="187"/>
      <c r="D1518" s="187"/>
      <c r="E1518" s="186"/>
      <c r="F1518" s="186"/>
      <c r="G1518" s="187"/>
      <c r="H1518" s="186"/>
      <c r="I1518" s="201"/>
      <c r="J1518" s="194"/>
      <c r="K1518" s="191"/>
      <c r="L1518" s="189"/>
      <c r="M1518" s="188"/>
      <c r="N1518" s="188"/>
      <c r="O1518" s="188"/>
      <c r="P1518" s="189"/>
      <c r="Q1518" s="189"/>
    </row>
    <row r="1519" spans="1:17" s="292" customFormat="1" ht="38.25">
      <c r="A1519" s="162" t="s">
        <v>2</v>
      </c>
      <c r="B1519" s="6" t="s">
        <v>8768</v>
      </c>
      <c r="C1519" s="11" t="s">
        <v>2813</v>
      </c>
      <c r="D1519" s="11" t="s">
        <v>7859</v>
      </c>
      <c r="E1519" s="6" t="s">
        <v>8769</v>
      </c>
      <c r="F1519" s="7" t="s">
        <v>8811</v>
      </c>
      <c r="G1519" s="11" t="s">
        <v>8767</v>
      </c>
      <c r="H1519" s="6" t="s">
        <v>8766</v>
      </c>
      <c r="I1519" s="202" t="s">
        <v>8777</v>
      </c>
      <c r="J1519" s="195" t="s">
        <v>8770</v>
      </c>
      <c r="K1519" s="227" t="s">
        <v>8810</v>
      </c>
      <c r="L1519" s="6" t="s">
        <v>8594</v>
      </c>
      <c r="M1519" s="6" t="s">
        <v>8764</v>
      </c>
      <c r="N1519" s="6" t="s">
        <v>8595</v>
      </c>
      <c r="O1519" s="6" t="s">
        <v>8765</v>
      </c>
      <c r="P1519" s="6" t="s">
        <v>8763</v>
      </c>
      <c r="Q1519" s="226" t="s">
        <v>8771</v>
      </c>
    </row>
    <row r="1520" spans="1:17">
      <c r="A1520" s="316" t="s">
        <v>5152</v>
      </c>
      <c r="B1520" s="22" t="s">
        <v>2814</v>
      </c>
      <c r="C1520" s="24" t="s">
        <v>2814</v>
      </c>
      <c r="D1520" s="24" t="s">
        <v>7862</v>
      </c>
      <c r="E1520" s="22" t="s">
        <v>5779</v>
      </c>
      <c r="F1520" s="23" t="s">
        <v>2814</v>
      </c>
      <c r="G1520" s="24"/>
      <c r="H1520" s="22" t="s">
        <v>2814</v>
      </c>
      <c r="I1520" s="203" t="s">
        <v>2814</v>
      </c>
      <c r="J1520" s="196" t="s">
        <v>2814</v>
      </c>
      <c r="K1520" s="214"/>
      <c r="L1520" s="22" t="s">
        <v>5151</v>
      </c>
      <c r="M1520" s="139" t="s">
        <v>8597</v>
      </c>
      <c r="N1520" s="139" t="s">
        <v>7760</v>
      </c>
      <c r="O1520" s="22" t="s">
        <v>8646</v>
      </c>
      <c r="P1520" s="139" t="s">
        <v>8599</v>
      </c>
      <c r="Q1520" s="139" t="s">
        <v>7862</v>
      </c>
    </row>
    <row r="1521" spans="1:17">
      <c r="A1521" s="317" t="s">
        <v>5153</v>
      </c>
      <c r="B1521" s="21" t="s">
        <v>5</v>
      </c>
      <c r="C1521" s="20">
        <v>10749956137305</v>
      </c>
      <c r="D1521" s="20" t="s">
        <v>7862</v>
      </c>
      <c r="E1521" s="21" t="s">
        <v>5887</v>
      </c>
      <c r="F1521" s="19">
        <v>4.25</v>
      </c>
      <c r="G1521" s="20">
        <v>1</v>
      </c>
      <c r="H1521" s="21">
        <v>12</v>
      </c>
      <c r="I1521" s="204">
        <v>8.8000000000000007</v>
      </c>
      <c r="J1521" s="122">
        <v>0.34</v>
      </c>
      <c r="K1521" s="215">
        <v>45.4</v>
      </c>
      <c r="L1521" s="21" t="s">
        <v>5151</v>
      </c>
      <c r="M1521" s="138" t="s">
        <v>8597</v>
      </c>
      <c r="N1521" s="138" t="s">
        <v>7760</v>
      </c>
      <c r="O1521" s="21" t="s">
        <v>8646</v>
      </c>
      <c r="P1521" s="138" t="s">
        <v>8599</v>
      </c>
      <c r="Q1521" s="138" t="s">
        <v>7862</v>
      </c>
    </row>
    <row r="1522" spans="1:17">
      <c r="A1522" s="316" t="s">
        <v>5154</v>
      </c>
      <c r="B1522" s="22" t="s">
        <v>5</v>
      </c>
      <c r="C1522" s="24">
        <v>10749956137343</v>
      </c>
      <c r="D1522" s="24" t="s">
        <v>7862</v>
      </c>
      <c r="E1522" s="22" t="s">
        <v>5879</v>
      </c>
      <c r="F1522" s="23">
        <v>5.75</v>
      </c>
      <c r="G1522" s="24">
        <v>1</v>
      </c>
      <c r="H1522" s="22">
        <v>12</v>
      </c>
      <c r="I1522" s="203">
        <v>18.399999999999999</v>
      </c>
      <c r="J1522" s="196">
        <v>0.34</v>
      </c>
      <c r="K1522" s="214">
        <v>48.3</v>
      </c>
      <c r="L1522" s="22" t="s">
        <v>5151</v>
      </c>
      <c r="M1522" s="139" t="s">
        <v>8597</v>
      </c>
      <c r="N1522" s="139" t="s">
        <v>7760</v>
      </c>
      <c r="O1522" s="22" t="s">
        <v>8646</v>
      </c>
      <c r="P1522" s="139" t="s">
        <v>8599</v>
      </c>
      <c r="Q1522" s="139" t="s">
        <v>7862</v>
      </c>
    </row>
    <row r="1523" spans="1:17">
      <c r="A1523" s="317" t="s">
        <v>5155</v>
      </c>
      <c r="B1523" s="21" t="s">
        <v>5</v>
      </c>
      <c r="C1523" s="20">
        <v>10749956137244</v>
      </c>
      <c r="D1523" s="20" t="s">
        <v>7862</v>
      </c>
      <c r="E1523" s="21" t="s">
        <v>5837</v>
      </c>
      <c r="F1523" s="19">
        <v>6.25</v>
      </c>
      <c r="G1523" s="20">
        <v>1</v>
      </c>
      <c r="H1523" s="21">
        <v>12</v>
      </c>
      <c r="I1523" s="204">
        <v>18.399999999999999</v>
      </c>
      <c r="J1523" s="122">
        <v>0.34</v>
      </c>
      <c r="K1523" s="215">
        <v>50.9</v>
      </c>
      <c r="L1523" s="21" t="s">
        <v>5151</v>
      </c>
      <c r="M1523" s="138" t="s">
        <v>8597</v>
      </c>
      <c r="N1523" s="138" t="s">
        <v>7760</v>
      </c>
      <c r="O1523" s="21" t="s">
        <v>8646</v>
      </c>
      <c r="P1523" s="138" t="s">
        <v>8599</v>
      </c>
      <c r="Q1523" s="138" t="s">
        <v>7862</v>
      </c>
    </row>
    <row r="1524" spans="1:17">
      <c r="A1524" s="316" t="s">
        <v>5156</v>
      </c>
      <c r="B1524" s="22" t="s">
        <v>5</v>
      </c>
      <c r="C1524" s="24">
        <v>10749956137282</v>
      </c>
      <c r="D1524" s="24" t="s">
        <v>7862</v>
      </c>
      <c r="E1524" s="22" t="s">
        <v>5957</v>
      </c>
      <c r="F1524" s="23">
        <v>6</v>
      </c>
      <c r="G1524" s="24">
        <v>1</v>
      </c>
      <c r="H1524" s="22">
        <v>12</v>
      </c>
      <c r="I1524" s="203">
        <v>15.2</v>
      </c>
      <c r="J1524" s="196">
        <v>0.34</v>
      </c>
      <c r="K1524" s="214">
        <v>63.168000000000006</v>
      </c>
      <c r="L1524" s="22" t="s">
        <v>5151</v>
      </c>
      <c r="M1524" s="139" t="s">
        <v>8597</v>
      </c>
      <c r="N1524" s="139" t="s">
        <v>7760</v>
      </c>
      <c r="O1524" s="22" t="s">
        <v>8646</v>
      </c>
      <c r="P1524" s="139" t="s">
        <v>8599</v>
      </c>
      <c r="Q1524" s="139" t="s">
        <v>7862</v>
      </c>
    </row>
    <row r="1525" spans="1:17">
      <c r="A1525" s="317" t="s">
        <v>5157</v>
      </c>
      <c r="B1525" s="21" t="s">
        <v>5</v>
      </c>
      <c r="C1525" s="20">
        <v>10749956137329</v>
      </c>
      <c r="D1525" s="20" t="s">
        <v>7862</v>
      </c>
      <c r="E1525" s="21" t="s">
        <v>5853</v>
      </c>
      <c r="F1525" s="19">
        <v>6.25</v>
      </c>
      <c r="G1525" s="20">
        <v>1</v>
      </c>
      <c r="H1525" s="21">
        <v>12</v>
      </c>
      <c r="I1525" s="204">
        <v>20.9</v>
      </c>
      <c r="J1525" s="122">
        <v>0.34</v>
      </c>
      <c r="K1525" s="215">
        <v>54.5</v>
      </c>
      <c r="L1525" s="21" t="s">
        <v>5151</v>
      </c>
      <c r="M1525" s="138" t="s">
        <v>8597</v>
      </c>
      <c r="N1525" s="138" t="s">
        <v>7760</v>
      </c>
      <c r="O1525" s="21" t="s">
        <v>8646</v>
      </c>
      <c r="P1525" s="138" t="s">
        <v>8599</v>
      </c>
      <c r="Q1525" s="138" t="s">
        <v>7862</v>
      </c>
    </row>
    <row r="1526" spans="1:17">
      <c r="A1526" s="316" t="s">
        <v>5158</v>
      </c>
      <c r="B1526" s="22" t="s">
        <v>5</v>
      </c>
      <c r="C1526" s="24">
        <v>10749956137367</v>
      </c>
      <c r="D1526" s="24" t="s">
        <v>7862</v>
      </c>
      <c r="E1526" s="22" t="s">
        <v>5784</v>
      </c>
      <c r="F1526" s="23">
        <v>7.5</v>
      </c>
      <c r="G1526" s="24">
        <v>1</v>
      </c>
      <c r="H1526" s="22">
        <v>12</v>
      </c>
      <c r="I1526" s="203">
        <v>24.1</v>
      </c>
      <c r="J1526" s="196">
        <v>0.43</v>
      </c>
      <c r="K1526" s="214">
        <v>57.8</v>
      </c>
      <c r="L1526" s="22" t="s">
        <v>5151</v>
      </c>
      <c r="M1526" s="139" t="s">
        <v>8597</v>
      </c>
      <c r="N1526" s="139" t="s">
        <v>7760</v>
      </c>
      <c r="O1526" s="22" t="s">
        <v>8646</v>
      </c>
      <c r="P1526" s="139" t="s">
        <v>8599</v>
      </c>
      <c r="Q1526" s="139" t="s">
        <v>7862</v>
      </c>
    </row>
    <row r="1527" spans="1:17">
      <c r="A1527" s="317" t="s">
        <v>5159</v>
      </c>
      <c r="B1527" s="21" t="s">
        <v>5</v>
      </c>
      <c r="C1527" s="20">
        <v>10749956137237</v>
      </c>
      <c r="D1527" s="20" t="s">
        <v>7862</v>
      </c>
      <c r="E1527" s="21" t="s">
        <v>5867</v>
      </c>
      <c r="F1527" s="19">
        <v>7.25</v>
      </c>
      <c r="G1527" s="20">
        <v>1</v>
      </c>
      <c r="H1527" s="21">
        <v>12</v>
      </c>
      <c r="I1527" s="204">
        <v>21.2</v>
      </c>
      <c r="J1527" s="122">
        <v>0.43</v>
      </c>
      <c r="K1527" s="215">
        <v>68.209999999999994</v>
      </c>
      <c r="L1527" s="21" t="s">
        <v>5151</v>
      </c>
      <c r="M1527" s="138" t="s">
        <v>8597</v>
      </c>
      <c r="N1527" s="138" t="s">
        <v>7760</v>
      </c>
      <c r="O1527" s="21" t="s">
        <v>8646</v>
      </c>
      <c r="P1527" s="138" t="s">
        <v>8599</v>
      </c>
      <c r="Q1527" s="138" t="s">
        <v>7862</v>
      </c>
    </row>
    <row r="1528" spans="1:17">
      <c r="A1528" s="316" t="s">
        <v>5160</v>
      </c>
      <c r="B1528" s="22" t="s">
        <v>5</v>
      </c>
      <c r="C1528" s="24">
        <v>10749956137213</v>
      </c>
      <c r="D1528" s="24" t="s">
        <v>7862</v>
      </c>
      <c r="E1528" s="22" t="s">
        <v>5958</v>
      </c>
      <c r="F1528" s="23">
        <v>7</v>
      </c>
      <c r="G1528" s="24">
        <v>1</v>
      </c>
      <c r="H1528" s="22">
        <v>12</v>
      </c>
      <c r="I1528" s="203">
        <v>22.8</v>
      </c>
      <c r="J1528" s="196">
        <v>0.43</v>
      </c>
      <c r="K1528" s="214">
        <v>59</v>
      </c>
      <c r="L1528" s="22" t="s">
        <v>5151</v>
      </c>
      <c r="M1528" s="139" t="s">
        <v>8597</v>
      </c>
      <c r="N1528" s="139" t="s">
        <v>7760</v>
      </c>
      <c r="O1528" s="22" t="s">
        <v>8646</v>
      </c>
      <c r="P1528" s="139" t="s">
        <v>8599</v>
      </c>
      <c r="Q1528" s="139" t="s">
        <v>7862</v>
      </c>
    </row>
    <row r="1529" spans="1:17">
      <c r="A1529" s="317" t="s">
        <v>5161</v>
      </c>
      <c r="B1529" s="21" t="s">
        <v>5</v>
      </c>
      <c r="C1529" s="20">
        <v>10749956137206</v>
      </c>
      <c r="D1529" s="20" t="s">
        <v>7862</v>
      </c>
      <c r="E1529" s="21" t="s">
        <v>5852</v>
      </c>
      <c r="F1529" s="19">
        <v>8</v>
      </c>
      <c r="G1529" s="20">
        <v>1</v>
      </c>
      <c r="H1529" s="21">
        <v>12</v>
      </c>
      <c r="I1529" s="204">
        <v>29.5</v>
      </c>
      <c r="J1529" s="122">
        <v>0.49</v>
      </c>
      <c r="K1529" s="215">
        <v>74.144000000000005</v>
      </c>
      <c r="L1529" s="21" t="s">
        <v>5151</v>
      </c>
      <c r="M1529" s="138" t="s">
        <v>8597</v>
      </c>
      <c r="N1529" s="138" t="s">
        <v>7760</v>
      </c>
      <c r="O1529" s="21" t="s">
        <v>8646</v>
      </c>
      <c r="P1529" s="138" t="s">
        <v>8599</v>
      </c>
      <c r="Q1529" s="138" t="s">
        <v>7862</v>
      </c>
    </row>
    <row r="1530" spans="1:17">
      <c r="A1530" s="316" t="s">
        <v>5162</v>
      </c>
      <c r="B1530" s="22" t="s">
        <v>5</v>
      </c>
      <c r="C1530" s="24">
        <v>10749956137336</v>
      </c>
      <c r="D1530" s="24" t="s">
        <v>7862</v>
      </c>
      <c r="E1530" s="22" t="s">
        <v>5840</v>
      </c>
      <c r="F1530" s="23">
        <v>7</v>
      </c>
      <c r="G1530" s="24">
        <v>1</v>
      </c>
      <c r="H1530" s="22">
        <v>12</v>
      </c>
      <c r="I1530" s="203">
        <v>20.3</v>
      </c>
      <c r="J1530" s="196">
        <v>0.34</v>
      </c>
      <c r="K1530" s="214">
        <v>71.099999999999994</v>
      </c>
      <c r="L1530" s="22" t="s">
        <v>5151</v>
      </c>
      <c r="M1530" s="139" t="s">
        <v>8597</v>
      </c>
      <c r="N1530" s="139" t="s">
        <v>7760</v>
      </c>
      <c r="O1530" s="22" t="s">
        <v>8646</v>
      </c>
      <c r="P1530" s="139" t="s">
        <v>8599</v>
      </c>
      <c r="Q1530" s="139" t="s">
        <v>7862</v>
      </c>
    </row>
    <row r="1531" spans="1:17">
      <c r="A1531" s="317" t="s">
        <v>5163</v>
      </c>
      <c r="B1531" s="21" t="s">
        <v>5</v>
      </c>
      <c r="C1531" s="20">
        <v>10749956137350</v>
      </c>
      <c r="D1531" s="20" t="s">
        <v>7862</v>
      </c>
      <c r="E1531" s="21" t="s">
        <v>5880</v>
      </c>
      <c r="F1531" s="19">
        <v>8.25</v>
      </c>
      <c r="G1531" s="20">
        <v>1</v>
      </c>
      <c r="H1531" s="21">
        <v>12</v>
      </c>
      <c r="I1531" s="204">
        <v>28.2</v>
      </c>
      <c r="J1531" s="122">
        <v>0.49</v>
      </c>
      <c r="K1531" s="215">
        <v>72.7</v>
      </c>
      <c r="L1531" s="21" t="s">
        <v>5151</v>
      </c>
      <c r="M1531" s="138" t="s">
        <v>8597</v>
      </c>
      <c r="N1531" s="138" t="s">
        <v>7760</v>
      </c>
      <c r="O1531" s="21" t="s">
        <v>8646</v>
      </c>
      <c r="P1531" s="138" t="s">
        <v>8599</v>
      </c>
      <c r="Q1531" s="138" t="s">
        <v>7862</v>
      </c>
    </row>
    <row r="1532" spans="1:17">
      <c r="A1532" s="316" t="s">
        <v>5164</v>
      </c>
      <c r="B1532" s="22" t="s">
        <v>5</v>
      </c>
      <c r="C1532" s="24">
        <v>10749956137220</v>
      </c>
      <c r="D1532" s="24" t="s">
        <v>7862</v>
      </c>
      <c r="E1532" s="22" t="s">
        <v>5869</v>
      </c>
      <c r="F1532" s="23">
        <v>9.5</v>
      </c>
      <c r="G1532" s="24">
        <v>1</v>
      </c>
      <c r="H1532" s="22">
        <v>12</v>
      </c>
      <c r="I1532" s="203">
        <v>42.5</v>
      </c>
      <c r="J1532" s="196">
        <v>0.49</v>
      </c>
      <c r="K1532" s="214">
        <v>76.2</v>
      </c>
      <c r="L1532" s="22" t="s">
        <v>5151</v>
      </c>
      <c r="M1532" s="139" t="s">
        <v>8597</v>
      </c>
      <c r="N1532" s="139" t="s">
        <v>7760</v>
      </c>
      <c r="O1532" s="22" t="s">
        <v>8646</v>
      </c>
      <c r="P1532" s="139" t="s">
        <v>8599</v>
      </c>
      <c r="Q1532" s="139" t="s">
        <v>7862</v>
      </c>
    </row>
    <row r="1533" spans="1:17">
      <c r="A1533" s="317" t="s">
        <v>5165</v>
      </c>
      <c r="B1533" s="21" t="s">
        <v>5</v>
      </c>
      <c r="C1533" s="20">
        <v>10749956137312</v>
      </c>
      <c r="D1533" s="20" t="s">
        <v>7862</v>
      </c>
      <c r="E1533" s="21" t="s">
        <v>5959</v>
      </c>
      <c r="F1533" s="19">
        <v>9</v>
      </c>
      <c r="G1533" s="20">
        <v>1</v>
      </c>
      <c r="H1533" s="21">
        <v>12</v>
      </c>
      <c r="I1533" s="204">
        <v>37.700000000000003</v>
      </c>
      <c r="J1533" s="122">
        <v>0.49</v>
      </c>
      <c r="K1533" s="215">
        <v>91.62</v>
      </c>
      <c r="L1533" s="21" t="s">
        <v>5151</v>
      </c>
      <c r="M1533" s="138" t="s">
        <v>8597</v>
      </c>
      <c r="N1533" s="138" t="s">
        <v>7760</v>
      </c>
      <c r="O1533" s="21" t="s">
        <v>8646</v>
      </c>
      <c r="P1533" s="138" t="s">
        <v>8599</v>
      </c>
      <c r="Q1533" s="138" t="s">
        <v>7862</v>
      </c>
    </row>
    <row r="1534" spans="1:17">
      <c r="A1534" s="316" t="s">
        <v>5166</v>
      </c>
      <c r="B1534" s="22" t="s">
        <v>5</v>
      </c>
      <c r="C1534" s="24">
        <v>10749956137251</v>
      </c>
      <c r="D1534" s="24" t="s">
        <v>7862</v>
      </c>
      <c r="E1534" s="22" t="s">
        <v>5870</v>
      </c>
      <c r="F1534" s="23">
        <v>9</v>
      </c>
      <c r="G1534" s="24">
        <v>1</v>
      </c>
      <c r="H1534" s="22">
        <v>12</v>
      </c>
      <c r="I1534" s="203">
        <v>44.7</v>
      </c>
      <c r="J1534" s="196">
        <v>0.49</v>
      </c>
      <c r="K1534" s="214">
        <v>78.2</v>
      </c>
      <c r="L1534" s="22" t="s">
        <v>5151</v>
      </c>
      <c r="M1534" s="139" t="s">
        <v>8597</v>
      </c>
      <c r="N1534" s="139" t="s">
        <v>7760</v>
      </c>
      <c r="O1534" s="22" t="s">
        <v>8646</v>
      </c>
      <c r="P1534" s="139" t="s">
        <v>8599</v>
      </c>
      <c r="Q1534" s="139" t="s">
        <v>7862</v>
      </c>
    </row>
    <row r="1535" spans="1:17">
      <c r="A1535" s="317" t="s">
        <v>5167</v>
      </c>
      <c r="B1535" s="21" t="s">
        <v>5</v>
      </c>
      <c r="C1535" s="20">
        <v>10749956137275</v>
      </c>
      <c r="D1535" s="20" t="s">
        <v>7862</v>
      </c>
      <c r="E1535" s="21" t="s">
        <v>5960</v>
      </c>
      <c r="F1535" s="19">
        <v>9</v>
      </c>
      <c r="G1535" s="20">
        <v>1</v>
      </c>
      <c r="H1535" s="21">
        <v>12</v>
      </c>
      <c r="I1535" s="204">
        <v>40.6</v>
      </c>
      <c r="J1535" s="122">
        <v>0.49</v>
      </c>
      <c r="K1535" s="215">
        <v>101.36</v>
      </c>
      <c r="L1535" s="21" t="s">
        <v>5151</v>
      </c>
      <c r="M1535" s="138" t="s">
        <v>8597</v>
      </c>
      <c r="N1535" s="138" t="s">
        <v>7760</v>
      </c>
      <c r="O1535" s="21" t="s">
        <v>8646</v>
      </c>
      <c r="P1535" s="138" t="s">
        <v>8599</v>
      </c>
      <c r="Q1535" s="138" t="s">
        <v>7862</v>
      </c>
    </row>
    <row r="1536" spans="1:17">
      <c r="A1536" s="316" t="s">
        <v>5168</v>
      </c>
      <c r="B1536" s="22" t="s">
        <v>5</v>
      </c>
      <c r="C1536" s="24">
        <v>10749956137268</v>
      </c>
      <c r="D1536" s="24" t="s">
        <v>7862</v>
      </c>
      <c r="E1536" s="22" t="s">
        <v>5961</v>
      </c>
      <c r="F1536" s="23">
        <v>9</v>
      </c>
      <c r="G1536" s="24">
        <v>1</v>
      </c>
      <c r="H1536" s="22">
        <v>12</v>
      </c>
      <c r="I1536" s="203">
        <v>63.1</v>
      </c>
      <c r="J1536" s="196">
        <v>1.44</v>
      </c>
      <c r="K1536" s="214">
        <v>90.5</v>
      </c>
      <c r="L1536" s="22" t="s">
        <v>5151</v>
      </c>
      <c r="M1536" s="139" t="s">
        <v>8597</v>
      </c>
      <c r="N1536" s="139" t="s">
        <v>7760</v>
      </c>
      <c r="O1536" s="22" t="s">
        <v>8646</v>
      </c>
      <c r="P1536" s="139" t="s">
        <v>8599</v>
      </c>
      <c r="Q1536" s="139" t="s">
        <v>7862</v>
      </c>
    </row>
    <row r="1537" spans="1:17">
      <c r="A1537" s="317" t="s">
        <v>5169</v>
      </c>
      <c r="B1537" s="21" t="s">
        <v>5</v>
      </c>
      <c r="C1537" s="20">
        <v>10749956137299</v>
      </c>
      <c r="D1537" s="20" t="s">
        <v>7862</v>
      </c>
      <c r="E1537" s="21" t="s">
        <v>5962</v>
      </c>
      <c r="F1537" s="19">
        <v>8.5</v>
      </c>
      <c r="G1537" s="20">
        <v>1</v>
      </c>
      <c r="H1537" s="21">
        <v>12</v>
      </c>
      <c r="I1537" s="204">
        <v>53</v>
      </c>
      <c r="J1537" s="122">
        <v>1.53</v>
      </c>
      <c r="K1537" s="215">
        <v>161.6</v>
      </c>
      <c r="L1537" s="21" t="s">
        <v>5151</v>
      </c>
      <c r="M1537" s="138" t="s">
        <v>8597</v>
      </c>
      <c r="N1537" s="138" t="s">
        <v>7760</v>
      </c>
      <c r="O1537" s="21" t="s">
        <v>8646</v>
      </c>
      <c r="P1537" s="138" t="s">
        <v>8599</v>
      </c>
      <c r="Q1537" s="138" t="s">
        <v>7862</v>
      </c>
    </row>
    <row r="1538" spans="1:17" s="294" customFormat="1" ht="31.5" collapsed="1">
      <c r="A1538" s="185" t="s">
        <v>5191</v>
      </c>
      <c r="B1538" s="186"/>
      <c r="C1538" s="187"/>
      <c r="D1538" s="187"/>
      <c r="E1538" s="186"/>
      <c r="F1538" s="186"/>
      <c r="G1538" s="187"/>
      <c r="H1538" s="186"/>
      <c r="I1538" s="201"/>
      <c r="J1538" s="194"/>
      <c r="K1538" s="191"/>
      <c r="L1538" s="189"/>
      <c r="M1538" s="188"/>
      <c r="N1538" s="188"/>
      <c r="O1538" s="188"/>
      <c r="P1538" s="189"/>
      <c r="Q1538" s="189"/>
    </row>
    <row r="1539" spans="1:17" s="292" customFormat="1" ht="38.25">
      <c r="A1539" s="162" t="s">
        <v>2</v>
      </c>
      <c r="B1539" s="6" t="s">
        <v>8768</v>
      </c>
      <c r="C1539" s="11" t="s">
        <v>2813</v>
      </c>
      <c r="D1539" s="11" t="s">
        <v>7859</v>
      </c>
      <c r="E1539" s="6" t="s">
        <v>8769</v>
      </c>
      <c r="F1539" s="7" t="s">
        <v>8811</v>
      </c>
      <c r="G1539" s="11" t="s">
        <v>8767</v>
      </c>
      <c r="H1539" s="6" t="s">
        <v>8766</v>
      </c>
      <c r="I1539" s="202" t="s">
        <v>8777</v>
      </c>
      <c r="J1539" s="195" t="s">
        <v>8770</v>
      </c>
      <c r="K1539" s="227" t="s">
        <v>8810</v>
      </c>
      <c r="L1539" s="6" t="s">
        <v>8594</v>
      </c>
      <c r="M1539" s="6" t="s">
        <v>8764</v>
      </c>
      <c r="N1539" s="6" t="s">
        <v>8595</v>
      </c>
      <c r="O1539" s="6" t="s">
        <v>8765</v>
      </c>
      <c r="P1539" s="6" t="s">
        <v>8763</v>
      </c>
      <c r="Q1539" s="226" t="s">
        <v>8771</v>
      </c>
    </row>
    <row r="1540" spans="1:17">
      <c r="A1540" s="316" t="s">
        <v>5192</v>
      </c>
      <c r="B1540" s="22" t="s">
        <v>2814</v>
      </c>
      <c r="C1540" s="24" t="s">
        <v>2814</v>
      </c>
      <c r="D1540" s="24" t="s">
        <v>7862</v>
      </c>
      <c r="E1540" s="22" t="s">
        <v>5970</v>
      </c>
      <c r="F1540" s="23" t="s">
        <v>2814</v>
      </c>
      <c r="G1540" s="24"/>
      <c r="H1540" s="22" t="s">
        <v>2814</v>
      </c>
      <c r="I1540" s="203" t="s">
        <v>2814</v>
      </c>
      <c r="J1540" s="196" t="s">
        <v>2814</v>
      </c>
      <c r="K1540" s="214"/>
      <c r="L1540" s="22" t="s">
        <v>5191</v>
      </c>
      <c r="M1540" s="139" t="s">
        <v>8597</v>
      </c>
      <c r="N1540" s="139" t="s">
        <v>7760</v>
      </c>
      <c r="O1540" s="22" t="s">
        <v>8646</v>
      </c>
      <c r="P1540" s="139" t="s">
        <v>8599</v>
      </c>
      <c r="Q1540" s="139" t="s">
        <v>7862</v>
      </c>
    </row>
    <row r="1541" spans="1:17">
      <c r="A1541" s="317" t="s">
        <v>5193</v>
      </c>
      <c r="B1541" s="21" t="s">
        <v>5</v>
      </c>
      <c r="C1541" s="20" t="s">
        <v>5194</v>
      </c>
      <c r="D1541" s="20" t="s">
        <v>7862</v>
      </c>
      <c r="E1541" s="21" t="s">
        <v>5839</v>
      </c>
      <c r="F1541" s="19">
        <v>4.5</v>
      </c>
      <c r="G1541" s="20">
        <v>1</v>
      </c>
      <c r="H1541" s="21">
        <v>12</v>
      </c>
      <c r="I1541" s="204">
        <v>9.8000000000000007</v>
      </c>
      <c r="J1541" s="122">
        <v>0.2</v>
      </c>
      <c r="K1541" s="215">
        <v>55.7</v>
      </c>
      <c r="L1541" s="21" t="s">
        <v>5191</v>
      </c>
      <c r="M1541" s="138" t="s">
        <v>8597</v>
      </c>
      <c r="N1541" s="138" t="s">
        <v>7760</v>
      </c>
      <c r="O1541" s="21" t="s">
        <v>8646</v>
      </c>
      <c r="P1541" s="138" t="s">
        <v>8599</v>
      </c>
      <c r="Q1541" s="138" t="s">
        <v>7862</v>
      </c>
    </row>
    <row r="1542" spans="1:17">
      <c r="A1542" s="316" t="s">
        <v>5195</v>
      </c>
      <c r="B1542" s="22" t="s">
        <v>5</v>
      </c>
      <c r="C1542" s="24" t="s">
        <v>5196</v>
      </c>
      <c r="D1542" s="24" t="s">
        <v>7862</v>
      </c>
      <c r="E1542" s="22" t="s">
        <v>5797</v>
      </c>
      <c r="F1542" s="23">
        <v>5.75</v>
      </c>
      <c r="G1542" s="24">
        <v>1</v>
      </c>
      <c r="H1542" s="22">
        <v>12</v>
      </c>
      <c r="I1542" s="203">
        <v>19.100000000000001</v>
      </c>
      <c r="J1542" s="196">
        <v>0.2</v>
      </c>
      <c r="K1542" s="214">
        <v>58.9</v>
      </c>
      <c r="L1542" s="22" t="s">
        <v>5191</v>
      </c>
      <c r="M1542" s="139" t="s">
        <v>8597</v>
      </c>
      <c r="N1542" s="139" t="s">
        <v>7760</v>
      </c>
      <c r="O1542" s="22" t="s">
        <v>8646</v>
      </c>
      <c r="P1542" s="139" t="s">
        <v>8599</v>
      </c>
      <c r="Q1542" s="139" t="s">
        <v>7862</v>
      </c>
    </row>
    <row r="1543" spans="1:17">
      <c r="A1543" s="317" t="s">
        <v>5197</v>
      </c>
      <c r="B1543" s="21" t="s">
        <v>5</v>
      </c>
      <c r="C1543" s="20" t="s">
        <v>5198</v>
      </c>
      <c r="D1543" s="20" t="s">
        <v>7862</v>
      </c>
      <c r="E1543" s="21" t="s">
        <v>5837</v>
      </c>
      <c r="F1543" s="19">
        <v>6.25</v>
      </c>
      <c r="G1543" s="20">
        <v>1</v>
      </c>
      <c r="H1543" s="21">
        <v>12</v>
      </c>
      <c r="I1543" s="204">
        <v>20</v>
      </c>
      <c r="J1543" s="122">
        <v>0.2</v>
      </c>
      <c r="K1543" s="215">
        <v>62.4</v>
      </c>
      <c r="L1543" s="21" t="s">
        <v>5191</v>
      </c>
      <c r="M1543" s="138" t="s">
        <v>8597</v>
      </c>
      <c r="N1543" s="138" t="s">
        <v>7760</v>
      </c>
      <c r="O1543" s="21" t="s">
        <v>8646</v>
      </c>
      <c r="P1543" s="138" t="s">
        <v>8599</v>
      </c>
      <c r="Q1543" s="138" t="s">
        <v>7862</v>
      </c>
    </row>
    <row r="1544" spans="1:17">
      <c r="A1544" s="316" t="s">
        <v>5199</v>
      </c>
      <c r="B1544" s="22" t="s">
        <v>5</v>
      </c>
      <c r="C1544" s="24" t="s">
        <v>5200</v>
      </c>
      <c r="D1544" s="24" t="s">
        <v>7862</v>
      </c>
      <c r="E1544" s="22" t="s">
        <v>5787</v>
      </c>
      <c r="F1544" s="23">
        <v>7</v>
      </c>
      <c r="G1544" s="24">
        <v>1</v>
      </c>
      <c r="H1544" s="22">
        <v>12</v>
      </c>
      <c r="I1544" s="203">
        <v>21.3</v>
      </c>
      <c r="J1544" s="196">
        <v>0.5</v>
      </c>
      <c r="K1544" s="214">
        <v>64.5</v>
      </c>
      <c r="L1544" s="22" t="s">
        <v>5191</v>
      </c>
      <c r="M1544" s="139" t="s">
        <v>8597</v>
      </c>
      <c r="N1544" s="139" t="s">
        <v>7760</v>
      </c>
      <c r="O1544" s="22" t="s">
        <v>8646</v>
      </c>
      <c r="P1544" s="139" t="s">
        <v>8599</v>
      </c>
      <c r="Q1544" s="139" t="s">
        <v>7862</v>
      </c>
    </row>
    <row r="1545" spans="1:17">
      <c r="A1545" s="317" t="s">
        <v>5201</v>
      </c>
      <c r="B1545" s="21" t="s">
        <v>5</v>
      </c>
      <c r="C1545" s="20" t="s">
        <v>5202</v>
      </c>
      <c r="D1545" s="20" t="s">
        <v>7862</v>
      </c>
      <c r="E1545" s="21" t="s">
        <v>5783</v>
      </c>
      <c r="F1545" s="19">
        <v>6</v>
      </c>
      <c r="G1545" s="20">
        <v>1</v>
      </c>
      <c r="H1545" s="21">
        <v>12</v>
      </c>
      <c r="I1545" s="204">
        <v>18.600000000000001</v>
      </c>
      <c r="J1545" s="122">
        <v>0.2</v>
      </c>
      <c r="K1545" s="215">
        <v>68.099999999999994</v>
      </c>
      <c r="L1545" s="21" t="s">
        <v>5191</v>
      </c>
      <c r="M1545" s="138" t="s">
        <v>8597</v>
      </c>
      <c r="N1545" s="138" t="s">
        <v>7760</v>
      </c>
      <c r="O1545" s="21" t="s">
        <v>8646</v>
      </c>
      <c r="P1545" s="138" t="s">
        <v>8599</v>
      </c>
      <c r="Q1545" s="138" t="s">
        <v>7862</v>
      </c>
    </row>
    <row r="1546" spans="1:17">
      <c r="A1546" s="316" t="s">
        <v>5203</v>
      </c>
      <c r="B1546" s="22" t="s">
        <v>5</v>
      </c>
      <c r="C1546" s="24" t="s">
        <v>5204</v>
      </c>
      <c r="D1546" s="24" t="s">
        <v>7862</v>
      </c>
      <c r="E1546" s="22" t="s">
        <v>5801</v>
      </c>
      <c r="F1546" s="23">
        <v>6</v>
      </c>
      <c r="G1546" s="24">
        <v>1</v>
      </c>
      <c r="H1546" s="22">
        <v>12</v>
      </c>
      <c r="I1546" s="203">
        <v>19.7</v>
      </c>
      <c r="J1546" s="196">
        <v>0.2</v>
      </c>
      <c r="K1546" s="214">
        <v>68.8</v>
      </c>
      <c r="L1546" s="22" t="s">
        <v>5191</v>
      </c>
      <c r="M1546" s="139" t="s">
        <v>8597</v>
      </c>
      <c r="N1546" s="139" t="s">
        <v>7760</v>
      </c>
      <c r="O1546" s="22" t="s">
        <v>8646</v>
      </c>
      <c r="P1546" s="139" t="s">
        <v>8599</v>
      </c>
      <c r="Q1546" s="139" t="s">
        <v>7862</v>
      </c>
    </row>
    <row r="1547" spans="1:17">
      <c r="A1547" s="317" t="s">
        <v>5205</v>
      </c>
      <c r="B1547" s="21" t="s">
        <v>5</v>
      </c>
      <c r="C1547" s="20" t="s">
        <v>5206</v>
      </c>
      <c r="D1547" s="20" t="s">
        <v>7862</v>
      </c>
      <c r="E1547" s="21" t="s">
        <v>5784</v>
      </c>
      <c r="F1547" s="19">
        <v>7.375</v>
      </c>
      <c r="G1547" s="20">
        <v>1</v>
      </c>
      <c r="H1547" s="21">
        <v>12</v>
      </c>
      <c r="I1547" s="204">
        <v>22.9</v>
      </c>
      <c r="J1547" s="122">
        <v>0.5</v>
      </c>
      <c r="K1547" s="215">
        <v>73</v>
      </c>
      <c r="L1547" s="21" t="s">
        <v>5191</v>
      </c>
      <c r="M1547" s="138" t="s">
        <v>8597</v>
      </c>
      <c r="N1547" s="138" t="s">
        <v>7760</v>
      </c>
      <c r="O1547" s="21" t="s">
        <v>8646</v>
      </c>
      <c r="P1547" s="138" t="s">
        <v>8599</v>
      </c>
      <c r="Q1547" s="138" t="s">
        <v>7862</v>
      </c>
    </row>
    <row r="1548" spans="1:17">
      <c r="A1548" s="316" t="s">
        <v>5207</v>
      </c>
      <c r="B1548" s="22" t="s">
        <v>5</v>
      </c>
      <c r="C1548" s="24" t="s">
        <v>5208</v>
      </c>
      <c r="D1548" s="24" t="s">
        <v>7862</v>
      </c>
      <c r="E1548" s="22" t="s">
        <v>5808</v>
      </c>
      <c r="F1548" s="23">
        <v>7</v>
      </c>
      <c r="G1548" s="24">
        <v>1</v>
      </c>
      <c r="H1548" s="22">
        <v>12</v>
      </c>
      <c r="I1548" s="203">
        <v>24</v>
      </c>
      <c r="J1548" s="196">
        <v>0.5</v>
      </c>
      <c r="K1548" s="214">
        <v>73.400000000000006</v>
      </c>
      <c r="L1548" s="22" t="s">
        <v>5191</v>
      </c>
      <c r="M1548" s="139" t="s">
        <v>8597</v>
      </c>
      <c r="N1548" s="139" t="s">
        <v>7760</v>
      </c>
      <c r="O1548" s="22" t="s">
        <v>8646</v>
      </c>
      <c r="P1548" s="139" t="s">
        <v>8599</v>
      </c>
      <c r="Q1548" s="139" t="s">
        <v>7862</v>
      </c>
    </row>
    <row r="1549" spans="1:17">
      <c r="A1549" s="317" t="s">
        <v>5209</v>
      </c>
      <c r="B1549" s="21" t="s">
        <v>5</v>
      </c>
      <c r="C1549" s="20" t="s">
        <v>5210</v>
      </c>
      <c r="D1549" s="20" t="s">
        <v>7862</v>
      </c>
      <c r="E1549" s="21" t="s">
        <v>5788</v>
      </c>
      <c r="F1549" s="19">
        <v>7</v>
      </c>
      <c r="G1549" s="20">
        <v>1</v>
      </c>
      <c r="H1549" s="21">
        <v>12</v>
      </c>
      <c r="I1549" s="204">
        <v>28.7</v>
      </c>
      <c r="J1549" s="122">
        <v>0.5</v>
      </c>
      <c r="K1549" s="215">
        <v>73.7</v>
      </c>
      <c r="L1549" s="21" t="s">
        <v>5191</v>
      </c>
      <c r="M1549" s="138" t="s">
        <v>8597</v>
      </c>
      <c r="N1549" s="138" t="s">
        <v>7760</v>
      </c>
      <c r="O1549" s="21" t="s">
        <v>8646</v>
      </c>
      <c r="P1549" s="138" t="s">
        <v>8599</v>
      </c>
      <c r="Q1549" s="138" t="s">
        <v>7862</v>
      </c>
    </row>
    <row r="1550" spans="1:17">
      <c r="A1550" s="316" t="s">
        <v>5211</v>
      </c>
      <c r="B1550" s="22" t="s">
        <v>5</v>
      </c>
      <c r="C1550" s="24" t="s">
        <v>5212</v>
      </c>
      <c r="D1550" s="24" t="s">
        <v>7862</v>
      </c>
      <c r="E1550" s="22" t="s">
        <v>5812</v>
      </c>
      <c r="F1550" s="23">
        <v>7.75</v>
      </c>
      <c r="G1550" s="24">
        <v>1</v>
      </c>
      <c r="H1550" s="22">
        <v>12</v>
      </c>
      <c r="I1550" s="203">
        <v>27.7</v>
      </c>
      <c r="J1550" s="196">
        <v>0.5</v>
      </c>
      <c r="K1550" s="214">
        <v>81.900000000000006</v>
      </c>
      <c r="L1550" s="22" t="s">
        <v>5191</v>
      </c>
      <c r="M1550" s="139" t="s">
        <v>8597</v>
      </c>
      <c r="N1550" s="139" t="s">
        <v>7760</v>
      </c>
      <c r="O1550" s="22" t="s">
        <v>8646</v>
      </c>
      <c r="P1550" s="139" t="s">
        <v>8599</v>
      </c>
      <c r="Q1550" s="139" t="s">
        <v>7862</v>
      </c>
    </row>
    <row r="1551" spans="1:17">
      <c r="A1551" s="317" t="s">
        <v>5213</v>
      </c>
      <c r="B1551" s="21" t="s">
        <v>5</v>
      </c>
      <c r="C1551" s="20" t="s">
        <v>5214</v>
      </c>
      <c r="D1551" s="20" t="s">
        <v>7862</v>
      </c>
      <c r="E1551" s="21" t="s">
        <v>5790</v>
      </c>
      <c r="F1551" s="19">
        <v>7.75</v>
      </c>
      <c r="G1551" s="20">
        <v>1</v>
      </c>
      <c r="H1551" s="21">
        <v>12</v>
      </c>
      <c r="I1551" s="204">
        <v>23.3</v>
      </c>
      <c r="J1551" s="122">
        <v>0.5</v>
      </c>
      <c r="K1551" s="215">
        <v>90.4</v>
      </c>
      <c r="L1551" s="21" t="s">
        <v>5191</v>
      </c>
      <c r="M1551" s="138" t="s">
        <v>8597</v>
      </c>
      <c r="N1551" s="138" t="s">
        <v>7760</v>
      </c>
      <c r="O1551" s="21" t="s">
        <v>8646</v>
      </c>
      <c r="P1551" s="138" t="s">
        <v>8599</v>
      </c>
      <c r="Q1551" s="138" t="s">
        <v>7862</v>
      </c>
    </row>
    <row r="1552" spans="1:17">
      <c r="A1552" s="316" t="s">
        <v>5215</v>
      </c>
      <c r="B1552" s="22" t="s">
        <v>5</v>
      </c>
      <c r="C1552" s="24" t="s">
        <v>5216</v>
      </c>
      <c r="D1552" s="24" t="s">
        <v>7862</v>
      </c>
      <c r="E1552" s="22" t="s">
        <v>5848</v>
      </c>
      <c r="F1552" s="23">
        <v>9.5</v>
      </c>
      <c r="G1552" s="24">
        <v>1</v>
      </c>
      <c r="H1552" s="22">
        <v>12</v>
      </c>
      <c r="I1552" s="203">
        <v>43.7</v>
      </c>
      <c r="J1552" s="196">
        <v>0.6</v>
      </c>
      <c r="K1552" s="214">
        <v>97</v>
      </c>
      <c r="L1552" s="22" t="s">
        <v>5191</v>
      </c>
      <c r="M1552" s="139" t="s">
        <v>8597</v>
      </c>
      <c r="N1552" s="139" t="s">
        <v>7760</v>
      </c>
      <c r="O1552" s="22" t="s">
        <v>8646</v>
      </c>
      <c r="P1552" s="139" t="s">
        <v>8599</v>
      </c>
      <c r="Q1552" s="139" t="s">
        <v>7862</v>
      </c>
    </row>
    <row r="1553" spans="1:17">
      <c r="A1553" s="317" t="s">
        <v>5217</v>
      </c>
      <c r="B1553" s="21" t="s">
        <v>5</v>
      </c>
      <c r="C1553" s="20" t="s">
        <v>5218</v>
      </c>
      <c r="D1553" s="20" t="s">
        <v>7862</v>
      </c>
      <c r="E1553" s="21" t="s">
        <v>5792</v>
      </c>
      <c r="F1553" s="19">
        <v>8.25</v>
      </c>
      <c r="G1553" s="20">
        <v>1</v>
      </c>
      <c r="H1553" s="21">
        <v>12</v>
      </c>
      <c r="I1553" s="204">
        <v>29.4</v>
      </c>
      <c r="J1553" s="122">
        <v>0.5</v>
      </c>
      <c r="K1553" s="215">
        <v>104.9</v>
      </c>
      <c r="L1553" s="21" t="s">
        <v>5191</v>
      </c>
      <c r="M1553" s="138" t="s">
        <v>8597</v>
      </c>
      <c r="N1553" s="138" t="s">
        <v>7760</v>
      </c>
      <c r="O1553" s="21" t="s">
        <v>8646</v>
      </c>
      <c r="P1553" s="138" t="s">
        <v>8599</v>
      </c>
      <c r="Q1553" s="138" t="s">
        <v>7862</v>
      </c>
    </row>
    <row r="1554" spans="1:17">
      <c r="A1554" s="316" t="s">
        <v>5219</v>
      </c>
      <c r="B1554" s="22" t="s">
        <v>5</v>
      </c>
      <c r="C1554" s="24" t="s">
        <v>5220</v>
      </c>
      <c r="D1554" s="24" t="s">
        <v>7862</v>
      </c>
      <c r="E1554" s="22" t="s">
        <v>5794</v>
      </c>
      <c r="F1554" s="23">
        <v>8.25</v>
      </c>
      <c r="G1554" s="24">
        <v>1</v>
      </c>
      <c r="H1554" s="22">
        <v>12</v>
      </c>
      <c r="I1554" s="203">
        <v>38</v>
      </c>
      <c r="J1554" s="196">
        <v>0.6</v>
      </c>
      <c r="K1554" s="214">
        <v>106.9</v>
      </c>
      <c r="L1554" s="22" t="s">
        <v>5191</v>
      </c>
      <c r="M1554" s="139" t="s">
        <v>8597</v>
      </c>
      <c r="N1554" s="139" t="s">
        <v>7760</v>
      </c>
      <c r="O1554" s="22" t="s">
        <v>8646</v>
      </c>
      <c r="P1554" s="139" t="s">
        <v>8599</v>
      </c>
      <c r="Q1554" s="139" t="s">
        <v>7862</v>
      </c>
    </row>
    <row r="1555" spans="1:17" s="294" customFormat="1" ht="31.5" collapsed="1">
      <c r="A1555" s="185" t="s">
        <v>8758</v>
      </c>
      <c r="B1555" s="186"/>
      <c r="C1555" s="187"/>
      <c r="D1555" s="187"/>
      <c r="E1555" s="186"/>
      <c r="F1555" s="186"/>
      <c r="G1555" s="187"/>
      <c r="H1555" s="186"/>
      <c r="I1555" s="201"/>
      <c r="J1555" s="194"/>
      <c r="K1555" s="191"/>
      <c r="L1555" s="189"/>
      <c r="M1555" s="188"/>
      <c r="N1555" s="188"/>
      <c r="O1555" s="188"/>
      <c r="P1555" s="189"/>
      <c r="Q1555" s="189"/>
    </row>
    <row r="1556" spans="1:17" s="292" customFormat="1" ht="38.25">
      <c r="A1556" s="162" t="s">
        <v>2</v>
      </c>
      <c r="B1556" s="6" t="s">
        <v>8768</v>
      </c>
      <c r="C1556" s="11" t="s">
        <v>2813</v>
      </c>
      <c r="D1556" s="11" t="s">
        <v>7859</v>
      </c>
      <c r="E1556" s="6" t="s">
        <v>8769</v>
      </c>
      <c r="F1556" s="7" t="s">
        <v>8811</v>
      </c>
      <c r="G1556" s="11" t="s">
        <v>8767</v>
      </c>
      <c r="H1556" s="6" t="s">
        <v>8766</v>
      </c>
      <c r="I1556" s="202" t="s">
        <v>8777</v>
      </c>
      <c r="J1556" s="195" t="s">
        <v>8770</v>
      </c>
      <c r="K1556" s="227" t="s">
        <v>8810</v>
      </c>
      <c r="L1556" s="6" t="s">
        <v>8594</v>
      </c>
      <c r="M1556" s="6" t="s">
        <v>8764</v>
      </c>
      <c r="N1556" s="6" t="s">
        <v>8595</v>
      </c>
      <c r="O1556" s="6" t="s">
        <v>8765</v>
      </c>
      <c r="P1556" s="6" t="s">
        <v>8763</v>
      </c>
      <c r="Q1556" s="226" t="s">
        <v>8771</v>
      </c>
    </row>
    <row r="1557" spans="1:17">
      <c r="A1557" s="316" t="s">
        <v>8304</v>
      </c>
      <c r="B1557" s="22" t="s">
        <v>5</v>
      </c>
      <c r="C1557" s="24" t="s">
        <v>8305</v>
      </c>
      <c r="D1557" s="24" t="s">
        <v>7758</v>
      </c>
      <c r="E1557" s="22" t="s">
        <v>5837</v>
      </c>
      <c r="F1557" s="23">
        <v>6</v>
      </c>
      <c r="G1557" s="24"/>
      <c r="H1557" s="22">
        <v>3</v>
      </c>
      <c r="I1557" s="203"/>
      <c r="J1557" s="196"/>
      <c r="K1557" s="214">
        <v>68.77</v>
      </c>
      <c r="L1557" s="22" t="s">
        <v>8461</v>
      </c>
      <c r="M1557" s="139" t="s">
        <v>8597</v>
      </c>
      <c r="N1557" s="139" t="s">
        <v>7758</v>
      </c>
      <c r="O1557" s="139" t="s">
        <v>8646</v>
      </c>
      <c r="P1557" s="139" t="s">
        <v>8625</v>
      </c>
      <c r="Q1557" s="139" t="s">
        <v>7857</v>
      </c>
    </row>
    <row r="1558" spans="1:17">
      <c r="A1558" s="317" t="s">
        <v>8306</v>
      </c>
      <c r="B1558" s="21" t="s">
        <v>5</v>
      </c>
      <c r="C1558" s="20" t="s">
        <v>8307</v>
      </c>
      <c r="D1558" s="20" t="s">
        <v>7758</v>
      </c>
      <c r="E1558" s="21" t="s">
        <v>5788</v>
      </c>
      <c r="F1558" s="19">
        <v>6.75</v>
      </c>
      <c r="G1558" s="20"/>
      <c r="H1558" s="21">
        <v>3</v>
      </c>
      <c r="I1558" s="204"/>
      <c r="J1558" s="122"/>
      <c r="K1558" s="215">
        <v>117.54</v>
      </c>
      <c r="L1558" s="21" t="s">
        <v>8461</v>
      </c>
      <c r="M1558" s="138" t="s">
        <v>8597</v>
      </c>
      <c r="N1558" s="138" t="s">
        <v>7758</v>
      </c>
      <c r="O1558" s="138" t="s">
        <v>8646</v>
      </c>
      <c r="P1558" s="138" t="s">
        <v>8625</v>
      </c>
      <c r="Q1558" s="138" t="s">
        <v>7857</v>
      </c>
    </row>
    <row r="1559" spans="1:17">
      <c r="A1559" s="316" t="s">
        <v>8308</v>
      </c>
      <c r="B1559" s="22" t="s">
        <v>5</v>
      </c>
      <c r="C1559" s="24" t="s">
        <v>8309</v>
      </c>
      <c r="D1559" s="24" t="s">
        <v>7758</v>
      </c>
      <c r="E1559" s="22" t="s">
        <v>5853</v>
      </c>
      <c r="F1559" s="23">
        <v>5.875</v>
      </c>
      <c r="G1559" s="24"/>
      <c r="H1559" s="22">
        <v>3</v>
      </c>
      <c r="I1559" s="203"/>
      <c r="J1559" s="196"/>
      <c r="K1559" s="214">
        <v>117.54</v>
      </c>
      <c r="L1559" s="22" t="s">
        <v>8461</v>
      </c>
      <c r="M1559" s="139" t="s">
        <v>8597</v>
      </c>
      <c r="N1559" s="139" t="s">
        <v>7758</v>
      </c>
      <c r="O1559" s="139" t="s">
        <v>8646</v>
      </c>
      <c r="P1559" s="139" t="s">
        <v>8625</v>
      </c>
      <c r="Q1559" s="139" t="s">
        <v>7857</v>
      </c>
    </row>
    <row r="1560" spans="1:17">
      <c r="A1560" s="317" t="s">
        <v>8310</v>
      </c>
      <c r="B1560" s="21" t="s">
        <v>5</v>
      </c>
      <c r="C1560" s="20" t="s">
        <v>8311</v>
      </c>
      <c r="D1560" s="20" t="s">
        <v>7758</v>
      </c>
      <c r="E1560" s="21" t="s">
        <v>5852</v>
      </c>
      <c r="F1560" s="19">
        <v>7.375</v>
      </c>
      <c r="G1560" s="20"/>
      <c r="H1560" s="21">
        <v>3</v>
      </c>
      <c r="I1560" s="204"/>
      <c r="J1560" s="122"/>
      <c r="K1560" s="215">
        <v>129.30000000000001</v>
      </c>
      <c r="L1560" s="21" t="s">
        <v>8461</v>
      </c>
      <c r="M1560" s="138" t="s">
        <v>8597</v>
      </c>
      <c r="N1560" s="138" t="s">
        <v>7758</v>
      </c>
      <c r="O1560" s="138" t="s">
        <v>8646</v>
      </c>
      <c r="P1560" s="138" t="s">
        <v>8625</v>
      </c>
      <c r="Q1560" s="138" t="s">
        <v>7857</v>
      </c>
    </row>
    <row r="1561" spans="1:17">
      <c r="A1561" s="316" t="s">
        <v>8312</v>
      </c>
      <c r="B1561" s="22" t="s">
        <v>5</v>
      </c>
      <c r="C1561" s="24" t="s">
        <v>8313</v>
      </c>
      <c r="D1561" s="24" t="s">
        <v>7758</v>
      </c>
      <c r="E1561" s="22" t="s">
        <v>5843</v>
      </c>
      <c r="F1561" s="23">
        <v>6.75</v>
      </c>
      <c r="G1561" s="24"/>
      <c r="H1561" s="22">
        <v>3</v>
      </c>
      <c r="I1561" s="203"/>
      <c r="J1561" s="196"/>
      <c r="K1561" s="214">
        <v>117.54</v>
      </c>
      <c r="L1561" s="22" t="s">
        <v>8461</v>
      </c>
      <c r="M1561" s="139" t="s">
        <v>8597</v>
      </c>
      <c r="N1561" s="139" t="s">
        <v>7758</v>
      </c>
      <c r="O1561" s="139" t="s">
        <v>8646</v>
      </c>
      <c r="P1561" s="139" t="s">
        <v>8625</v>
      </c>
      <c r="Q1561" s="139" t="s">
        <v>7857</v>
      </c>
    </row>
    <row r="1562" spans="1:17">
      <c r="A1562" s="317" t="s">
        <v>8314</v>
      </c>
      <c r="B1562" s="21" t="s">
        <v>5</v>
      </c>
      <c r="C1562" s="20" t="s">
        <v>8315</v>
      </c>
      <c r="D1562" s="20" t="s">
        <v>7758</v>
      </c>
      <c r="E1562" s="21" t="s">
        <v>8316</v>
      </c>
      <c r="F1562" s="19"/>
      <c r="G1562" s="20"/>
      <c r="H1562" s="21">
        <v>3</v>
      </c>
      <c r="I1562" s="204"/>
      <c r="J1562" s="122"/>
      <c r="K1562" s="215">
        <v>117.64480000000002</v>
      </c>
      <c r="L1562" s="21" t="s">
        <v>8461</v>
      </c>
      <c r="M1562" s="138" t="s">
        <v>8597</v>
      </c>
      <c r="N1562" s="138" t="s">
        <v>7758</v>
      </c>
      <c r="O1562" s="138" t="s">
        <v>8646</v>
      </c>
      <c r="P1562" s="138" t="s">
        <v>8625</v>
      </c>
      <c r="Q1562" s="138" t="s">
        <v>7857</v>
      </c>
    </row>
    <row r="1563" spans="1:17">
      <c r="A1563" s="316" t="s">
        <v>8317</v>
      </c>
      <c r="B1563" s="22" t="s">
        <v>5</v>
      </c>
      <c r="C1563" s="24" t="s">
        <v>8318</v>
      </c>
      <c r="D1563" s="24" t="s">
        <v>7758</v>
      </c>
      <c r="E1563" s="22" t="s">
        <v>8319</v>
      </c>
      <c r="F1563" s="23">
        <v>9</v>
      </c>
      <c r="G1563" s="24"/>
      <c r="H1563" s="22">
        <v>3</v>
      </c>
      <c r="I1563" s="203"/>
      <c r="J1563" s="196"/>
      <c r="K1563" s="214">
        <v>175.48</v>
      </c>
      <c r="L1563" s="22" t="s">
        <v>8461</v>
      </c>
      <c r="M1563" s="139" t="s">
        <v>8597</v>
      </c>
      <c r="N1563" s="139" t="s">
        <v>7758</v>
      </c>
      <c r="O1563" s="139" t="s">
        <v>8646</v>
      </c>
      <c r="P1563" s="139" t="s">
        <v>8625</v>
      </c>
      <c r="Q1563" s="139" t="s">
        <v>7857</v>
      </c>
    </row>
    <row r="1564" spans="1:17">
      <c r="A1564" s="317" t="s">
        <v>8320</v>
      </c>
      <c r="B1564" s="21" t="s">
        <v>5</v>
      </c>
      <c r="C1564" s="20" t="s">
        <v>8321</v>
      </c>
      <c r="D1564" s="20" t="s">
        <v>7758</v>
      </c>
      <c r="E1564" s="21" t="s">
        <v>8322</v>
      </c>
      <c r="F1564" s="19">
        <v>6.625</v>
      </c>
      <c r="G1564" s="20"/>
      <c r="H1564" s="21">
        <v>3</v>
      </c>
      <c r="I1564" s="204"/>
      <c r="J1564" s="122"/>
      <c r="K1564" s="215">
        <v>131.30000000000001</v>
      </c>
      <c r="L1564" s="21" t="s">
        <v>8461</v>
      </c>
      <c r="M1564" s="138" t="s">
        <v>8597</v>
      </c>
      <c r="N1564" s="138" t="s">
        <v>7758</v>
      </c>
      <c r="O1564" s="138" t="s">
        <v>8646</v>
      </c>
      <c r="P1564" s="138" t="s">
        <v>8625</v>
      </c>
      <c r="Q1564" s="138" t="s">
        <v>7857</v>
      </c>
    </row>
    <row r="1565" spans="1:17" s="294" customFormat="1" ht="31.5" collapsed="1">
      <c r="A1565" s="185" t="s">
        <v>8759</v>
      </c>
      <c r="B1565" s="186"/>
      <c r="C1565" s="187"/>
      <c r="D1565" s="187"/>
      <c r="E1565" s="186"/>
      <c r="F1565" s="186"/>
      <c r="G1565" s="187"/>
      <c r="H1565" s="186"/>
      <c r="I1565" s="201"/>
      <c r="J1565" s="194"/>
      <c r="K1565" s="191"/>
      <c r="L1565" s="189"/>
      <c r="M1565" s="188"/>
      <c r="N1565" s="188"/>
      <c r="O1565" s="188"/>
      <c r="P1565" s="189"/>
      <c r="Q1565" s="189"/>
    </row>
    <row r="1566" spans="1:17" s="292" customFormat="1" ht="38.25">
      <c r="A1566" s="162" t="s">
        <v>2</v>
      </c>
      <c r="B1566" s="6" t="s">
        <v>8768</v>
      </c>
      <c r="C1566" s="11" t="s">
        <v>2813</v>
      </c>
      <c r="D1566" s="11" t="s">
        <v>7859</v>
      </c>
      <c r="E1566" s="6" t="s">
        <v>8769</v>
      </c>
      <c r="F1566" s="7" t="s">
        <v>8811</v>
      </c>
      <c r="G1566" s="11" t="s">
        <v>8767</v>
      </c>
      <c r="H1566" s="6" t="s">
        <v>8766</v>
      </c>
      <c r="I1566" s="202" t="s">
        <v>8777</v>
      </c>
      <c r="J1566" s="195" t="s">
        <v>8770</v>
      </c>
      <c r="K1566" s="227" t="s">
        <v>8810</v>
      </c>
      <c r="L1566" s="6" t="s">
        <v>8594</v>
      </c>
      <c r="M1566" s="6" t="s">
        <v>8764</v>
      </c>
      <c r="N1566" s="6" t="s">
        <v>8595</v>
      </c>
      <c r="O1566" s="6" t="s">
        <v>8765</v>
      </c>
      <c r="P1566" s="6" t="s">
        <v>8763</v>
      </c>
      <c r="Q1566" s="226" t="s">
        <v>8771</v>
      </c>
    </row>
    <row r="1567" spans="1:17">
      <c r="A1567" s="317" t="s">
        <v>8391</v>
      </c>
      <c r="B1567" s="21" t="s">
        <v>5</v>
      </c>
      <c r="C1567" s="20" t="s">
        <v>8392</v>
      </c>
      <c r="D1567" s="20" t="s">
        <v>7758</v>
      </c>
      <c r="E1567" s="21" t="s">
        <v>5837</v>
      </c>
      <c r="F1567" s="19">
        <v>5.4</v>
      </c>
      <c r="G1567" s="20"/>
      <c r="H1567" s="21">
        <v>3</v>
      </c>
      <c r="I1567" s="204"/>
      <c r="J1567" s="122"/>
      <c r="K1567" s="215">
        <v>40.700000000000003</v>
      </c>
      <c r="L1567" s="21" t="s">
        <v>8462</v>
      </c>
      <c r="M1567" s="138" t="s">
        <v>8597</v>
      </c>
      <c r="N1567" s="138" t="s">
        <v>7758</v>
      </c>
      <c r="O1567" s="138" t="s">
        <v>8646</v>
      </c>
      <c r="P1567" s="138" t="s">
        <v>8624</v>
      </c>
      <c r="Q1567" s="138" t="s">
        <v>7857</v>
      </c>
    </row>
    <row r="1568" spans="1:17">
      <c r="A1568" s="316" t="s">
        <v>8393</v>
      </c>
      <c r="B1568" s="22" t="s">
        <v>5</v>
      </c>
      <c r="C1568" s="24" t="s">
        <v>8394</v>
      </c>
      <c r="D1568" s="24" t="s">
        <v>7758</v>
      </c>
      <c r="E1568" s="22" t="s">
        <v>5788</v>
      </c>
      <c r="F1568" s="23">
        <v>7.7777777777777777</v>
      </c>
      <c r="G1568" s="24"/>
      <c r="H1568" s="22">
        <v>3</v>
      </c>
      <c r="I1568" s="203"/>
      <c r="J1568" s="196"/>
      <c r="K1568" s="214">
        <v>60.5</v>
      </c>
      <c r="L1568" s="22" t="s">
        <v>8462</v>
      </c>
      <c r="M1568" s="139" t="s">
        <v>8597</v>
      </c>
      <c r="N1568" s="139" t="s">
        <v>7758</v>
      </c>
      <c r="O1568" s="139" t="s">
        <v>8646</v>
      </c>
      <c r="P1568" s="139" t="s">
        <v>8624</v>
      </c>
      <c r="Q1568" s="139" t="s">
        <v>7857</v>
      </c>
    </row>
    <row r="1569" spans="1:17">
      <c r="A1569" s="317" t="s">
        <v>8395</v>
      </c>
      <c r="B1569" s="21" t="s">
        <v>5</v>
      </c>
      <c r="C1569" s="20" t="s">
        <v>8396</v>
      </c>
      <c r="D1569" s="20" t="s">
        <v>7758</v>
      </c>
      <c r="E1569" s="21" t="s">
        <v>5789</v>
      </c>
      <c r="F1569" s="19"/>
      <c r="G1569" s="20"/>
      <c r="H1569" s="21">
        <v>3</v>
      </c>
      <c r="I1569" s="204"/>
      <c r="J1569" s="122"/>
      <c r="K1569" s="215">
        <v>60.5</v>
      </c>
      <c r="L1569" s="21" t="s">
        <v>8462</v>
      </c>
      <c r="M1569" s="138" t="s">
        <v>8597</v>
      </c>
      <c r="N1569" s="138" t="s">
        <v>7758</v>
      </c>
      <c r="O1569" s="138" t="s">
        <v>8646</v>
      </c>
      <c r="P1569" s="138" t="s">
        <v>8624</v>
      </c>
      <c r="Q1569" s="138" t="s">
        <v>7857</v>
      </c>
    </row>
    <row r="1570" spans="1:17">
      <c r="A1570" s="316" t="s">
        <v>8397</v>
      </c>
      <c r="B1570" s="22" t="s">
        <v>5</v>
      </c>
      <c r="C1570" s="24" t="s">
        <v>8398</v>
      </c>
      <c r="D1570" s="24" t="s">
        <v>7758</v>
      </c>
      <c r="E1570" s="22" t="s">
        <v>5784</v>
      </c>
      <c r="F1570" s="23">
        <v>7.25</v>
      </c>
      <c r="G1570" s="24"/>
      <c r="H1570" s="22">
        <v>3</v>
      </c>
      <c r="I1570" s="203"/>
      <c r="J1570" s="196"/>
      <c r="K1570" s="214">
        <v>51.4</v>
      </c>
      <c r="L1570" s="22" t="s">
        <v>8462</v>
      </c>
      <c r="M1570" s="139" t="s">
        <v>8597</v>
      </c>
      <c r="N1570" s="139" t="s">
        <v>7758</v>
      </c>
      <c r="O1570" s="139" t="s">
        <v>8646</v>
      </c>
      <c r="P1570" s="139" t="s">
        <v>8624</v>
      </c>
      <c r="Q1570" s="139" t="s">
        <v>7857</v>
      </c>
    </row>
    <row r="1571" spans="1:17">
      <c r="A1571" s="317" t="s">
        <v>8399</v>
      </c>
      <c r="B1571" s="21" t="s">
        <v>5</v>
      </c>
      <c r="C1571" s="20" t="s">
        <v>8400</v>
      </c>
      <c r="D1571" s="20" t="s">
        <v>7758</v>
      </c>
      <c r="E1571" s="21" t="s">
        <v>5852</v>
      </c>
      <c r="F1571" s="19">
        <v>8.5</v>
      </c>
      <c r="G1571" s="20"/>
      <c r="H1571" s="21">
        <v>3</v>
      </c>
      <c r="I1571" s="204"/>
      <c r="J1571" s="122"/>
      <c r="K1571" s="215">
        <v>60.9</v>
      </c>
      <c r="L1571" s="21" t="s">
        <v>8462</v>
      </c>
      <c r="M1571" s="138" t="s">
        <v>8597</v>
      </c>
      <c r="N1571" s="138" t="s">
        <v>7758</v>
      </c>
      <c r="O1571" s="138" t="s">
        <v>8646</v>
      </c>
      <c r="P1571" s="138" t="s">
        <v>8624</v>
      </c>
      <c r="Q1571" s="138" t="s">
        <v>7857</v>
      </c>
    </row>
    <row r="1572" spans="1:17">
      <c r="A1572" s="316" t="s">
        <v>8401</v>
      </c>
      <c r="B1572" s="22" t="s">
        <v>5</v>
      </c>
      <c r="C1572" s="24" t="s">
        <v>8402</v>
      </c>
      <c r="D1572" s="24" t="s">
        <v>7758</v>
      </c>
      <c r="E1572" s="22" t="s">
        <v>5844</v>
      </c>
      <c r="F1572" s="23"/>
      <c r="G1572" s="24"/>
      <c r="H1572" s="22">
        <v>3</v>
      </c>
      <c r="I1572" s="203"/>
      <c r="J1572" s="196"/>
      <c r="K1572" s="214">
        <v>65.5</v>
      </c>
      <c r="L1572" s="22" t="s">
        <v>8462</v>
      </c>
      <c r="M1572" s="139" t="s">
        <v>8597</v>
      </c>
      <c r="N1572" s="139" t="s">
        <v>7758</v>
      </c>
      <c r="O1572" s="139" t="s">
        <v>8646</v>
      </c>
      <c r="P1572" s="139" t="s">
        <v>8624</v>
      </c>
      <c r="Q1572" s="139" t="s">
        <v>7857</v>
      </c>
    </row>
    <row r="1573" spans="1:17">
      <c r="A1573" s="317" t="s">
        <v>8403</v>
      </c>
      <c r="B1573" s="21" t="s">
        <v>5</v>
      </c>
      <c r="C1573" s="20" t="s">
        <v>8404</v>
      </c>
      <c r="D1573" s="20" t="s">
        <v>7758</v>
      </c>
      <c r="E1573" s="21" t="s">
        <v>5877</v>
      </c>
      <c r="F1573" s="19">
        <v>6.7777777777777777</v>
      </c>
      <c r="G1573" s="20"/>
      <c r="H1573" s="21">
        <v>3</v>
      </c>
      <c r="I1573" s="204"/>
      <c r="J1573" s="122"/>
      <c r="K1573" s="215">
        <v>48.6</v>
      </c>
      <c r="L1573" s="21" t="s">
        <v>8462</v>
      </c>
      <c r="M1573" s="138" t="s">
        <v>8597</v>
      </c>
      <c r="N1573" s="138" t="s">
        <v>7758</v>
      </c>
      <c r="O1573" s="138" t="s">
        <v>8646</v>
      </c>
      <c r="P1573" s="138" t="s">
        <v>8624</v>
      </c>
      <c r="Q1573" s="138" t="s">
        <v>7857</v>
      </c>
    </row>
    <row r="1574" spans="1:17">
      <c r="A1574" s="316" t="s">
        <v>8405</v>
      </c>
      <c r="B1574" s="22" t="s">
        <v>5</v>
      </c>
      <c r="C1574" s="24" t="s">
        <v>8406</v>
      </c>
      <c r="D1574" s="24" t="s">
        <v>7758</v>
      </c>
      <c r="E1574" s="22" t="s">
        <v>5848</v>
      </c>
      <c r="F1574" s="23">
        <v>9.4</v>
      </c>
      <c r="G1574" s="24"/>
      <c r="H1574" s="22">
        <v>3</v>
      </c>
      <c r="I1574" s="203"/>
      <c r="J1574" s="196"/>
      <c r="K1574" s="214">
        <v>65</v>
      </c>
      <c r="L1574" s="22" t="s">
        <v>8462</v>
      </c>
      <c r="M1574" s="139" t="s">
        <v>8597</v>
      </c>
      <c r="N1574" s="139" t="s">
        <v>7758</v>
      </c>
      <c r="O1574" s="139" t="s">
        <v>8646</v>
      </c>
      <c r="P1574" s="139" t="s">
        <v>8624</v>
      </c>
      <c r="Q1574" s="139" t="s">
        <v>7857</v>
      </c>
    </row>
    <row r="1575" spans="1:17">
      <c r="A1575" s="317" t="s">
        <v>8407</v>
      </c>
      <c r="B1575" s="21" t="s">
        <v>5</v>
      </c>
      <c r="C1575" s="20" t="s">
        <v>8408</v>
      </c>
      <c r="D1575" s="20" t="s">
        <v>7758</v>
      </c>
      <c r="E1575" s="21" t="s">
        <v>5846</v>
      </c>
      <c r="F1575" s="19">
        <v>7.4</v>
      </c>
      <c r="G1575" s="20"/>
      <c r="H1575" s="21">
        <v>3</v>
      </c>
      <c r="I1575" s="204"/>
      <c r="J1575" s="122"/>
      <c r="K1575" s="215">
        <v>68.2</v>
      </c>
      <c r="L1575" s="21" t="s">
        <v>8462</v>
      </c>
      <c r="M1575" s="138" t="s">
        <v>8597</v>
      </c>
      <c r="N1575" s="138" t="s">
        <v>7758</v>
      </c>
      <c r="O1575" s="138" t="s">
        <v>8646</v>
      </c>
      <c r="P1575" s="138" t="s">
        <v>8624</v>
      </c>
      <c r="Q1575" s="138" t="s">
        <v>7857</v>
      </c>
    </row>
    <row r="1576" spans="1:17" s="294" customFormat="1" ht="31.5" collapsed="1">
      <c r="A1576" s="185" t="s">
        <v>5237</v>
      </c>
      <c r="B1576" s="186"/>
      <c r="C1576" s="187"/>
      <c r="D1576" s="187"/>
      <c r="E1576" s="186"/>
      <c r="F1576" s="186"/>
      <c r="G1576" s="187"/>
      <c r="H1576" s="186"/>
      <c r="I1576" s="201"/>
      <c r="J1576" s="194"/>
      <c r="K1576" s="191"/>
      <c r="L1576" s="189"/>
      <c r="M1576" s="188"/>
      <c r="N1576" s="188"/>
      <c r="O1576" s="188"/>
      <c r="P1576" s="189"/>
      <c r="Q1576" s="189"/>
    </row>
    <row r="1577" spans="1:17" s="292" customFormat="1" ht="38.25">
      <c r="A1577" s="162" t="s">
        <v>2</v>
      </c>
      <c r="B1577" s="6" t="s">
        <v>8768</v>
      </c>
      <c r="C1577" s="11" t="s">
        <v>2813</v>
      </c>
      <c r="D1577" s="11" t="s">
        <v>7859</v>
      </c>
      <c r="E1577" s="6" t="s">
        <v>8769</v>
      </c>
      <c r="F1577" s="7" t="s">
        <v>8811</v>
      </c>
      <c r="G1577" s="11" t="s">
        <v>8767</v>
      </c>
      <c r="H1577" s="6" t="s">
        <v>8766</v>
      </c>
      <c r="I1577" s="202" t="s">
        <v>8777</v>
      </c>
      <c r="J1577" s="195" t="s">
        <v>8770</v>
      </c>
      <c r="K1577" s="227" t="s">
        <v>8810</v>
      </c>
      <c r="L1577" s="6" t="s">
        <v>8594</v>
      </c>
      <c r="M1577" s="6" t="s">
        <v>8764</v>
      </c>
      <c r="N1577" s="6" t="s">
        <v>8595</v>
      </c>
      <c r="O1577" s="6" t="s">
        <v>8765</v>
      </c>
      <c r="P1577" s="6" t="s">
        <v>8763</v>
      </c>
      <c r="Q1577" s="226" t="s">
        <v>8771</v>
      </c>
    </row>
    <row r="1578" spans="1:17">
      <c r="A1578" s="316" t="s">
        <v>3201</v>
      </c>
      <c r="B1578" s="22" t="s">
        <v>2814</v>
      </c>
      <c r="C1578" s="24" t="s">
        <v>2814</v>
      </c>
      <c r="D1578" s="24" t="s">
        <v>7862</v>
      </c>
      <c r="E1578" s="22" t="s">
        <v>5970</v>
      </c>
      <c r="F1578" s="23" t="s">
        <v>2814</v>
      </c>
      <c r="G1578" s="24"/>
      <c r="H1578" s="22" t="s">
        <v>2814</v>
      </c>
      <c r="I1578" s="203" t="s">
        <v>2814</v>
      </c>
      <c r="J1578" s="196" t="s">
        <v>2814</v>
      </c>
      <c r="K1578" s="214"/>
      <c r="L1578" s="22" t="s">
        <v>5237</v>
      </c>
      <c r="M1578" s="139" t="s">
        <v>8597</v>
      </c>
      <c r="N1578" s="139" t="s">
        <v>7760</v>
      </c>
      <c r="O1578" s="22" t="s">
        <v>8646</v>
      </c>
      <c r="P1578" s="139" t="s">
        <v>8599</v>
      </c>
      <c r="Q1578" s="139" t="s">
        <v>7862</v>
      </c>
    </row>
    <row r="1579" spans="1:17">
      <c r="A1579" s="317" t="s">
        <v>5238</v>
      </c>
      <c r="B1579" s="21" t="s">
        <v>5</v>
      </c>
      <c r="C1579" s="20" t="s">
        <v>5239</v>
      </c>
      <c r="D1579" s="20" t="s">
        <v>7862</v>
      </c>
      <c r="E1579" s="21" t="s">
        <v>5839</v>
      </c>
      <c r="F1579" s="19">
        <v>4.25</v>
      </c>
      <c r="G1579" s="20">
        <v>1</v>
      </c>
      <c r="H1579" s="21">
        <v>12</v>
      </c>
      <c r="I1579" s="204">
        <v>7.3</v>
      </c>
      <c r="J1579" s="122">
        <v>0.2</v>
      </c>
      <c r="K1579" s="215">
        <v>32.5</v>
      </c>
      <c r="L1579" s="21" t="s">
        <v>5237</v>
      </c>
      <c r="M1579" s="138" t="s">
        <v>8597</v>
      </c>
      <c r="N1579" s="138" t="s">
        <v>7760</v>
      </c>
      <c r="O1579" s="21" t="s">
        <v>8646</v>
      </c>
      <c r="P1579" s="138" t="s">
        <v>8599</v>
      </c>
      <c r="Q1579" s="138" t="s">
        <v>7862</v>
      </c>
    </row>
    <row r="1580" spans="1:17">
      <c r="A1580" s="316" t="s">
        <v>5240</v>
      </c>
      <c r="B1580" s="22" t="s">
        <v>5</v>
      </c>
      <c r="C1580" s="24" t="s">
        <v>5241</v>
      </c>
      <c r="D1580" s="24" t="s">
        <v>7862</v>
      </c>
      <c r="E1580" s="22" t="s">
        <v>5781</v>
      </c>
      <c r="F1580" s="23">
        <v>5.25</v>
      </c>
      <c r="G1580" s="24">
        <v>1</v>
      </c>
      <c r="H1580" s="22">
        <v>12</v>
      </c>
      <c r="I1580" s="203">
        <v>10.199999999999999</v>
      </c>
      <c r="J1580" s="196">
        <v>0.2</v>
      </c>
      <c r="K1580" s="214">
        <v>33.799999999999997</v>
      </c>
      <c r="L1580" s="22" t="s">
        <v>5237</v>
      </c>
      <c r="M1580" s="139" t="s">
        <v>8597</v>
      </c>
      <c r="N1580" s="139" t="s">
        <v>7760</v>
      </c>
      <c r="O1580" s="22" t="s">
        <v>8646</v>
      </c>
      <c r="P1580" s="139" t="s">
        <v>8599</v>
      </c>
      <c r="Q1580" s="139" t="s">
        <v>7862</v>
      </c>
    </row>
    <row r="1581" spans="1:17">
      <c r="A1581" s="317" t="s">
        <v>5242</v>
      </c>
      <c r="B1581" s="21" t="s">
        <v>5</v>
      </c>
      <c r="C1581" s="20" t="s">
        <v>5243</v>
      </c>
      <c r="D1581" s="20" t="s">
        <v>7862</v>
      </c>
      <c r="E1581" s="21" t="s">
        <v>5791</v>
      </c>
      <c r="F1581" s="19">
        <v>6.375</v>
      </c>
      <c r="G1581" s="20">
        <v>1</v>
      </c>
      <c r="H1581" s="21">
        <v>12</v>
      </c>
      <c r="I1581" s="204">
        <v>13</v>
      </c>
      <c r="J1581" s="122">
        <v>0.5</v>
      </c>
      <c r="K1581" s="215">
        <v>35</v>
      </c>
      <c r="L1581" s="21" t="s">
        <v>5237</v>
      </c>
      <c r="M1581" s="138" t="s">
        <v>8597</v>
      </c>
      <c r="N1581" s="138" t="s">
        <v>7760</v>
      </c>
      <c r="O1581" s="21" t="s">
        <v>8646</v>
      </c>
      <c r="P1581" s="138" t="s">
        <v>8599</v>
      </c>
      <c r="Q1581" s="138" t="s">
        <v>7862</v>
      </c>
    </row>
    <row r="1582" spans="1:17">
      <c r="A1582" s="316" t="s">
        <v>5244</v>
      </c>
      <c r="B1582" s="22" t="s">
        <v>5</v>
      </c>
      <c r="C1582" s="24" t="s">
        <v>5245</v>
      </c>
      <c r="D1582" s="24" t="s">
        <v>7862</v>
      </c>
      <c r="E1582" s="22" t="s">
        <v>5782</v>
      </c>
      <c r="F1582" s="23">
        <v>5.75</v>
      </c>
      <c r="G1582" s="24">
        <v>1</v>
      </c>
      <c r="H1582" s="22">
        <v>12</v>
      </c>
      <c r="I1582" s="203">
        <v>12.1</v>
      </c>
      <c r="J1582" s="196">
        <v>0.2</v>
      </c>
      <c r="K1582" s="214">
        <v>36.700000000000003</v>
      </c>
      <c r="L1582" s="22" t="s">
        <v>5237</v>
      </c>
      <c r="M1582" s="139" t="s">
        <v>8597</v>
      </c>
      <c r="N1582" s="139" t="s">
        <v>7760</v>
      </c>
      <c r="O1582" s="22" t="s">
        <v>8646</v>
      </c>
      <c r="P1582" s="139" t="s">
        <v>8599</v>
      </c>
      <c r="Q1582" s="139" t="s">
        <v>7862</v>
      </c>
    </row>
    <row r="1583" spans="1:17">
      <c r="A1583" s="317" t="s">
        <v>5246</v>
      </c>
      <c r="B1583" s="21" t="s">
        <v>5</v>
      </c>
      <c r="C1583" s="20" t="s">
        <v>5247</v>
      </c>
      <c r="D1583" s="20" t="s">
        <v>7862</v>
      </c>
      <c r="E1583" s="21" t="s">
        <v>5783</v>
      </c>
      <c r="F1583" s="19">
        <v>5.5</v>
      </c>
      <c r="G1583" s="20">
        <v>1</v>
      </c>
      <c r="H1583" s="21">
        <v>12</v>
      </c>
      <c r="I1583" s="204">
        <v>9.3000000000000007</v>
      </c>
      <c r="J1583" s="122">
        <v>0.2</v>
      </c>
      <c r="K1583" s="215">
        <v>37.299999999999997</v>
      </c>
      <c r="L1583" s="21" t="s">
        <v>5237</v>
      </c>
      <c r="M1583" s="138" t="s">
        <v>8597</v>
      </c>
      <c r="N1583" s="138" t="s">
        <v>7760</v>
      </c>
      <c r="O1583" s="21" t="s">
        <v>8646</v>
      </c>
      <c r="P1583" s="138" t="s">
        <v>8599</v>
      </c>
      <c r="Q1583" s="138" t="s">
        <v>7862</v>
      </c>
    </row>
    <row r="1584" spans="1:17">
      <c r="A1584" s="316" t="s">
        <v>5248</v>
      </c>
      <c r="B1584" s="22" t="s">
        <v>5</v>
      </c>
      <c r="C1584" s="24" t="s">
        <v>5249</v>
      </c>
      <c r="D1584" s="24" t="s">
        <v>7862</v>
      </c>
      <c r="E1584" s="22" t="s">
        <v>5809</v>
      </c>
      <c r="F1584" s="23">
        <v>7</v>
      </c>
      <c r="G1584" s="24">
        <v>1</v>
      </c>
      <c r="H1584" s="22">
        <v>12</v>
      </c>
      <c r="I1584" s="203">
        <v>15</v>
      </c>
      <c r="J1584" s="196">
        <v>0.5</v>
      </c>
      <c r="K1584" s="214">
        <v>43</v>
      </c>
      <c r="L1584" s="22" t="s">
        <v>5237</v>
      </c>
      <c r="M1584" s="139" t="s">
        <v>8597</v>
      </c>
      <c r="N1584" s="139" t="s">
        <v>7760</v>
      </c>
      <c r="O1584" s="22" t="s">
        <v>8646</v>
      </c>
      <c r="P1584" s="139" t="s">
        <v>8599</v>
      </c>
      <c r="Q1584" s="139" t="s">
        <v>7862</v>
      </c>
    </row>
    <row r="1585" spans="1:17">
      <c r="A1585" s="317" t="s">
        <v>5250</v>
      </c>
      <c r="B1585" s="21" t="s">
        <v>5</v>
      </c>
      <c r="C1585" s="20" t="s">
        <v>5251</v>
      </c>
      <c r="D1585" s="20" t="s">
        <v>7862</v>
      </c>
      <c r="E1585" s="21" t="s">
        <v>5896</v>
      </c>
      <c r="F1585" s="19">
        <v>7</v>
      </c>
      <c r="G1585" s="20">
        <v>1</v>
      </c>
      <c r="H1585" s="21">
        <v>12</v>
      </c>
      <c r="I1585" s="204">
        <v>14.2</v>
      </c>
      <c r="J1585" s="122">
        <v>0.5</v>
      </c>
      <c r="K1585" s="215">
        <v>45.7</v>
      </c>
      <c r="L1585" s="21" t="s">
        <v>5237</v>
      </c>
      <c r="M1585" s="138" t="s">
        <v>8597</v>
      </c>
      <c r="N1585" s="138" t="s">
        <v>7760</v>
      </c>
      <c r="O1585" s="21" t="s">
        <v>8646</v>
      </c>
      <c r="P1585" s="138" t="s">
        <v>8599</v>
      </c>
      <c r="Q1585" s="138" t="s">
        <v>7862</v>
      </c>
    </row>
    <row r="1586" spans="1:17">
      <c r="A1586" s="316" t="s">
        <v>5252</v>
      </c>
      <c r="B1586" s="22" t="s">
        <v>5</v>
      </c>
      <c r="C1586" s="24" t="s">
        <v>5253</v>
      </c>
      <c r="D1586" s="24" t="s">
        <v>7862</v>
      </c>
      <c r="E1586" s="22" t="s">
        <v>5784</v>
      </c>
      <c r="F1586" s="23">
        <v>7.25</v>
      </c>
      <c r="G1586" s="24">
        <v>1</v>
      </c>
      <c r="H1586" s="22">
        <v>12</v>
      </c>
      <c r="I1586" s="203">
        <v>13.4</v>
      </c>
      <c r="J1586" s="196">
        <v>0.5</v>
      </c>
      <c r="K1586" s="214">
        <v>46.5</v>
      </c>
      <c r="L1586" s="22" t="s">
        <v>5237</v>
      </c>
      <c r="M1586" s="139" t="s">
        <v>8597</v>
      </c>
      <c r="N1586" s="139" t="s">
        <v>7760</v>
      </c>
      <c r="O1586" s="22" t="s">
        <v>8646</v>
      </c>
      <c r="P1586" s="139" t="s">
        <v>8599</v>
      </c>
      <c r="Q1586" s="139" t="s">
        <v>7862</v>
      </c>
    </row>
    <row r="1587" spans="1:17">
      <c r="A1587" s="317" t="s">
        <v>5254</v>
      </c>
      <c r="B1587" s="21" t="s">
        <v>5</v>
      </c>
      <c r="C1587" s="20" t="s">
        <v>5255</v>
      </c>
      <c r="D1587" s="20" t="s">
        <v>7862</v>
      </c>
      <c r="E1587" s="21" t="s">
        <v>5789</v>
      </c>
      <c r="F1587" s="19">
        <v>6.5</v>
      </c>
      <c r="G1587" s="20">
        <v>1</v>
      </c>
      <c r="H1587" s="21">
        <v>12</v>
      </c>
      <c r="I1587" s="204">
        <v>16.5</v>
      </c>
      <c r="J1587" s="122">
        <v>0.5</v>
      </c>
      <c r="K1587" s="215">
        <v>47.4</v>
      </c>
      <c r="L1587" s="21" t="s">
        <v>5237</v>
      </c>
      <c r="M1587" s="138" t="s">
        <v>8597</v>
      </c>
      <c r="N1587" s="138" t="s">
        <v>7760</v>
      </c>
      <c r="O1587" s="21" t="s">
        <v>8646</v>
      </c>
      <c r="P1587" s="138" t="s">
        <v>8599</v>
      </c>
      <c r="Q1587" s="138" t="s">
        <v>7862</v>
      </c>
    </row>
    <row r="1588" spans="1:17">
      <c r="A1588" s="316" t="s">
        <v>5256</v>
      </c>
      <c r="B1588" s="22" t="s">
        <v>5</v>
      </c>
      <c r="C1588" s="24" t="s">
        <v>5257</v>
      </c>
      <c r="D1588" s="24" t="s">
        <v>7862</v>
      </c>
      <c r="E1588" s="22" t="s">
        <v>5806</v>
      </c>
      <c r="F1588" s="23">
        <v>7.75</v>
      </c>
      <c r="G1588" s="24">
        <v>1</v>
      </c>
      <c r="H1588" s="22">
        <v>12</v>
      </c>
      <c r="I1588" s="203">
        <v>16.899999999999999</v>
      </c>
      <c r="J1588" s="196">
        <v>0.5</v>
      </c>
      <c r="K1588" s="214">
        <v>49.4</v>
      </c>
      <c r="L1588" s="22" t="s">
        <v>5237</v>
      </c>
      <c r="M1588" s="139" t="s">
        <v>8597</v>
      </c>
      <c r="N1588" s="139" t="s">
        <v>7760</v>
      </c>
      <c r="O1588" s="22" t="s">
        <v>8646</v>
      </c>
      <c r="P1588" s="139" t="s">
        <v>8599</v>
      </c>
      <c r="Q1588" s="139" t="s">
        <v>7862</v>
      </c>
    </row>
    <row r="1589" spans="1:17">
      <c r="A1589" s="317" t="s">
        <v>5258</v>
      </c>
      <c r="B1589" s="21" t="s">
        <v>5</v>
      </c>
      <c r="C1589" s="20" t="s">
        <v>5259</v>
      </c>
      <c r="D1589" s="20" t="s">
        <v>7862</v>
      </c>
      <c r="E1589" s="21" t="s">
        <v>5788</v>
      </c>
      <c r="F1589" s="19">
        <v>7</v>
      </c>
      <c r="G1589" s="20">
        <v>1</v>
      </c>
      <c r="H1589" s="21">
        <v>12</v>
      </c>
      <c r="I1589" s="204">
        <v>16.8</v>
      </c>
      <c r="J1589" s="122">
        <v>0.5</v>
      </c>
      <c r="K1589" s="215">
        <v>50.4</v>
      </c>
      <c r="L1589" s="21" t="s">
        <v>5237</v>
      </c>
      <c r="M1589" s="138" t="s">
        <v>8597</v>
      </c>
      <c r="N1589" s="138" t="s">
        <v>7760</v>
      </c>
      <c r="O1589" s="21" t="s">
        <v>8646</v>
      </c>
      <c r="P1589" s="138" t="s">
        <v>8599</v>
      </c>
      <c r="Q1589" s="138" t="s">
        <v>7862</v>
      </c>
    </row>
    <row r="1590" spans="1:17">
      <c r="A1590" s="316" t="s">
        <v>5260</v>
      </c>
      <c r="B1590" s="22" t="s">
        <v>5</v>
      </c>
      <c r="C1590" s="24" t="s">
        <v>5261</v>
      </c>
      <c r="D1590" s="24" t="s">
        <v>7862</v>
      </c>
      <c r="E1590" s="22" t="s">
        <v>5844</v>
      </c>
      <c r="F1590" s="23">
        <v>8</v>
      </c>
      <c r="G1590" s="24">
        <v>1</v>
      </c>
      <c r="H1590" s="22">
        <v>12</v>
      </c>
      <c r="I1590" s="203">
        <v>19.5</v>
      </c>
      <c r="J1590" s="196">
        <v>0.5</v>
      </c>
      <c r="K1590" s="214">
        <v>60</v>
      </c>
      <c r="L1590" s="22" t="s">
        <v>5237</v>
      </c>
      <c r="M1590" s="139" t="s">
        <v>8597</v>
      </c>
      <c r="N1590" s="139" t="s">
        <v>7760</v>
      </c>
      <c r="O1590" s="22" t="s">
        <v>8646</v>
      </c>
      <c r="P1590" s="139" t="s">
        <v>8599</v>
      </c>
      <c r="Q1590" s="139" t="s">
        <v>7862</v>
      </c>
    </row>
    <row r="1591" spans="1:17">
      <c r="A1591" s="317" t="s">
        <v>5262</v>
      </c>
      <c r="B1591" s="21" t="s">
        <v>5</v>
      </c>
      <c r="C1591" s="20" t="s">
        <v>5263</v>
      </c>
      <c r="D1591" s="20" t="s">
        <v>7862</v>
      </c>
      <c r="E1591" s="21" t="s">
        <v>5787</v>
      </c>
      <c r="F1591" s="19">
        <v>7</v>
      </c>
      <c r="G1591" s="20">
        <v>1</v>
      </c>
      <c r="H1591" s="21">
        <v>12</v>
      </c>
      <c r="I1591" s="204">
        <v>6.6</v>
      </c>
      <c r="J1591" s="122">
        <v>0.3</v>
      </c>
      <c r="K1591" s="215">
        <v>65.7</v>
      </c>
      <c r="L1591" s="21" t="s">
        <v>5237</v>
      </c>
      <c r="M1591" s="138" t="s">
        <v>8597</v>
      </c>
      <c r="N1591" s="138" t="s">
        <v>7760</v>
      </c>
      <c r="O1591" s="21" t="s">
        <v>8646</v>
      </c>
      <c r="P1591" s="138" t="s">
        <v>8599</v>
      </c>
      <c r="Q1591" s="138" t="s">
        <v>7862</v>
      </c>
    </row>
    <row r="1592" spans="1:17">
      <c r="A1592" s="316" t="s">
        <v>5264</v>
      </c>
      <c r="B1592" s="22" t="s">
        <v>5</v>
      </c>
      <c r="C1592" s="24" t="s">
        <v>5265</v>
      </c>
      <c r="D1592" s="24" t="s">
        <v>7862</v>
      </c>
      <c r="E1592" s="22" t="s">
        <v>5860</v>
      </c>
      <c r="F1592" s="23">
        <v>8.25</v>
      </c>
      <c r="G1592" s="24">
        <v>1</v>
      </c>
      <c r="H1592" s="22">
        <v>12</v>
      </c>
      <c r="I1592" s="203">
        <v>28.4</v>
      </c>
      <c r="J1592" s="196">
        <v>0.5</v>
      </c>
      <c r="K1592" s="214">
        <v>77.5</v>
      </c>
      <c r="L1592" s="22" t="s">
        <v>5237</v>
      </c>
      <c r="M1592" s="139" t="s">
        <v>8597</v>
      </c>
      <c r="N1592" s="139" t="s">
        <v>7760</v>
      </c>
      <c r="O1592" s="22" t="s">
        <v>8646</v>
      </c>
      <c r="P1592" s="139" t="s">
        <v>8599</v>
      </c>
      <c r="Q1592" s="139" t="s">
        <v>7862</v>
      </c>
    </row>
    <row r="1593" spans="1:17">
      <c r="A1593" s="317" t="s">
        <v>5266</v>
      </c>
      <c r="B1593" s="21" t="s">
        <v>5</v>
      </c>
      <c r="C1593" s="20" t="s">
        <v>5267</v>
      </c>
      <c r="D1593" s="20" t="s">
        <v>7862</v>
      </c>
      <c r="E1593" s="21" t="s">
        <v>5794</v>
      </c>
      <c r="F1593" s="19">
        <v>8</v>
      </c>
      <c r="G1593" s="20">
        <v>1</v>
      </c>
      <c r="H1593" s="21">
        <v>12</v>
      </c>
      <c r="I1593" s="204">
        <v>24</v>
      </c>
      <c r="J1593" s="122">
        <v>0.6</v>
      </c>
      <c r="K1593" s="215">
        <v>77.900000000000006</v>
      </c>
      <c r="L1593" s="21" t="s">
        <v>5237</v>
      </c>
      <c r="M1593" s="138" t="s">
        <v>8597</v>
      </c>
      <c r="N1593" s="138" t="s">
        <v>7760</v>
      </c>
      <c r="O1593" s="21" t="s">
        <v>8646</v>
      </c>
      <c r="P1593" s="138" t="s">
        <v>8599</v>
      </c>
      <c r="Q1593" s="138" t="s">
        <v>7862</v>
      </c>
    </row>
    <row r="1594" spans="1:17">
      <c r="A1594" s="316" t="s">
        <v>5268</v>
      </c>
      <c r="B1594" s="22" t="s">
        <v>5</v>
      </c>
      <c r="C1594" s="24" t="s">
        <v>5269</v>
      </c>
      <c r="D1594" s="24" t="s">
        <v>7862</v>
      </c>
      <c r="E1594" s="22" t="s">
        <v>5804</v>
      </c>
      <c r="F1594" s="23">
        <v>9.5</v>
      </c>
      <c r="G1594" s="24">
        <v>1</v>
      </c>
      <c r="H1594" s="22">
        <v>12</v>
      </c>
      <c r="I1594" s="203">
        <v>39.6</v>
      </c>
      <c r="J1594" s="196">
        <v>0.6</v>
      </c>
      <c r="K1594" s="214">
        <v>86.2</v>
      </c>
      <c r="L1594" s="22" t="s">
        <v>5237</v>
      </c>
      <c r="M1594" s="139" t="s">
        <v>8597</v>
      </c>
      <c r="N1594" s="139" t="s">
        <v>7760</v>
      </c>
      <c r="O1594" s="22" t="s">
        <v>8646</v>
      </c>
      <c r="P1594" s="139" t="s">
        <v>8599</v>
      </c>
      <c r="Q1594" s="139" t="s">
        <v>7862</v>
      </c>
    </row>
    <row r="1595" spans="1:17">
      <c r="A1595" s="317" t="s">
        <v>5270</v>
      </c>
      <c r="B1595" s="21" t="s">
        <v>5</v>
      </c>
      <c r="C1595" s="20" t="s">
        <v>5271</v>
      </c>
      <c r="D1595" s="20" t="s">
        <v>7862</v>
      </c>
      <c r="E1595" s="21" t="s">
        <v>5857</v>
      </c>
      <c r="F1595" s="19">
        <v>9.5</v>
      </c>
      <c r="G1595" s="20">
        <v>1</v>
      </c>
      <c r="H1595" s="21">
        <v>12</v>
      </c>
      <c r="I1595" s="204">
        <v>42.1</v>
      </c>
      <c r="J1595" s="122">
        <v>0.6</v>
      </c>
      <c r="K1595" s="215">
        <v>113.3</v>
      </c>
      <c r="L1595" s="21" t="s">
        <v>5237</v>
      </c>
      <c r="M1595" s="138" t="s">
        <v>8597</v>
      </c>
      <c r="N1595" s="138" t="s">
        <v>7760</v>
      </c>
      <c r="O1595" s="21" t="s">
        <v>8646</v>
      </c>
      <c r="P1595" s="138" t="s">
        <v>8599</v>
      </c>
      <c r="Q1595" s="138" t="s">
        <v>7862</v>
      </c>
    </row>
    <row r="1596" spans="1:17" s="294" customFormat="1" ht="31.5" collapsed="1">
      <c r="A1596" s="185" t="s">
        <v>5272</v>
      </c>
      <c r="B1596" s="186"/>
      <c r="C1596" s="187"/>
      <c r="D1596" s="187"/>
      <c r="E1596" s="186"/>
      <c r="F1596" s="186"/>
      <c r="G1596" s="187"/>
      <c r="H1596" s="186"/>
      <c r="I1596" s="201"/>
      <c r="J1596" s="194"/>
      <c r="K1596" s="191"/>
      <c r="L1596" s="189"/>
      <c r="M1596" s="188"/>
      <c r="N1596" s="188"/>
      <c r="O1596" s="188"/>
      <c r="P1596" s="189"/>
      <c r="Q1596" s="189"/>
    </row>
    <row r="1597" spans="1:17" s="292" customFormat="1" ht="38.25">
      <c r="A1597" s="162" t="s">
        <v>2</v>
      </c>
      <c r="B1597" s="6" t="s">
        <v>8768</v>
      </c>
      <c r="C1597" s="11" t="s">
        <v>2813</v>
      </c>
      <c r="D1597" s="11" t="s">
        <v>7859</v>
      </c>
      <c r="E1597" s="6" t="s">
        <v>8769</v>
      </c>
      <c r="F1597" s="7" t="s">
        <v>8811</v>
      </c>
      <c r="G1597" s="11" t="s">
        <v>8767</v>
      </c>
      <c r="H1597" s="6" t="s">
        <v>8766</v>
      </c>
      <c r="I1597" s="202" t="s">
        <v>8777</v>
      </c>
      <c r="J1597" s="195" t="s">
        <v>8770</v>
      </c>
      <c r="K1597" s="227" t="s">
        <v>8810</v>
      </c>
      <c r="L1597" s="6" t="s">
        <v>8594</v>
      </c>
      <c r="M1597" s="6" t="s">
        <v>8764</v>
      </c>
      <c r="N1597" s="6" t="s">
        <v>8595</v>
      </c>
      <c r="O1597" s="6" t="s">
        <v>8765</v>
      </c>
      <c r="P1597" s="6" t="s">
        <v>8763</v>
      </c>
      <c r="Q1597" s="226" t="s">
        <v>8771</v>
      </c>
    </row>
    <row r="1598" spans="1:17">
      <c r="A1598" s="316" t="s">
        <v>5273</v>
      </c>
      <c r="B1598" s="22" t="s">
        <v>2814</v>
      </c>
      <c r="C1598" s="24" t="s">
        <v>2814</v>
      </c>
      <c r="D1598" s="24" t="s">
        <v>7857</v>
      </c>
      <c r="E1598" s="22" t="s">
        <v>5970</v>
      </c>
      <c r="F1598" s="23" t="s">
        <v>2814</v>
      </c>
      <c r="G1598" s="24"/>
      <c r="H1598" s="22" t="s">
        <v>2814</v>
      </c>
      <c r="I1598" s="203" t="s">
        <v>2814</v>
      </c>
      <c r="J1598" s="196" t="s">
        <v>2814</v>
      </c>
      <c r="K1598" s="214"/>
      <c r="L1598" s="22" t="s">
        <v>5272</v>
      </c>
      <c r="M1598" s="139" t="s">
        <v>8597</v>
      </c>
      <c r="N1598" s="139" t="s">
        <v>7760</v>
      </c>
      <c r="O1598" s="22" t="s">
        <v>8646</v>
      </c>
      <c r="P1598" s="139" t="s">
        <v>8599</v>
      </c>
      <c r="Q1598" s="139" t="s">
        <v>7857</v>
      </c>
    </row>
    <row r="1599" spans="1:17">
      <c r="A1599" s="317" t="s">
        <v>5274</v>
      </c>
      <c r="B1599" s="21" t="s">
        <v>5</v>
      </c>
      <c r="C1599" s="20" t="s">
        <v>5275</v>
      </c>
      <c r="D1599" s="20" t="s">
        <v>7857</v>
      </c>
      <c r="E1599" s="21" t="s">
        <v>5839</v>
      </c>
      <c r="F1599" s="19">
        <v>4.5</v>
      </c>
      <c r="G1599" s="20">
        <v>1</v>
      </c>
      <c r="H1599" s="21">
        <v>12</v>
      </c>
      <c r="I1599" s="204">
        <v>9.5</v>
      </c>
      <c r="J1599" s="122">
        <v>0.2</v>
      </c>
      <c r="K1599" s="215">
        <v>32.5</v>
      </c>
      <c r="L1599" s="21" t="s">
        <v>5272</v>
      </c>
      <c r="M1599" s="138" t="s">
        <v>8597</v>
      </c>
      <c r="N1599" s="138" t="s">
        <v>7760</v>
      </c>
      <c r="O1599" s="21" t="s">
        <v>8646</v>
      </c>
      <c r="P1599" s="138" t="s">
        <v>8599</v>
      </c>
      <c r="Q1599" s="138" t="s">
        <v>7857</v>
      </c>
    </row>
    <row r="1600" spans="1:17">
      <c r="A1600" s="316" t="s">
        <v>5276</v>
      </c>
      <c r="B1600" s="22" t="s">
        <v>5</v>
      </c>
      <c r="C1600" s="24" t="s">
        <v>5277</v>
      </c>
      <c r="D1600" s="24" t="s">
        <v>7857</v>
      </c>
      <c r="E1600" s="22" t="s">
        <v>5781</v>
      </c>
      <c r="F1600" s="23">
        <v>5.25</v>
      </c>
      <c r="G1600" s="24">
        <v>1</v>
      </c>
      <c r="H1600" s="22">
        <v>12</v>
      </c>
      <c r="I1600" s="203">
        <v>11.5</v>
      </c>
      <c r="J1600" s="196">
        <v>0.2</v>
      </c>
      <c r="K1600" s="214">
        <v>33.6</v>
      </c>
      <c r="L1600" s="22" t="s">
        <v>5272</v>
      </c>
      <c r="M1600" s="139" t="s">
        <v>8597</v>
      </c>
      <c r="N1600" s="139" t="s">
        <v>7760</v>
      </c>
      <c r="O1600" s="22" t="s">
        <v>8646</v>
      </c>
      <c r="P1600" s="139" t="s">
        <v>8599</v>
      </c>
      <c r="Q1600" s="139" t="s">
        <v>7857</v>
      </c>
    </row>
    <row r="1601" spans="1:17">
      <c r="A1601" s="317" t="s">
        <v>5278</v>
      </c>
      <c r="B1601" s="21" t="s">
        <v>5</v>
      </c>
      <c r="C1601" s="20" t="s">
        <v>5279</v>
      </c>
      <c r="D1601" s="20" t="s">
        <v>7857</v>
      </c>
      <c r="E1601" s="21" t="s">
        <v>5791</v>
      </c>
      <c r="F1601" s="19">
        <v>6.75</v>
      </c>
      <c r="G1601" s="20">
        <v>1</v>
      </c>
      <c r="H1601" s="21">
        <v>12</v>
      </c>
      <c r="I1601" s="204">
        <v>14.1</v>
      </c>
      <c r="J1601" s="122">
        <v>0.5</v>
      </c>
      <c r="K1601" s="215">
        <v>35</v>
      </c>
      <c r="L1601" s="21" t="s">
        <v>5272</v>
      </c>
      <c r="M1601" s="138" t="s">
        <v>8597</v>
      </c>
      <c r="N1601" s="138" t="s">
        <v>7760</v>
      </c>
      <c r="O1601" s="21" t="s">
        <v>8646</v>
      </c>
      <c r="P1601" s="138" t="s">
        <v>8599</v>
      </c>
      <c r="Q1601" s="138" t="s">
        <v>7857</v>
      </c>
    </row>
    <row r="1602" spans="1:17">
      <c r="A1602" s="316" t="s">
        <v>5280</v>
      </c>
      <c r="B1602" s="22" t="s">
        <v>5</v>
      </c>
      <c r="C1602" s="24" t="s">
        <v>5281</v>
      </c>
      <c r="D1602" s="24" t="s">
        <v>7857</v>
      </c>
      <c r="E1602" s="22" t="s">
        <v>5782</v>
      </c>
      <c r="F1602" s="23">
        <v>6.25</v>
      </c>
      <c r="G1602" s="24">
        <v>1</v>
      </c>
      <c r="H1602" s="22">
        <v>12</v>
      </c>
      <c r="I1602" s="203">
        <v>14.5</v>
      </c>
      <c r="J1602" s="196">
        <v>0.3</v>
      </c>
      <c r="K1602" s="214">
        <v>36.700000000000003</v>
      </c>
      <c r="L1602" s="22" t="s">
        <v>5272</v>
      </c>
      <c r="M1602" s="139" t="s">
        <v>8597</v>
      </c>
      <c r="N1602" s="139" t="s">
        <v>7760</v>
      </c>
      <c r="O1602" s="22" t="s">
        <v>8646</v>
      </c>
      <c r="P1602" s="139" t="s">
        <v>8599</v>
      </c>
      <c r="Q1602" s="139" t="s">
        <v>7857</v>
      </c>
    </row>
    <row r="1603" spans="1:17">
      <c r="A1603" s="317" t="s">
        <v>5282</v>
      </c>
      <c r="B1603" s="21" t="s">
        <v>5</v>
      </c>
      <c r="C1603" s="20" t="s">
        <v>5283</v>
      </c>
      <c r="D1603" s="20" t="s">
        <v>7857</v>
      </c>
      <c r="E1603" s="21" t="s">
        <v>5928</v>
      </c>
      <c r="F1603" s="19">
        <v>6.25</v>
      </c>
      <c r="G1603" s="20">
        <v>1</v>
      </c>
      <c r="H1603" s="21">
        <v>12</v>
      </c>
      <c r="I1603" s="204">
        <v>11.4</v>
      </c>
      <c r="J1603" s="122">
        <v>0.2</v>
      </c>
      <c r="K1603" s="215">
        <v>37.299999999999997</v>
      </c>
      <c r="L1603" s="21" t="s">
        <v>5272</v>
      </c>
      <c r="M1603" s="138" t="s">
        <v>8597</v>
      </c>
      <c r="N1603" s="138" t="s">
        <v>7760</v>
      </c>
      <c r="O1603" s="21" t="s">
        <v>8646</v>
      </c>
      <c r="P1603" s="138" t="s">
        <v>8599</v>
      </c>
      <c r="Q1603" s="138" t="s">
        <v>7857</v>
      </c>
    </row>
    <row r="1604" spans="1:17">
      <c r="A1604" s="316" t="s">
        <v>5284</v>
      </c>
      <c r="B1604" s="22" t="s">
        <v>5</v>
      </c>
      <c r="C1604" s="24" t="s">
        <v>5285</v>
      </c>
      <c r="D1604" s="24" t="s">
        <v>7857</v>
      </c>
      <c r="E1604" s="22" t="s">
        <v>5783</v>
      </c>
      <c r="F1604" s="23">
        <v>5.75</v>
      </c>
      <c r="G1604" s="24">
        <v>1</v>
      </c>
      <c r="H1604" s="22">
        <v>12</v>
      </c>
      <c r="I1604" s="203">
        <v>11.5</v>
      </c>
      <c r="J1604" s="196">
        <v>1.2E-2</v>
      </c>
      <c r="K1604" s="214">
        <v>37.299999999999997</v>
      </c>
      <c r="L1604" s="22" t="s">
        <v>5272</v>
      </c>
      <c r="M1604" s="139" t="s">
        <v>8597</v>
      </c>
      <c r="N1604" s="139" t="s">
        <v>7760</v>
      </c>
      <c r="O1604" s="22" t="s">
        <v>8646</v>
      </c>
      <c r="P1604" s="139" t="s">
        <v>8599</v>
      </c>
      <c r="Q1604" s="139" t="s">
        <v>7857</v>
      </c>
    </row>
    <row r="1605" spans="1:17">
      <c r="A1605" s="317" t="s">
        <v>5286</v>
      </c>
      <c r="B1605" s="21" t="s">
        <v>5</v>
      </c>
      <c r="C1605" s="20" t="s">
        <v>5287</v>
      </c>
      <c r="D1605" s="20" t="s">
        <v>7857</v>
      </c>
      <c r="E1605" s="21" t="s">
        <v>5809</v>
      </c>
      <c r="F1605" s="19">
        <v>7</v>
      </c>
      <c r="G1605" s="20">
        <v>1</v>
      </c>
      <c r="H1605" s="21">
        <v>12</v>
      </c>
      <c r="I1605" s="204">
        <v>18.3</v>
      </c>
      <c r="J1605" s="122">
        <v>0.5</v>
      </c>
      <c r="K1605" s="215">
        <v>43</v>
      </c>
      <c r="L1605" s="21" t="s">
        <v>5272</v>
      </c>
      <c r="M1605" s="138" t="s">
        <v>8597</v>
      </c>
      <c r="N1605" s="138" t="s">
        <v>7760</v>
      </c>
      <c r="O1605" s="21" t="s">
        <v>8646</v>
      </c>
      <c r="P1605" s="138" t="s">
        <v>8599</v>
      </c>
      <c r="Q1605" s="138" t="s">
        <v>7857</v>
      </c>
    </row>
    <row r="1606" spans="1:17">
      <c r="A1606" s="316" t="s">
        <v>5288</v>
      </c>
      <c r="B1606" s="22" t="s">
        <v>5</v>
      </c>
      <c r="C1606" s="24" t="s">
        <v>5289</v>
      </c>
      <c r="D1606" s="24" t="s">
        <v>7857</v>
      </c>
      <c r="E1606" s="22" t="s">
        <v>5835</v>
      </c>
      <c r="F1606" s="23">
        <v>6.375</v>
      </c>
      <c r="G1606" s="24">
        <v>1</v>
      </c>
      <c r="H1606" s="22">
        <v>12</v>
      </c>
      <c r="I1606" s="203">
        <v>14.1</v>
      </c>
      <c r="J1606" s="196">
        <v>0.2</v>
      </c>
      <c r="K1606" s="214">
        <v>45.7</v>
      </c>
      <c r="L1606" s="22" t="s">
        <v>5272</v>
      </c>
      <c r="M1606" s="139" t="s">
        <v>8597</v>
      </c>
      <c r="N1606" s="139" t="s">
        <v>7760</v>
      </c>
      <c r="O1606" s="22" t="s">
        <v>8646</v>
      </c>
      <c r="P1606" s="139" t="s">
        <v>8599</v>
      </c>
      <c r="Q1606" s="139" t="s">
        <v>7857</v>
      </c>
    </row>
    <row r="1607" spans="1:17">
      <c r="A1607" s="317" t="s">
        <v>5290</v>
      </c>
      <c r="B1607" s="21" t="s">
        <v>5</v>
      </c>
      <c r="C1607" s="20" t="s">
        <v>5291</v>
      </c>
      <c r="D1607" s="20" t="s">
        <v>7857</v>
      </c>
      <c r="E1607" s="21" t="s">
        <v>5784</v>
      </c>
      <c r="F1607" s="19">
        <v>7</v>
      </c>
      <c r="G1607" s="20">
        <v>1</v>
      </c>
      <c r="H1607" s="21">
        <v>12</v>
      </c>
      <c r="I1607" s="204">
        <v>13.9</v>
      </c>
      <c r="J1607" s="122">
        <v>0.5</v>
      </c>
      <c r="K1607" s="215">
        <v>46.5</v>
      </c>
      <c r="L1607" s="21" t="s">
        <v>5272</v>
      </c>
      <c r="M1607" s="138" t="s">
        <v>8597</v>
      </c>
      <c r="N1607" s="138" t="s">
        <v>7760</v>
      </c>
      <c r="O1607" s="21" t="s">
        <v>8646</v>
      </c>
      <c r="P1607" s="138" t="s">
        <v>8599</v>
      </c>
      <c r="Q1607" s="138" t="s">
        <v>7857</v>
      </c>
    </row>
    <row r="1608" spans="1:17">
      <c r="A1608" s="316" t="s">
        <v>5292</v>
      </c>
      <c r="B1608" s="22" t="s">
        <v>5</v>
      </c>
      <c r="C1608" s="24" t="s">
        <v>5293</v>
      </c>
      <c r="D1608" s="24" t="s">
        <v>7857</v>
      </c>
      <c r="E1608" s="22" t="s">
        <v>5853</v>
      </c>
      <c r="F1608" s="23">
        <v>6</v>
      </c>
      <c r="G1608" s="24">
        <v>1</v>
      </c>
      <c r="H1608" s="22">
        <v>12</v>
      </c>
      <c r="I1608" s="203">
        <v>14.9</v>
      </c>
      <c r="J1608" s="196">
        <v>0.2</v>
      </c>
      <c r="K1608" s="214">
        <v>47.4</v>
      </c>
      <c r="L1608" s="22" t="s">
        <v>5272</v>
      </c>
      <c r="M1608" s="139" t="s">
        <v>8597</v>
      </c>
      <c r="N1608" s="139" t="s">
        <v>7760</v>
      </c>
      <c r="O1608" s="22" t="s">
        <v>8646</v>
      </c>
      <c r="P1608" s="139" t="s">
        <v>8599</v>
      </c>
      <c r="Q1608" s="139" t="s">
        <v>7857</v>
      </c>
    </row>
    <row r="1609" spans="1:17">
      <c r="A1609" s="317" t="s">
        <v>5294</v>
      </c>
      <c r="B1609" s="21" t="s">
        <v>5</v>
      </c>
      <c r="C1609" s="20" t="s">
        <v>5295</v>
      </c>
      <c r="D1609" s="20" t="s">
        <v>7857</v>
      </c>
      <c r="E1609" s="21" t="s">
        <v>5789</v>
      </c>
      <c r="F1609" s="19">
        <v>6.75</v>
      </c>
      <c r="G1609" s="20">
        <v>1</v>
      </c>
      <c r="H1609" s="21">
        <v>12</v>
      </c>
      <c r="I1609" s="204">
        <v>14</v>
      </c>
      <c r="J1609" s="122">
        <v>0.5</v>
      </c>
      <c r="K1609" s="215">
        <v>47.4</v>
      </c>
      <c r="L1609" s="21" t="s">
        <v>5272</v>
      </c>
      <c r="M1609" s="138" t="s">
        <v>8597</v>
      </c>
      <c r="N1609" s="138" t="s">
        <v>7760</v>
      </c>
      <c r="O1609" s="21" t="s">
        <v>8646</v>
      </c>
      <c r="P1609" s="138" t="s">
        <v>8599</v>
      </c>
      <c r="Q1609" s="138" t="s">
        <v>7857</v>
      </c>
    </row>
    <row r="1610" spans="1:17">
      <c r="A1610" s="316" t="s">
        <v>5296</v>
      </c>
      <c r="B1610" s="22" t="s">
        <v>5</v>
      </c>
      <c r="C1610" s="24" t="s">
        <v>5297</v>
      </c>
      <c r="D1610" s="24" t="s">
        <v>7857</v>
      </c>
      <c r="E1610" s="22" t="s">
        <v>5806</v>
      </c>
      <c r="F1610" s="23">
        <v>8</v>
      </c>
      <c r="G1610" s="24">
        <v>1</v>
      </c>
      <c r="H1610" s="22">
        <v>12</v>
      </c>
      <c r="I1610" s="203">
        <v>21.9</v>
      </c>
      <c r="J1610" s="196">
        <v>0.5</v>
      </c>
      <c r="K1610" s="214">
        <v>49.4</v>
      </c>
      <c r="L1610" s="22" t="s">
        <v>5272</v>
      </c>
      <c r="M1610" s="139" t="s">
        <v>8597</v>
      </c>
      <c r="N1610" s="139" t="s">
        <v>7760</v>
      </c>
      <c r="O1610" s="22" t="s">
        <v>8646</v>
      </c>
      <c r="P1610" s="139" t="s">
        <v>8599</v>
      </c>
      <c r="Q1610" s="139" t="s">
        <v>7857</v>
      </c>
    </row>
    <row r="1611" spans="1:17">
      <c r="A1611" s="317" t="s">
        <v>5298</v>
      </c>
      <c r="B1611" s="21" t="s">
        <v>5</v>
      </c>
      <c r="C1611" s="20" t="s">
        <v>5299</v>
      </c>
      <c r="D1611" s="20" t="s">
        <v>7857</v>
      </c>
      <c r="E1611" s="21" t="s">
        <v>5852</v>
      </c>
      <c r="F1611" s="19">
        <v>7.25</v>
      </c>
      <c r="G1611" s="20">
        <v>1</v>
      </c>
      <c r="H1611" s="21">
        <v>12</v>
      </c>
      <c r="I1611" s="204">
        <v>18.600000000000001</v>
      </c>
      <c r="J1611" s="122">
        <v>0.5</v>
      </c>
      <c r="K1611" s="215">
        <v>50.3</v>
      </c>
      <c r="L1611" s="21" t="s">
        <v>5272</v>
      </c>
      <c r="M1611" s="138" t="s">
        <v>8597</v>
      </c>
      <c r="N1611" s="138" t="s">
        <v>7760</v>
      </c>
      <c r="O1611" s="21" t="s">
        <v>8646</v>
      </c>
      <c r="P1611" s="138" t="s">
        <v>8599</v>
      </c>
      <c r="Q1611" s="138" t="s">
        <v>7857</v>
      </c>
    </row>
    <row r="1612" spans="1:17">
      <c r="A1612" s="316" t="s">
        <v>5300</v>
      </c>
      <c r="B1612" s="22" t="s">
        <v>5</v>
      </c>
      <c r="C1612" s="24" t="s">
        <v>5301</v>
      </c>
      <c r="D1612" s="24" t="s">
        <v>7857</v>
      </c>
      <c r="E1612" s="22" t="s">
        <v>5788</v>
      </c>
      <c r="F1612" s="23">
        <v>7.25</v>
      </c>
      <c r="G1612" s="24">
        <v>1</v>
      </c>
      <c r="H1612" s="22">
        <v>12</v>
      </c>
      <c r="I1612" s="203">
        <v>20.5</v>
      </c>
      <c r="J1612" s="196">
        <v>0.5</v>
      </c>
      <c r="K1612" s="214">
        <v>50.4</v>
      </c>
      <c r="L1612" s="22" t="s">
        <v>5272</v>
      </c>
      <c r="M1612" s="139" t="s">
        <v>8597</v>
      </c>
      <c r="N1612" s="139" t="s">
        <v>7760</v>
      </c>
      <c r="O1612" s="22" t="s">
        <v>8646</v>
      </c>
      <c r="P1612" s="139" t="s">
        <v>8599</v>
      </c>
      <c r="Q1612" s="139" t="s">
        <v>7857</v>
      </c>
    </row>
    <row r="1613" spans="1:17">
      <c r="A1613" s="317" t="s">
        <v>5302</v>
      </c>
      <c r="B1613" s="21" t="s">
        <v>5</v>
      </c>
      <c r="C1613" s="20" t="s">
        <v>5303</v>
      </c>
      <c r="D1613" s="20" t="s">
        <v>7857</v>
      </c>
      <c r="E1613" s="21" t="s">
        <v>5844</v>
      </c>
      <c r="F1613" s="19">
        <v>8.25</v>
      </c>
      <c r="G1613" s="20">
        <v>1</v>
      </c>
      <c r="H1613" s="21">
        <v>12</v>
      </c>
      <c r="I1613" s="204">
        <v>23.5</v>
      </c>
      <c r="J1613" s="122">
        <v>0.5</v>
      </c>
      <c r="K1613" s="215">
        <v>60</v>
      </c>
      <c r="L1613" s="21" t="s">
        <v>5272</v>
      </c>
      <c r="M1613" s="138" t="s">
        <v>8597</v>
      </c>
      <c r="N1613" s="138" t="s">
        <v>7760</v>
      </c>
      <c r="O1613" s="21" t="s">
        <v>8646</v>
      </c>
      <c r="P1613" s="138" t="s">
        <v>8599</v>
      </c>
      <c r="Q1613" s="138" t="s">
        <v>7857</v>
      </c>
    </row>
    <row r="1614" spans="1:17">
      <c r="A1614" s="316" t="s">
        <v>5304</v>
      </c>
      <c r="B1614" s="22" t="s">
        <v>5</v>
      </c>
      <c r="C1614" s="24" t="s">
        <v>5305</v>
      </c>
      <c r="D1614" s="24" t="s">
        <v>7857</v>
      </c>
      <c r="E1614" s="22" t="s">
        <v>5787</v>
      </c>
      <c r="F1614" s="23">
        <v>7.25</v>
      </c>
      <c r="G1614" s="24">
        <v>1</v>
      </c>
      <c r="H1614" s="22">
        <v>12</v>
      </c>
      <c r="I1614" s="203">
        <v>24.5</v>
      </c>
      <c r="J1614" s="196">
        <v>0.5</v>
      </c>
      <c r="K1614" s="214">
        <v>65.7</v>
      </c>
      <c r="L1614" s="22" t="s">
        <v>5272</v>
      </c>
      <c r="M1614" s="139" t="s">
        <v>8597</v>
      </c>
      <c r="N1614" s="139" t="s">
        <v>7760</v>
      </c>
      <c r="O1614" s="22" t="s">
        <v>8646</v>
      </c>
      <c r="P1614" s="139" t="s">
        <v>8599</v>
      </c>
      <c r="Q1614" s="139" t="s">
        <v>7857</v>
      </c>
    </row>
    <row r="1615" spans="1:17">
      <c r="A1615" s="317" t="s">
        <v>5306</v>
      </c>
      <c r="B1615" s="21" t="s">
        <v>5</v>
      </c>
      <c r="C1615" s="20" t="s">
        <v>5307</v>
      </c>
      <c r="D1615" s="20" t="s">
        <v>7857</v>
      </c>
      <c r="E1615" s="21" t="s">
        <v>5860</v>
      </c>
      <c r="F1615" s="19">
        <v>8</v>
      </c>
      <c r="G1615" s="20">
        <v>1</v>
      </c>
      <c r="H1615" s="21">
        <v>12</v>
      </c>
      <c r="I1615" s="204">
        <v>34.700000000000003</v>
      </c>
      <c r="J1615" s="122">
        <v>0.5</v>
      </c>
      <c r="K1615" s="215">
        <v>75.7</v>
      </c>
      <c r="L1615" s="21" t="s">
        <v>5272</v>
      </c>
      <c r="M1615" s="138" t="s">
        <v>8597</v>
      </c>
      <c r="N1615" s="138" t="s">
        <v>7760</v>
      </c>
      <c r="O1615" s="21" t="s">
        <v>8646</v>
      </c>
      <c r="P1615" s="138" t="s">
        <v>8599</v>
      </c>
      <c r="Q1615" s="138" t="s">
        <v>7857</v>
      </c>
    </row>
    <row r="1616" spans="1:17">
      <c r="A1616" s="316" t="s">
        <v>5308</v>
      </c>
      <c r="B1616" s="22" t="s">
        <v>5</v>
      </c>
      <c r="C1616" s="24" t="s">
        <v>5309</v>
      </c>
      <c r="D1616" s="24" t="s">
        <v>7857</v>
      </c>
      <c r="E1616" s="22" t="s">
        <v>5794</v>
      </c>
      <c r="F1616" s="23">
        <v>8.25</v>
      </c>
      <c r="G1616" s="24">
        <v>1</v>
      </c>
      <c r="H1616" s="22">
        <v>12</v>
      </c>
      <c r="I1616" s="203">
        <v>27.6</v>
      </c>
      <c r="J1616" s="196">
        <v>0.6</v>
      </c>
      <c r="K1616" s="214">
        <v>77.900000000000006</v>
      </c>
      <c r="L1616" s="22" t="s">
        <v>5272</v>
      </c>
      <c r="M1616" s="139" t="s">
        <v>8597</v>
      </c>
      <c r="N1616" s="139" t="s">
        <v>7760</v>
      </c>
      <c r="O1616" s="22" t="s">
        <v>8646</v>
      </c>
      <c r="P1616" s="139" t="s">
        <v>8599</v>
      </c>
      <c r="Q1616" s="139" t="s">
        <v>7857</v>
      </c>
    </row>
    <row r="1617" spans="1:17">
      <c r="A1617" s="317" t="s">
        <v>5310</v>
      </c>
      <c r="B1617" s="21" t="s">
        <v>5</v>
      </c>
      <c r="C1617" s="20" t="s">
        <v>5311</v>
      </c>
      <c r="D1617" s="20" t="s">
        <v>7857</v>
      </c>
      <c r="E1617" s="21" t="s">
        <v>5804</v>
      </c>
      <c r="F1617" s="19">
        <v>9.25</v>
      </c>
      <c r="G1617" s="20">
        <v>1</v>
      </c>
      <c r="H1617" s="21">
        <v>12</v>
      </c>
      <c r="I1617" s="204">
        <v>38.6</v>
      </c>
      <c r="J1617" s="122">
        <v>0.6</v>
      </c>
      <c r="K1617" s="215">
        <v>86.2</v>
      </c>
      <c r="L1617" s="21" t="s">
        <v>5272</v>
      </c>
      <c r="M1617" s="138" t="s">
        <v>8597</v>
      </c>
      <c r="N1617" s="138" t="s">
        <v>7760</v>
      </c>
      <c r="O1617" s="21" t="s">
        <v>8646</v>
      </c>
      <c r="P1617" s="138" t="s">
        <v>8599</v>
      </c>
      <c r="Q1617" s="138" t="s">
        <v>7857</v>
      </c>
    </row>
    <row r="1618" spans="1:17">
      <c r="A1618" s="316" t="s">
        <v>5312</v>
      </c>
      <c r="B1618" s="22" t="s">
        <v>5</v>
      </c>
      <c r="C1618" s="24" t="s">
        <v>5313</v>
      </c>
      <c r="D1618" s="24" t="s">
        <v>7857</v>
      </c>
      <c r="E1618" s="22" t="s">
        <v>8809</v>
      </c>
      <c r="F1618" s="23">
        <v>9</v>
      </c>
      <c r="G1618" s="24">
        <v>1</v>
      </c>
      <c r="H1618" s="22">
        <v>12</v>
      </c>
      <c r="I1618" s="203">
        <v>38.1</v>
      </c>
      <c r="J1618" s="196">
        <v>0.5</v>
      </c>
      <c r="K1618" s="214">
        <v>86.7</v>
      </c>
      <c r="L1618" s="22" t="s">
        <v>5272</v>
      </c>
      <c r="M1618" s="139" t="s">
        <v>8597</v>
      </c>
      <c r="N1618" s="139" t="s">
        <v>7760</v>
      </c>
      <c r="O1618" s="22" t="s">
        <v>8646</v>
      </c>
      <c r="P1618" s="139" t="s">
        <v>8599</v>
      </c>
      <c r="Q1618" s="139" t="s">
        <v>7857</v>
      </c>
    </row>
    <row r="1619" spans="1:17" s="294" customFormat="1" ht="31.5" collapsed="1">
      <c r="A1619" s="185" t="s">
        <v>8760</v>
      </c>
      <c r="B1619" s="186"/>
      <c r="C1619" s="187"/>
      <c r="D1619" s="187"/>
      <c r="E1619" s="186"/>
      <c r="F1619" s="186"/>
      <c r="G1619" s="187"/>
      <c r="H1619" s="186"/>
      <c r="I1619" s="201"/>
      <c r="J1619" s="194"/>
      <c r="K1619" s="191"/>
      <c r="L1619" s="189"/>
      <c r="M1619" s="188"/>
      <c r="N1619" s="188"/>
      <c r="O1619" s="188"/>
      <c r="P1619" s="189"/>
      <c r="Q1619" s="189"/>
    </row>
    <row r="1620" spans="1:17" s="292" customFormat="1" ht="38.25">
      <c r="A1620" s="162" t="s">
        <v>2</v>
      </c>
      <c r="B1620" s="6" t="s">
        <v>8768</v>
      </c>
      <c r="C1620" s="11" t="s">
        <v>2813</v>
      </c>
      <c r="D1620" s="11" t="s">
        <v>7859</v>
      </c>
      <c r="E1620" s="6" t="s">
        <v>8769</v>
      </c>
      <c r="F1620" s="7" t="s">
        <v>8811</v>
      </c>
      <c r="G1620" s="11" t="s">
        <v>8767</v>
      </c>
      <c r="H1620" s="6" t="s">
        <v>8766</v>
      </c>
      <c r="I1620" s="202" t="s">
        <v>8777</v>
      </c>
      <c r="J1620" s="195" t="s">
        <v>8770</v>
      </c>
      <c r="K1620" s="227" t="s">
        <v>8810</v>
      </c>
      <c r="L1620" s="6" t="s">
        <v>8594</v>
      </c>
      <c r="M1620" s="6" t="s">
        <v>8764</v>
      </c>
      <c r="N1620" s="6" t="s">
        <v>8595</v>
      </c>
      <c r="O1620" s="6" t="s">
        <v>8765</v>
      </c>
      <c r="P1620" s="6" t="s">
        <v>8763</v>
      </c>
      <c r="Q1620" s="226" t="s">
        <v>8771</v>
      </c>
    </row>
    <row r="1621" spans="1:17">
      <c r="A1621" s="316" t="s">
        <v>8409</v>
      </c>
      <c r="B1621" s="22" t="s">
        <v>5</v>
      </c>
      <c r="C1621" s="24" t="s">
        <v>8410</v>
      </c>
      <c r="D1621" s="24" t="s">
        <v>7758</v>
      </c>
      <c r="E1621" s="22" t="s">
        <v>5837</v>
      </c>
      <c r="F1621" s="23">
        <v>6.25</v>
      </c>
      <c r="G1621" s="24"/>
      <c r="H1621" s="22">
        <v>3</v>
      </c>
      <c r="I1621" s="203"/>
      <c r="J1621" s="196"/>
      <c r="K1621" s="214">
        <v>40</v>
      </c>
      <c r="L1621" s="22" t="s">
        <v>8464</v>
      </c>
      <c r="M1621" s="139" t="s">
        <v>8597</v>
      </c>
      <c r="N1621" s="139" t="s">
        <v>7758</v>
      </c>
      <c r="O1621" s="139" t="s">
        <v>8646</v>
      </c>
      <c r="P1621" s="139" t="s">
        <v>8624</v>
      </c>
      <c r="Q1621" s="139" t="s">
        <v>7857</v>
      </c>
    </row>
    <row r="1622" spans="1:17">
      <c r="A1622" s="317" t="s">
        <v>8411</v>
      </c>
      <c r="B1622" s="21" t="s">
        <v>5</v>
      </c>
      <c r="C1622" s="20" t="s">
        <v>8412</v>
      </c>
      <c r="D1622" s="20" t="s">
        <v>7758</v>
      </c>
      <c r="E1622" s="21" t="s">
        <v>5788</v>
      </c>
      <c r="F1622" s="19">
        <v>7.4</v>
      </c>
      <c r="G1622" s="20"/>
      <c r="H1622" s="21">
        <v>3</v>
      </c>
      <c r="I1622" s="204"/>
      <c r="J1622" s="122"/>
      <c r="K1622" s="215">
        <v>57.1</v>
      </c>
      <c r="L1622" s="21" t="s">
        <v>8464</v>
      </c>
      <c r="M1622" s="138" t="s">
        <v>8597</v>
      </c>
      <c r="N1622" s="138" t="s">
        <v>7758</v>
      </c>
      <c r="O1622" s="138" t="s">
        <v>8646</v>
      </c>
      <c r="P1622" s="138" t="s">
        <v>8625</v>
      </c>
      <c r="Q1622" s="138" t="s">
        <v>7857</v>
      </c>
    </row>
    <row r="1623" spans="1:17">
      <c r="A1623" s="316" t="s">
        <v>8413</v>
      </c>
      <c r="B1623" s="22" t="s">
        <v>5</v>
      </c>
      <c r="C1623" s="24" t="s">
        <v>8414</v>
      </c>
      <c r="D1623" s="24" t="s">
        <v>7758</v>
      </c>
      <c r="E1623" s="22" t="s">
        <v>5789</v>
      </c>
      <c r="F1623" s="23"/>
      <c r="G1623" s="24"/>
      <c r="H1623" s="22">
        <v>3</v>
      </c>
      <c r="I1623" s="203"/>
      <c r="J1623" s="196"/>
      <c r="K1623" s="214">
        <v>57.1</v>
      </c>
      <c r="L1623" s="22" t="s">
        <v>8464</v>
      </c>
      <c r="M1623" s="139" t="s">
        <v>8597</v>
      </c>
      <c r="N1623" s="139" t="s">
        <v>7758</v>
      </c>
      <c r="O1623" s="139" t="s">
        <v>8646</v>
      </c>
      <c r="P1623" s="139" t="s">
        <v>8624</v>
      </c>
      <c r="Q1623" s="139" t="s">
        <v>7857</v>
      </c>
    </row>
    <row r="1624" spans="1:17">
      <c r="A1624" s="317" t="s">
        <v>8415</v>
      </c>
      <c r="B1624" s="21" t="s">
        <v>5</v>
      </c>
      <c r="C1624" s="20" t="s">
        <v>8416</v>
      </c>
      <c r="D1624" s="20" t="s">
        <v>7758</v>
      </c>
      <c r="E1624" s="21" t="s">
        <v>5784</v>
      </c>
      <c r="F1624" s="19">
        <v>7.4</v>
      </c>
      <c r="G1624" s="20"/>
      <c r="H1624" s="21">
        <v>3</v>
      </c>
      <c r="I1624" s="204"/>
      <c r="J1624" s="122"/>
      <c r="K1624" s="215">
        <v>46.2</v>
      </c>
      <c r="L1624" s="21" t="s">
        <v>8464</v>
      </c>
      <c r="M1624" s="138" t="s">
        <v>8597</v>
      </c>
      <c r="N1624" s="138" t="s">
        <v>7758</v>
      </c>
      <c r="O1624" s="138" t="s">
        <v>8646</v>
      </c>
      <c r="P1624" s="138" t="s">
        <v>8624</v>
      </c>
      <c r="Q1624" s="138" t="s">
        <v>7857</v>
      </c>
    </row>
    <row r="1625" spans="1:17">
      <c r="A1625" s="316" t="s">
        <v>8417</v>
      </c>
      <c r="B1625" s="22" t="s">
        <v>5</v>
      </c>
      <c r="C1625" s="24" t="s">
        <v>8418</v>
      </c>
      <c r="D1625" s="24" t="s">
        <v>7758</v>
      </c>
      <c r="E1625" s="22" t="s">
        <v>5844</v>
      </c>
      <c r="F1625" s="23"/>
      <c r="G1625" s="24"/>
      <c r="H1625" s="22">
        <v>3</v>
      </c>
      <c r="I1625" s="203"/>
      <c r="J1625" s="196"/>
      <c r="K1625" s="214">
        <v>65.3</v>
      </c>
      <c r="L1625" s="22" t="s">
        <v>8464</v>
      </c>
      <c r="M1625" s="139" t="s">
        <v>8597</v>
      </c>
      <c r="N1625" s="139" t="s">
        <v>7758</v>
      </c>
      <c r="O1625" s="139" t="s">
        <v>8646</v>
      </c>
      <c r="P1625" s="139" t="s">
        <v>8624</v>
      </c>
      <c r="Q1625" s="139" t="s">
        <v>7857</v>
      </c>
    </row>
    <row r="1626" spans="1:17">
      <c r="A1626" s="317" t="s">
        <v>8419</v>
      </c>
      <c r="B1626" s="21" t="s">
        <v>5</v>
      </c>
      <c r="C1626" s="20" t="s">
        <v>8420</v>
      </c>
      <c r="D1626" s="20" t="s">
        <v>7758</v>
      </c>
      <c r="E1626" s="21" t="s">
        <v>5852</v>
      </c>
      <c r="F1626" s="19">
        <v>7.4</v>
      </c>
      <c r="G1626" s="20"/>
      <c r="H1626" s="21">
        <v>3</v>
      </c>
      <c r="I1626" s="204"/>
      <c r="J1626" s="122"/>
      <c r="K1626" s="215">
        <v>62.2</v>
      </c>
      <c r="L1626" s="21" t="s">
        <v>8464</v>
      </c>
      <c r="M1626" s="138" t="s">
        <v>8597</v>
      </c>
      <c r="N1626" s="138" t="s">
        <v>7758</v>
      </c>
      <c r="O1626" s="138" t="s">
        <v>8646</v>
      </c>
      <c r="P1626" s="138" t="s">
        <v>8624</v>
      </c>
      <c r="Q1626" s="138" t="s">
        <v>7857</v>
      </c>
    </row>
    <row r="1627" spans="1:17">
      <c r="A1627" s="316" t="s">
        <v>8421</v>
      </c>
      <c r="B1627" s="22" t="s">
        <v>5</v>
      </c>
      <c r="C1627" s="24" t="s">
        <v>8422</v>
      </c>
      <c r="D1627" s="24" t="s">
        <v>7758</v>
      </c>
      <c r="E1627" s="22" t="s">
        <v>5877</v>
      </c>
      <c r="F1627" s="23">
        <v>7.1111111111111107</v>
      </c>
      <c r="G1627" s="24"/>
      <c r="H1627" s="22">
        <v>3</v>
      </c>
      <c r="I1627" s="203"/>
      <c r="J1627" s="196"/>
      <c r="K1627" s="214">
        <v>48.8</v>
      </c>
      <c r="L1627" s="22" t="s">
        <v>8464</v>
      </c>
      <c r="M1627" s="139" t="s">
        <v>8597</v>
      </c>
      <c r="N1627" s="139" t="s">
        <v>7758</v>
      </c>
      <c r="O1627" s="139" t="s">
        <v>8646</v>
      </c>
      <c r="P1627" s="139" t="s">
        <v>8624</v>
      </c>
      <c r="Q1627" s="139" t="s">
        <v>7857</v>
      </c>
    </row>
    <row r="1628" spans="1:17">
      <c r="A1628" s="317" t="s">
        <v>8423</v>
      </c>
      <c r="B1628" s="21" t="s">
        <v>5</v>
      </c>
      <c r="C1628" s="20" t="s">
        <v>8424</v>
      </c>
      <c r="D1628" s="20" t="s">
        <v>7758</v>
      </c>
      <c r="E1628" s="21" t="s">
        <v>5848</v>
      </c>
      <c r="F1628" s="19">
        <v>9.4</v>
      </c>
      <c r="G1628" s="20"/>
      <c r="H1628" s="21">
        <v>3</v>
      </c>
      <c r="I1628" s="204"/>
      <c r="J1628" s="122"/>
      <c r="K1628" s="215">
        <v>76.2</v>
      </c>
      <c r="L1628" s="21" t="s">
        <v>8464</v>
      </c>
      <c r="M1628" s="138" t="s">
        <v>8597</v>
      </c>
      <c r="N1628" s="138" t="s">
        <v>7758</v>
      </c>
      <c r="O1628" s="138" t="s">
        <v>8646</v>
      </c>
      <c r="P1628" s="138" t="s">
        <v>8624</v>
      </c>
      <c r="Q1628" s="138" t="s">
        <v>7857</v>
      </c>
    </row>
    <row r="1629" spans="1:17">
      <c r="A1629" s="316" t="s">
        <v>8425</v>
      </c>
      <c r="B1629" s="22" t="s">
        <v>5</v>
      </c>
      <c r="C1629" s="24" t="s">
        <v>8426</v>
      </c>
      <c r="D1629" s="24" t="s">
        <v>7758</v>
      </c>
      <c r="E1629" s="22" t="s">
        <v>5846</v>
      </c>
      <c r="F1629" s="23">
        <v>7</v>
      </c>
      <c r="G1629" s="24"/>
      <c r="H1629" s="22">
        <v>3</v>
      </c>
      <c r="I1629" s="203"/>
      <c r="J1629" s="196"/>
      <c r="K1629" s="214">
        <v>58.8</v>
      </c>
      <c r="L1629" s="22" t="s">
        <v>8464</v>
      </c>
      <c r="M1629" s="139" t="s">
        <v>8597</v>
      </c>
      <c r="N1629" s="139" t="s">
        <v>7758</v>
      </c>
      <c r="O1629" s="139" t="s">
        <v>8646</v>
      </c>
      <c r="P1629" s="139" t="s">
        <v>8624</v>
      </c>
      <c r="Q1629" s="139" t="s">
        <v>7857</v>
      </c>
    </row>
    <row r="1630" spans="1:17" s="294" customFormat="1" ht="31.5" collapsed="1">
      <c r="A1630" s="185" t="s">
        <v>5314</v>
      </c>
      <c r="B1630" s="186"/>
      <c r="C1630" s="187"/>
      <c r="D1630" s="187"/>
      <c r="E1630" s="186"/>
      <c r="F1630" s="186"/>
      <c r="G1630" s="187"/>
      <c r="H1630" s="186"/>
      <c r="I1630" s="201"/>
      <c r="J1630" s="194"/>
      <c r="K1630" s="191"/>
      <c r="L1630" s="189"/>
      <c r="M1630" s="188"/>
      <c r="N1630" s="188"/>
      <c r="O1630" s="188"/>
      <c r="P1630" s="189"/>
      <c r="Q1630" s="189"/>
    </row>
    <row r="1631" spans="1:17" s="292" customFormat="1" ht="38.25">
      <c r="A1631" s="162" t="s">
        <v>2</v>
      </c>
      <c r="B1631" s="6" t="s">
        <v>8768</v>
      </c>
      <c r="C1631" s="11" t="s">
        <v>2813</v>
      </c>
      <c r="D1631" s="11" t="s">
        <v>7859</v>
      </c>
      <c r="E1631" s="6" t="s">
        <v>8769</v>
      </c>
      <c r="F1631" s="7" t="s">
        <v>8811</v>
      </c>
      <c r="G1631" s="11" t="s">
        <v>8767</v>
      </c>
      <c r="H1631" s="6" t="s">
        <v>8766</v>
      </c>
      <c r="I1631" s="202" t="s">
        <v>8777</v>
      </c>
      <c r="J1631" s="195" t="s">
        <v>8770</v>
      </c>
      <c r="K1631" s="227" t="s">
        <v>8810</v>
      </c>
      <c r="L1631" s="6" t="s">
        <v>8594</v>
      </c>
      <c r="M1631" s="6" t="s">
        <v>8764</v>
      </c>
      <c r="N1631" s="6" t="s">
        <v>8595</v>
      </c>
      <c r="O1631" s="6" t="s">
        <v>8765</v>
      </c>
      <c r="P1631" s="6" t="s">
        <v>8763</v>
      </c>
      <c r="Q1631" s="226" t="s">
        <v>8771</v>
      </c>
    </row>
    <row r="1632" spans="1:17">
      <c r="A1632" s="316" t="s">
        <v>5315</v>
      </c>
      <c r="B1632" s="22" t="s">
        <v>2814</v>
      </c>
      <c r="C1632" s="24" t="s">
        <v>2814</v>
      </c>
      <c r="D1632" s="24" t="s">
        <v>7857</v>
      </c>
      <c r="E1632" s="22" t="s">
        <v>5970</v>
      </c>
      <c r="F1632" s="23" t="s">
        <v>2814</v>
      </c>
      <c r="G1632" s="24"/>
      <c r="H1632" s="22" t="s">
        <v>2814</v>
      </c>
      <c r="I1632" s="203" t="s">
        <v>2814</v>
      </c>
      <c r="J1632" s="196" t="s">
        <v>2814</v>
      </c>
      <c r="K1632" s="214"/>
      <c r="L1632" s="22" t="s">
        <v>5314</v>
      </c>
      <c r="M1632" s="139" t="s">
        <v>8597</v>
      </c>
      <c r="N1632" s="139" t="s">
        <v>7760</v>
      </c>
      <c r="O1632" s="22" t="s">
        <v>8646</v>
      </c>
      <c r="P1632" s="139" t="s">
        <v>8599</v>
      </c>
      <c r="Q1632" s="139" t="s">
        <v>7857</v>
      </c>
    </row>
    <row r="1633" spans="1:17">
      <c r="A1633" s="317" t="s">
        <v>5316</v>
      </c>
      <c r="B1633" s="21" t="s">
        <v>5</v>
      </c>
      <c r="C1633" s="20" t="s">
        <v>5317</v>
      </c>
      <c r="D1633" s="20" t="s">
        <v>7857</v>
      </c>
      <c r="E1633" s="21" t="s">
        <v>5914</v>
      </c>
      <c r="F1633" s="19">
        <v>6</v>
      </c>
      <c r="G1633" s="20">
        <v>1</v>
      </c>
      <c r="H1633" s="21">
        <v>50</v>
      </c>
      <c r="I1633" s="204">
        <v>30</v>
      </c>
      <c r="J1633" s="122">
        <v>0.2</v>
      </c>
      <c r="K1633" s="215">
        <v>17.2</v>
      </c>
      <c r="L1633" s="21" t="s">
        <v>5314</v>
      </c>
      <c r="M1633" s="138" t="s">
        <v>8597</v>
      </c>
      <c r="N1633" s="138" t="s">
        <v>7760</v>
      </c>
      <c r="O1633" s="21" t="s">
        <v>8646</v>
      </c>
      <c r="P1633" s="138" t="s">
        <v>8599</v>
      </c>
      <c r="Q1633" s="138" t="s">
        <v>7857</v>
      </c>
    </row>
    <row r="1634" spans="1:17">
      <c r="A1634" s="316" t="s">
        <v>5318</v>
      </c>
      <c r="B1634" s="22" t="s">
        <v>5</v>
      </c>
      <c r="C1634" s="24" t="s">
        <v>5319</v>
      </c>
      <c r="D1634" s="24" t="s">
        <v>7857</v>
      </c>
      <c r="E1634" s="22" t="s">
        <v>5852</v>
      </c>
      <c r="F1634" s="23">
        <v>7.375</v>
      </c>
      <c r="G1634" s="24">
        <v>1</v>
      </c>
      <c r="H1634" s="22">
        <v>25</v>
      </c>
      <c r="I1634" s="203">
        <v>32.4</v>
      </c>
      <c r="J1634" s="196">
        <v>0.6</v>
      </c>
      <c r="K1634" s="214">
        <v>41.8</v>
      </c>
      <c r="L1634" s="22" t="s">
        <v>5314</v>
      </c>
      <c r="M1634" s="139" t="s">
        <v>8597</v>
      </c>
      <c r="N1634" s="139" t="s">
        <v>7760</v>
      </c>
      <c r="O1634" s="22" t="s">
        <v>8646</v>
      </c>
      <c r="P1634" s="139" t="s">
        <v>8599</v>
      </c>
      <c r="Q1634" s="139" t="s">
        <v>7857</v>
      </c>
    </row>
    <row r="1635" spans="1:17">
      <c r="A1635" s="317" t="s">
        <v>5320</v>
      </c>
      <c r="B1635" s="21" t="s">
        <v>5</v>
      </c>
      <c r="C1635" s="20" t="s">
        <v>5321</v>
      </c>
      <c r="D1635" s="20" t="s">
        <v>7857</v>
      </c>
      <c r="E1635" s="21" t="s">
        <v>5877</v>
      </c>
      <c r="F1635" s="19">
        <v>6.5</v>
      </c>
      <c r="G1635" s="20">
        <v>1</v>
      </c>
      <c r="H1635" s="21">
        <v>25</v>
      </c>
      <c r="I1635" s="204">
        <v>20.100000000000001</v>
      </c>
      <c r="J1635" s="122">
        <v>0.2</v>
      </c>
      <c r="K1635" s="215">
        <v>30.3</v>
      </c>
      <c r="L1635" s="21" t="s">
        <v>5314</v>
      </c>
      <c r="M1635" s="138" t="s">
        <v>8597</v>
      </c>
      <c r="N1635" s="138" t="s">
        <v>7760</v>
      </c>
      <c r="O1635" s="21" t="s">
        <v>8646</v>
      </c>
      <c r="P1635" s="138" t="s">
        <v>8599</v>
      </c>
      <c r="Q1635" s="138" t="s">
        <v>7857</v>
      </c>
    </row>
    <row r="1636" spans="1:17">
      <c r="A1636" s="316" t="s">
        <v>5322</v>
      </c>
      <c r="B1636" s="22" t="s">
        <v>5</v>
      </c>
      <c r="C1636" s="24" t="s">
        <v>5323</v>
      </c>
      <c r="D1636" s="24" t="s">
        <v>7857</v>
      </c>
      <c r="E1636" s="22" t="s">
        <v>5978</v>
      </c>
      <c r="F1636" s="23">
        <v>6.875</v>
      </c>
      <c r="G1636" s="24">
        <v>1</v>
      </c>
      <c r="H1636" s="22">
        <v>25</v>
      </c>
      <c r="I1636" s="203">
        <v>50</v>
      </c>
      <c r="J1636" s="196">
        <v>0.4</v>
      </c>
      <c r="K1636" s="214">
        <v>48.3</v>
      </c>
      <c r="L1636" s="22" t="s">
        <v>5314</v>
      </c>
      <c r="M1636" s="139" t="s">
        <v>8597</v>
      </c>
      <c r="N1636" s="139" t="s">
        <v>7760</v>
      </c>
      <c r="O1636" s="22" t="s">
        <v>8646</v>
      </c>
      <c r="P1636" s="139" t="s">
        <v>8599</v>
      </c>
      <c r="Q1636" s="139" t="s">
        <v>7857</v>
      </c>
    </row>
    <row r="1637" spans="1:17">
      <c r="A1637" s="317" t="s">
        <v>5324</v>
      </c>
      <c r="B1637" s="21" t="s">
        <v>5</v>
      </c>
      <c r="C1637" s="20" t="s">
        <v>5325</v>
      </c>
      <c r="D1637" s="20" t="s">
        <v>7857</v>
      </c>
      <c r="E1637" s="21" t="s">
        <v>5869</v>
      </c>
      <c r="F1637" s="19">
        <v>8.5</v>
      </c>
      <c r="G1637" s="20">
        <v>1</v>
      </c>
      <c r="H1637" s="21">
        <v>15</v>
      </c>
      <c r="I1637" s="204">
        <v>34.700000000000003</v>
      </c>
      <c r="J1637" s="122">
        <v>0.5</v>
      </c>
      <c r="K1637" s="215">
        <v>67.3</v>
      </c>
      <c r="L1637" s="21" t="s">
        <v>5314</v>
      </c>
      <c r="M1637" s="138" t="s">
        <v>8597</v>
      </c>
      <c r="N1637" s="138" t="s">
        <v>7760</v>
      </c>
      <c r="O1637" s="21" t="s">
        <v>8646</v>
      </c>
      <c r="P1637" s="138" t="s">
        <v>8599</v>
      </c>
      <c r="Q1637" s="138" t="s">
        <v>7857</v>
      </c>
    </row>
    <row r="1638" spans="1:17">
      <c r="A1638" s="316" t="s">
        <v>5326</v>
      </c>
      <c r="B1638" s="22" t="s">
        <v>5</v>
      </c>
      <c r="C1638" s="24" t="s">
        <v>5327</v>
      </c>
      <c r="D1638" s="24" t="s">
        <v>7857</v>
      </c>
      <c r="E1638" s="22" t="s">
        <v>5882</v>
      </c>
      <c r="F1638" s="23">
        <v>8.75</v>
      </c>
      <c r="G1638" s="24">
        <v>1</v>
      </c>
      <c r="H1638" s="22">
        <v>15</v>
      </c>
      <c r="I1638" s="203">
        <v>31.2</v>
      </c>
      <c r="J1638" s="196">
        <v>0.4</v>
      </c>
      <c r="K1638" s="214">
        <v>63.1</v>
      </c>
      <c r="L1638" s="22" t="s">
        <v>5314</v>
      </c>
      <c r="M1638" s="139" t="s">
        <v>8597</v>
      </c>
      <c r="N1638" s="139" t="s">
        <v>7760</v>
      </c>
      <c r="O1638" s="22" t="s">
        <v>8646</v>
      </c>
      <c r="P1638" s="139" t="s">
        <v>8599</v>
      </c>
      <c r="Q1638" s="139" t="s">
        <v>7857</v>
      </c>
    </row>
    <row r="1639" spans="1:17">
      <c r="A1639" s="317" t="s">
        <v>5328</v>
      </c>
      <c r="B1639" s="21" t="s">
        <v>5</v>
      </c>
      <c r="C1639" s="20" t="s">
        <v>5329</v>
      </c>
      <c r="D1639" s="20" t="s">
        <v>7857</v>
      </c>
      <c r="E1639" s="21" t="s">
        <v>5853</v>
      </c>
      <c r="F1639" s="19">
        <v>5.625</v>
      </c>
      <c r="G1639" s="20">
        <v>1</v>
      </c>
      <c r="H1639" s="21">
        <v>50</v>
      </c>
      <c r="I1639" s="204">
        <v>19.2</v>
      </c>
      <c r="J1639" s="122">
        <v>0.4</v>
      </c>
      <c r="K1639" s="215">
        <v>23.8</v>
      </c>
      <c r="L1639" s="21" t="s">
        <v>5314</v>
      </c>
      <c r="M1639" s="138" t="s">
        <v>8597</v>
      </c>
      <c r="N1639" s="138" t="s">
        <v>7760</v>
      </c>
      <c r="O1639" s="21" t="s">
        <v>8646</v>
      </c>
      <c r="P1639" s="138" t="s">
        <v>8599</v>
      </c>
      <c r="Q1639" s="138" t="s">
        <v>7857</v>
      </c>
    </row>
    <row r="1640" spans="1:17">
      <c r="A1640" s="316" t="s">
        <v>5330</v>
      </c>
      <c r="B1640" s="22" t="s">
        <v>5</v>
      </c>
      <c r="C1640" s="24">
        <v>10078737898747</v>
      </c>
      <c r="D1640" s="24" t="s">
        <v>7857</v>
      </c>
      <c r="E1640" s="22" t="s">
        <v>5979</v>
      </c>
      <c r="F1640" s="23">
        <v>6.625</v>
      </c>
      <c r="G1640" s="24">
        <v>1</v>
      </c>
      <c r="H1640" s="22">
        <v>25</v>
      </c>
      <c r="I1640" s="203">
        <v>35.1</v>
      </c>
      <c r="J1640" s="196">
        <v>0.6</v>
      </c>
      <c r="K1640" s="214">
        <v>34.4</v>
      </c>
      <c r="L1640" s="22" t="s">
        <v>5314</v>
      </c>
      <c r="M1640" s="139" t="s">
        <v>8597</v>
      </c>
      <c r="N1640" s="139" t="s">
        <v>7760</v>
      </c>
      <c r="O1640" s="22" t="s">
        <v>8646</v>
      </c>
      <c r="P1640" s="139" t="s">
        <v>8599</v>
      </c>
      <c r="Q1640" s="139" t="s">
        <v>7857</v>
      </c>
    </row>
    <row r="1641" spans="1:17">
      <c r="A1641" s="317" t="s">
        <v>5331</v>
      </c>
      <c r="B1641" s="21" t="s">
        <v>5</v>
      </c>
      <c r="C1641" s="20" t="s">
        <v>5332</v>
      </c>
      <c r="D1641" s="20" t="s">
        <v>7857</v>
      </c>
      <c r="E1641" s="21" t="s">
        <v>5837</v>
      </c>
      <c r="F1641" s="19">
        <v>6</v>
      </c>
      <c r="G1641" s="20">
        <v>1</v>
      </c>
      <c r="H1641" s="21">
        <v>50</v>
      </c>
      <c r="I1641" s="204">
        <v>45.2</v>
      </c>
      <c r="J1641" s="122">
        <v>0.8</v>
      </c>
      <c r="K1641" s="215">
        <v>23.8</v>
      </c>
      <c r="L1641" s="21" t="s">
        <v>5314</v>
      </c>
      <c r="M1641" s="138" t="s">
        <v>8597</v>
      </c>
      <c r="N1641" s="138" t="s">
        <v>7760</v>
      </c>
      <c r="O1641" s="21" t="s">
        <v>8646</v>
      </c>
      <c r="P1641" s="138" t="s">
        <v>8599</v>
      </c>
      <c r="Q1641" s="138" t="s">
        <v>7857</v>
      </c>
    </row>
    <row r="1642" spans="1:17">
      <c r="A1642" s="316" t="s">
        <v>5333</v>
      </c>
      <c r="B1642" s="22" t="s">
        <v>5</v>
      </c>
      <c r="C1642" s="24" t="s">
        <v>5334</v>
      </c>
      <c r="D1642" s="24" t="s">
        <v>7857</v>
      </c>
      <c r="E1642" s="22" t="s">
        <v>5906</v>
      </c>
      <c r="F1642" s="23">
        <v>8</v>
      </c>
      <c r="G1642" s="24">
        <v>1</v>
      </c>
      <c r="H1642" s="22">
        <v>12</v>
      </c>
      <c r="I1642" s="203">
        <v>48</v>
      </c>
      <c r="J1642" s="196">
        <v>0.3</v>
      </c>
      <c r="K1642" s="214">
        <v>40.200000000000003</v>
      </c>
      <c r="L1642" s="22" t="s">
        <v>5314</v>
      </c>
      <c r="M1642" s="139" t="s">
        <v>8597</v>
      </c>
      <c r="N1642" s="139" t="s">
        <v>7760</v>
      </c>
      <c r="O1642" s="22" t="s">
        <v>8646</v>
      </c>
      <c r="P1642" s="139" t="s">
        <v>8599</v>
      </c>
      <c r="Q1642" s="139" t="s">
        <v>7857</v>
      </c>
    </row>
    <row r="1643" spans="1:17" s="294" customFormat="1" ht="31.5" collapsed="1">
      <c r="A1643" s="185" t="s">
        <v>5335</v>
      </c>
      <c r="B1643" s="186"/>
      <c r="C1643" s="187"/>
      <c r="D1643" s="187"/>
      <c r="E1643" s="186"/>
      <c r="F1643" s="186"/>
      <c r="G1643" s="187"/>
      <c r="H1643" s="186"/>
      <c r="I1643" s="201"/>
      <c r="J1643" s="194"/>
      <c r="K1643" s="191"/>
      <c r="L1643" s="189"/>
      <c r="M1643" s="188"/>
      <c r="N1643" s="188"/>
      <c r="O1643" s="188"/>
      <c r="P1643" s="189"/>
      <c r="Q1643" s="189"/>
    </row>
    <row r="1644" spans="1:17" s="292" customFormat="1" ht="38.25">
      <c r="A1644" s="162" t="s">
        <v>2</v>
      </c>
      <c r="B1644" s="6" t="s">
        <v>8768</v>
      </c>
      <c r="C1644" s="11" t="s">
        <v>2813</v>
      </c>
      <c r="D1644" s="11" t="s">
        <v>7859</v>
      </c>
      <c r="E1644" s="6" t="s">
        <v>8769</v>
      </c>
      <c r="F1644" s="7" t="s">
        <v>8811</v>
      </c>
      <c r="G1644" s="11" t="s">
        <v>8767</v>
      </c>
      <c r="H1644" s="6" t="s">
        <v>8766</v>
      </c>
      <c r="I1644" s="202" t="s">
        <v>8777</v>
      </c>
      <c r="J1644" s="195" t="s">
        <v>8770</v>
      </c>
      <c r="K1644" s="227" t="s">
        <v>8810</v>
      </c>
      <c r="L1644" s="6" t="s">
        <v>8594</v>
      </c>
      <c r="M1644" s="6" t="s">
        <v>8764</v>
      </c>
      <c r="N1644" s="6" t="s">
        <v>8595</v>
      </c>
      <c r="O1644" s="6" t="s">
        <v>8765</v>
      </c>
      <c r="P1644" s="6" t="s">
        <v>8763</v>
      </c>
      <c r="Q1644" s="226" t="s">
        <v>8771</v>
      </c>
    </row>
    <row r="1645" spans="1:17">
      <c r="A1645" s="316" t="s">
        <v>5336</v>
      </c>
      <c r="B1645" s="22" t="s">
        <v>2814</v>
      </c>
      <c r="C1645" s="24" t="s">
        <v>2814</v>
      </c>
      <c r="D1645" s="24" t="s">
        <v>7860</v>
      </c>
      <c r="E1645" s="22" t="s">
        <v>5970</v>
      </c>
      <c r="F1645" s="23" t="s">
        <v>2814</v>
      </c>
      <c r="G1645" s="24"/>
      <c r="H1645" s="22" t="s">
        <v>2814</v>
      </c>
      <c r="I1645" s="203" t="s">
        <v>2814</v>
      </c>
      <c r="J1645" s="196" t="s">
        <v>2814</v>
      </c>
      <c r="K1645" s="214"/>
      <c r="L1645" s="22" t="s">
        <v>5335</v>
      </c>
      <c r="M1645" s="139" t="s">
        <v>8597</v>
      </c>
      <c r="N1645" s="139" t="s">
        <v>7760</v>
      </c>
      <c r="O1645" s="22" t="s">
        <v>8646</v>
      </c>
      <c r="P1645" s="139" t="s">
        <v>8599</v>
      </c>
      <c r="Q1645" s="139" t="s">
        <v>7863</v>
      </c>
    </row>
    <row r="1646" spans="1:17">
      <c r="A1646" s="317" t="s">
        <v>5337</v>
      </c>
      <c r="B1646" s="21" t="s">
        <v>5</v>
      </c>
      <c r="C1646" s="20" t="s">
        <v>5338</v>
      </c>
      <c r="D1646" s="20" t="s">
        <v>7860</v>
      </c>
      <c r="E1646" s="21" t="s">
        <v>5949</v>
      </c>
      <c r="F1646" s="19">
        <v>4.5</v>
      </c>
      <c r="G1646" s="20">
        <v>3</v>
      </c>
      <c r="H1646" s="21">
        <v>36</v>
      </c>
      <c r="I1646" s="204">
        <v>14.7</v>
      </c>
      <c r="J1646" s="122">
        <v>0.4</v>
      </c>
      <c r="K1646" s="215">
        <v>51.1</v>
      </c>
      <c r="L1646" s="21" t="s">
        <v>5335</v>
      </c>
      <c r="M1646" s="138" t="s">
        <v>8597</v>
      </c>
      <c r="N1646" s="138" t="s">
        <v>7760</v>
      </c>
      <c r="O1646" s="21" t="s">
        <v>8646</v>
      </c>
      <c r="P1646" s="138" t="s">
        <v>8599</v>
      </c>
      <c r="Q1646" s="138" t="s">
        <v>7863</v>
      </c>
    </row>
    <row r="1647" spans="1:17">
      <c r="A1647" s="316" t="s">
        <v>5339</v>
      </c>
      <c r="B1647" s="22" t="s">
        <v>5</v>
      </c>
      <c r="C1647" s="24" t="s">
        <v>5340</v>
      </c>
      <c r="D1647" s="24" t="s">
        <v>7860</v>
      </c>
      <c r="E1647" s="22" t="s">
        <v>5939</v>
      </c>
      <c r="F1647" s="23">
        <v>6</v>
      </c>
      <c r="G1647" s="24">
        <v>3</v>
      </c>
      <c r="H1647" s="22">
        <v>36</v>
      </c>
      <c r="I1647" s="203">
        <v>35.6</v>
      </c>
      <c r="J1647" s="196">
        <v>0.5</v>
      </c>
      <c r="K1647" s="214">
        <v>51.1</v>
      </c>
      <c r="L1647" s="22" t="s">
        <v>5335</v>
      </c>
      <c r="M1647" s="139" t="s">
        <v>8597</v>
      </c>
      <c r="N1647" s="139" t="s">
        <v>7760</v>
      </c>
      <c r="O1647" s="22" t="s">
        <v>8646</v>
      </c>
      <c r="P1647" s="139" t="s">
        <v>8599</v>
      </c>
      <c r="Q1647" s="139" t="s">
        <v>7863</v>
      </c>
    </row>
    <row r="1648" spans="1:17">
      <c r="A1648" s="317" t="s">
        <v>5341</v>
      </c>
      <c r="B1648" s="21" t="s">
        <v>5</v>
      </c>
      <c r="C1648" s="20" t="s">
        <v>5342</v>
      </c>
      <c r="D1648" s="20" t="s">
        <v>7860</v>
      </c>
      <c r="E1648" s="21" t="s">
        <v>5977</v>
      </c>
      <c r="F1648" s="19">
        <v>7.25</v>
      </c>
      <c r="G1648" s="20">
        <v>3</v>
      </c>
      <c r="H1648" s="21">
        <v>36</v>
      </c>
      <c r="I1648" s="204">
        <v>48.8</v>
      </c>
      <c r="J1648" s="122">
        <v>0.6</v>
      </c>
      <c r="K1648" s="215">
        <v>83.1</v>
      </c>
      <c r="L1648" s="21" t="s">
        <v>5335</v>
      </c>
      <c r="M1648" s="138" t="s">
        <v>8597</v>
      </c>
      <c r="N1648" s="138" t="s">
        <v>7760</v>
      </c>
      <c r="O1648" s="21" t="s">
        <v>8646</v>
      </c>
      <c r="P1648" s="138" t="s">
        <v>8599</v>
      </c>
      <c r="Q1648" s="138" t="s">
        <v>7863</v>
      </c>
    </row>
    <row r="1649" spans="1:17">
      <c r="A1649" s="316" t="s">
        <v>5343</v>
      </c>
      <c r="B1649" s="22" t="s">
        <v>5</v>
      </c>
      <c r="C1649" s="24" t="s">
        <v>5344</v>
      </c>
      <c r="D1649" s="24" t="s">
        <v>7860</v>
      </c>
      <c r="E1649" s="22" t="s">
        <v>5800</v>
      </c>
      <c r="F1649" s="23">
        <v>5.5</v>
      </c>
      <c r="G1649" s="24">
        <v>3</v>
      </c>
      <c r="H1649" s="22">
        <v>36</v>
      </c>
      <c r="I1649" s="203">
        <v>15.1</v>
      </c>
      <c r="J1649" s="196">
        <v>0.4</v>
      </c>
      <c r="K1649" s="214">
        <v>83.1</v>
      </c>
      <c r="L1649" s="22" t="s">
        <v>5335</v>
      </c>
      <c r="M1649" s="139" t="s">
        <v>8597</v>
      </c>
      <c r="N1649" s="139" t="s">
        <v>7760</v>
      </c>
      <c r="O1649" s="22" t="s">
        <v>8646</v>
      </c>
      <c r="P1649" s="139" t="s">
        <v>8599</v>
      </c>
      <c r="Q1649" s="139" t="s">
        <v>7863</v>
      </c>
    </row>
    <row r="1650" spans="1:17">
      <c r="A1650" s="317" t="s">
        <v>5345</v>
      </c>
      <c r="B1650" s="21" t="s">
        <v>5</v>
      </c>
      <c r="C1650" s="20" t="s">
        <v>5346</v>
      </c>
      <c r="D1650" s="20" t="s">
        <v>7860</v>
      </c>
      <c r="E1650" s="21" t="s">
        <v>5980</v>
      </c>
      <c r="F1650" s="19">
        <v>6.25</v>
      </c>
      <c r="G1650" s="20">
        <v>3</v>
      </c>
      <c r="H1650" s="21">
        <v>36</v>
      </c>
      <c r="I1650" s="204">
        <v>31</v>
      </c>
      <c r="J1650" s="122">
        <v>0.4</v>
      </c>
      <c r="K1650" s="215">
        <v>83.1</v>
      </c>
      <c r="L1650" s="21" t="s">
        <v>5335</v>
      </c>
      <c r="M1650" s="138" t="s">
        <v>8597</v>
      </c>
      <c r="N1650" s="138" t="s">
        <v>7760</v>
      </c>
      <c r="O1650" s="21" t="s">
        <v>8646</v>
      </c>
      <c r="P1650" s="138" t="s">
        <v>8599</v>
      </c>
      <c r="Q1650" s="138" t="s">
        <v>7863</v>
      </c>
    </row>
    <row r="1651" spans="1:17">
      <c r="A1651" s="316" t="s">
        <v>5347</v>
      </c>
      <c r="B1651" s="22" t="s">
        <v>5</v>
      </c>
      <c r="C1651" s="24" t="s">
        <v>5348</v>
      </c>
      <c r="D1651" s="24" t="s">
        <v>7860</v>
      </c>
      <c r="E1651" s="22" t="s">
        <v>5801</v>
      </c>
      <c r="F1651" s="23">
        <v>6</v>
      </c>
      <c r="G1651" s="24">
        <v>3</v>
      </c>
      <c r="H1651" s="22">
        <v>36</v>
      </c>
      <c r="I1651" s="203">
        <v>32</v>
      </c>
      <c r="J1651" s="196">
        <v>0.6</v>
      </c>
      <c r="K1651" s="214">
        <v>83.1</v>
      </c>
      <c r="L1651" s="22" t="s">
        <v>5335</v>
      </c>
      <c r="M1651" s="139" t="s">
        <v>8597</v>
      </c>
      <c r="N1651" s="139" t="s">
        <v>7760</v>
      </c>
      <c r="O1651" s="22" t="s">
        <v>8646</v>
      </c>
      <c r="P1651" s="139" t="s">
        <v>8599</v>
      </c>
      <c r="Q1651" s="139" t="s">
        <v>7863</v>
      </c>
    </row>
    <row r="1652" spans="1:17">
      <c r="A1652" s="317" t="s">
        <v>5349</v>
      </c>
      <c r="B1652" s="21" t="s">
        <v>5</v>
      </c>
      <c r="C1652" s="20" t="s">
        <v>5350</v>
      </c>
      <c r="D1652" s="20" t="s">
        <v>7860</v>
      </c>
      <c r="E1652" s="21" t="s">
        <v>5788</v>
      </c>
      <c r="F1652" s="19">
        <v>7</v>
      </c>
      <c r="G1652" s="20">
        <v>3</v>
      </c>
      <c r="H1652" s="21">
        <v>36</v>
      </c>
      <c r="I1652" s="204">
        <v>57</v>
      </c>
      <c r="J1652" s="122">
        <v>0.7</v>
      </c>
      <c r="K1652" s="215">
        <v>83.1</v>
      </c>
      <c r="L1652" s="21" t="s">
        <v>5335</v>
      </c>
      <c r="M1652" s="138" t="s">
        <v>8597</v>
      </c>
      <c r="N1652" s="138" t="s">
        <v>7760</v>
      </c>
      <c r="O1652" s="21" t="s">
        <v>8646</v>
      </c>
      <c r="P1652" s="138" t="s">
        <v>8599</v>
      </c>
      <c r="Q1652" s="138" t="s">
        <v>7863</v>
      </c>
    </row>
    <row r="1653" spans="1:17">
      <c r="A1653" s="316" t="s">
        <v>5351</v>
      </c>
      <c r="B1653" s="22" t="s">
        <v>5</v>
      </c>
      <c r="C1653" s="24" t="s">
        <v>5352</v>
      </c>
      <c r="D1653" s="24" t="s">
        <v>7860</v>
      </c>
      <c r="E1653" s="22" t="s">
        <v>5803</v>
      </c>
      <c r="F1653" s="23">
        <v>8.5</v>
      </c>
      <c r="G1653" s="24">
        <v>3</v>
      </c>
      <c r="H1653" s="22">
        <v>18</v>
      </c>
      <c r="I1653" s="203">
        <v>33.5</v>
      </c>
      <c r="J1653" s="196">
        <v>0.4</v>
      </c>
      <c r="K1653" s="214">
        <v>123.6</v>
      </c>
      <c r="L1653" s="22" t="s">
        <v>5335</v>
      </c>
      <c r="M1653" s="139" t="s">
        <v>8597</v>
      </c>
      <c r="N1653" s="139" t="s">
        <v>7760</v>
      </c>
      <c r="O1653" s="22" t="s">
        <v>8646</v>
      </c>
      <c r="P1653" s="139" t="s">
        <v>8599</v>
      </c>
      <c r="Q1653" s="139" t="s">
        <v>7863</v>
      </c>
    </row>
    <row r="1654" spans="1:17" s="294" customFormat="1" ht="31.5" collapsed="1">
      <c r="A1654" s="185" t="s">
        <v>5353</v>
      </c>
      <c r="B1654" s="186"/>
      <c r="C1654" s="187"/>
      <c r="D1654" s="187"/>
      <c r="E1654" s="186"/>
      <c r="F1654" s="186"/>
      <c r="G1654" s="187"/>
      <c r="H1654" s="186"/>
      <c r="I1654" s="201"/>
      <c r="J1654" s="194"/>
      <c r="K1654" s="191"/>
      <c r="L1654" s="189"/>
      <c r="M1654" s="188"/>
      <c r="N1654" s="188"/>
      <c r="O1654" s="188"/>
      <c r="P1654" s="189"/>
      <c r="Q1654" s="189"/>
    </row>
    <row r="1655" spans="1:17" s="292" customFormat="1" ht="38.25">
      <c r="A1655" s="162" t="s">
        <v>2</v>
      </c>
      <c r="B1655" s="6" t="s">
        <v>8768</v>
      </c>
      <c r="C1655" s="11" t="s">
        <v>2813</v>
      </c>
      <c r="D1655" s="11" t="s">
        <v>7859</v>
      </c>
      <c r="E1655" s="6" t="s">
        <v>8769</v>
      </c>
      <c r="F1655" s="7" t="s">
        <v>8811</v>
      </c>
      <c r="G1655" s="11" t="s">
        <v>8767</v>
      </c>
      <c r="H1655" s="6" t="s">
        <v>8766</v>
      </c>
      <c r="I1655" s="202" t="s">
        <v>8777</v>
      </c>
      <c r="J1655" s="195" t="s">
        <v>8770</v>
      </c>
      <c r="K1655" s="227" t="s">
        <v>8810</v>
      </c>
      <c r="L1655" s="6" t="s">
        <v>8594</v>
      </c>
      <c r="M1655" s="6" t="s">
        <v>8764</v>
      </c>
      <c r="N1655" s="6" t="s">
        <v>8595</v>
      </c>
      <c r="O1655" s="6" t="s">
        <v>8765</v>
      </c>
      <c r="P1655" s="6" t="s">
        <v>8763</v>
      </c>
      <c r="Q1655" s="226" t="s">
        <v>8771</v>
      </c>
    </row>
    <row r="1656" spans="1:17">
      <c r="A1656" s="316" t="s">
        <v>5354</v>
      </c>
      <c r="B1656" s="22" t="s">
        <v>2814</v>
      </c>
      <c r="C1656" s="24" t="s">
        <v>2814</v>
      </c>
      <c r="D1656" s="24" t="s">
        <v>7857</v>
      </c>
      <c r="E1656" s="22" t="s">
        <v>5970</v>
      </c>
      <c r="F1656" s="23" t="s">
        <v>2814</v>
      </c>
      <c r="G1656" s="24"/>
      <c r="H1656" s="22" t="s">
        <v>2814</v>
      </c>
      <c r="I1656" s="203" t="s">
        <v>2814</v>
      </c>
      <c r="J1656" s="196" t="s">
        <v>2814</v>
      </c>
      <c r="K1656" s="214"/>
      <c r="L1656" s="22" t="s">
        <v>5353</v>
      </c>
      <c r="M1656" s="139" t="s">
        <v>8597</v>
      </c>
      <c r="N1656" s="139" t="s">
        <v>7760</v>
      </c>
      <c r="O1656" s="22" t="s">
        <v>8646</v>
      </c>
      <c r="P1656" s="139" t="s">
        <v>8599</v>
      </c>
      <c r="Q1656" s="139" t="s">
        <v>7857</v>
      </c>
    </row>
    <row r="1657" spans="1:17">
      <c r="A1657" s="317" t="s">
        <v>5355</v>
      </c>
      <c r="B1657" s="21" t="s">
        <v>5</v>
      </c>
      <c r="C1657" s="20" t="s">
        <v>5356</v>
      </c>
      <c r="D1657" s="20" t="s">
        <v>7857</v>
      </c>
      <c r="E1657" s="21" t="s">
        <v>5839</v>
      </c>
      <c r="F1657" s="19">
        <v>4.5</v>
      </c>
      <c r="G1657" s="20">
        <v>1</v>
      </c>
      <c r="H1657" s="21">
        <v>12</v>
      </c>
      <c r="I1657" s="204">
        <v>8.6</v>
      </c>
      <c r="J1657" s="122">
        <v>0.2</v>
      </c>
      <c r="K1657" s="215">
        <v>49</v>
      </c>
      <c r="L1657" s="21" t="s">
        <v>5353</v>
      </c>
      <c r="M1657" s="138" t="s">
        <v>8597</v>
      </c>
      <c r="N1657" s="138" t="s">
        <v>7760</v>
      </c>
      <c r="O1657" s="21" t="s">
        <v>8646</v>
      </c>
      <c r="P1657" s="138" t="s">
        <v>8599</v>
      </c>
      <c r="Q1657" s="138" t="s">
        <v>7857</v>
      </c>
    </row>
    <row r="1658" spans="1:17">
      <c r="A1658" s="316" t="s">
        <v>5357</v>
      </c>
      <c r="B1658" s="22" t="s">
        <v>5</v>
      </c>
      <c r="C1658" s="24" t="s">
        <v>5358</v>
      </c>
      <c r="D1658" s="24" t="s">
        <v>7857</v>
      </c>
      <c r="E1658" s="22" t="s">
        <v>5781</v>
      </c>
      <c r="F1658" s="23">
        <v>5.75</v>
      </c>
      <c r="G1658" s="24">
        <v>1</v>
      </c>
      <c r="H1658" s="22">
        <v>12</v>
      </c>
      <c r="I1658" s="203">
        <v>14.6</v>
      </c>
      <c r="J1658" s="196">
        <v>0.2</v>
      </c>
      <c r="K1658" s="214">
        <v>52.2</v>
      </c>
      <c r="L1658" s="22" t="s">
        <v>5353</v>
      </c>
      <c r="M1658" s="139" t="s">
        <v>8597</v>
      </c>
      <c r="N1658" s="139" t="s">
        <v>7760</v>
      </c>
      <c r="O1658" s="22" t="s">
        <v>8646</v>
      </c>
      <c r="P1658" s="139" t="s">
        <v>8599</v>
      </c>
      <c r="Q1658" s="139" t="s">
        <v>7857</v>
      </c>
    </row>
    <row r="1659" spans="1:17">
      <c r="A1659" s="317" t="s">
        <v>5359</v>
      </c>
      <c r="B1659" s="21" t="s">
        <v>5</v>
      </c>
      <c r="C1659" s="20" t="s">
        <v>5360</v>
      </c>
      <c r="D1659" s="20" t="s">
        <v>7857</v>
      </c>
      <c r="E1659" s="21" t="s">
        <v>5837</v>
      </c>
      <c r="F1659" s="19">
        <v>6.25</v>
      </c>
      <c r="G1659" s="20">
        <v>1</v>
      </c>
      <c r="H1659" s="21">
        <v>12</v>
      </c>
      <c r="I1659" s="204">
        <v>19.5</v>
      </c>
      <c r="J1659" s="122">
        <v>0.2</v>
      </c>
      <c r="K1659" s="215">
        <v>54.7</v>
      </c>
      <c r="L1659" s="21" t="s">
        <v>5353</v>
      </c>
      <c r="M1659" s="138" t="s">
        <v>8597</v>
      </c>
      <c r="N1659" s="138" t="s">
        <v>7760</v>
      </c>
      <c r="O1659" s="21" t="s">
        <v>8646</v>
      </c>
      <c r="P1659" s="138" t="s">
        <v>8599</v>
      </c>
      <c r="Q1659" s="138" t="s">
        <v>7857</v>
      </c>
    </row>
    <row r="1660" spans="1:17">
      <c r="A1660" s="316" t="s">
        <v>5361</v>
      </c>
      <c r="B1660" s="22" t="s">
        <v>5</v>
      </c>
      <c r="C1660" s="24" t="s">
        <v>5362</v>
      </c>
      <c r="D1660" s="24" t="s">
        <v>7857</v>
      </c>
      <c r="E1660" s="22" t="s">
        <v>5787</v>
      </c>
      <c r="F1660" s="23">
        <v>7</v>
      </c>
      <c r="G1660" s="24">
        <v>1</v>
      </c>
      <c r="H1660" s="22">
        <v>12</v>
      </c>
      <c r="I1660" s="203">
        <v>16.8</v>
      </c>
      <c r="J1660" s="196">
        <v>0.5</v>
      </c>
      <c r="K1660" s="214">
        <v>55.6</v>
      </c>
      <c r="L1660" s="22" t="s">
        <v>5353</v>
      </c>
      <c r="M1660" s="139" t="s">
        <v>8597</v>
      </c>
      <c r="N1660" s="139" t="s">
        <v>7760</v>
      </c>
      <c r="O1660" s="22" t="s">
        <v>8646</v>
      </c>
      <c r="P1660" s="139" t="s">
        <v>8599</v>
      </c>
      <c r="Q1660" s="139" t="s">
        <v>7857</v>
      </c>
    </row>
    <row r="1661" spans="1:17">
      <c r="A1661" s="317" t="s">
        <v>5363</v>
      </c>
      <c r="B1661" s="21" t="s">
        <v>5</v>
      </c>
      <c r="C1661" s="20" t="s">
        <v>5364</v>
      </c>
      <c r="D1661" s="20" t="s">
        <v>7857</v>
      </c>
      <c r="E1661" s="21" t="s">
        <v>5783</v>
      </c>
      <c r="F1661" s="19">
        <v>6</v>
      </c>
      <c r="G1661" s="20">
        <v>1</v>
      </c>
      <c r="H1661" s="21">
        <v>12</v>
      </c>
      <c r="I1661" s="204">
        <v>12.8</v>
      </c>
      <c r="J1661" s="122">
        <v>0.6</v>
      </c>
      <c r="K1661" s="215">
        <v>58.1</v>
      </c>
      <c r="L1661" s="21" t="s">
        <v>5353</v>
      </c>
      <c r="M1661" s="138" t="s">
        <v>8597</v>
      </c>
      <c r="N1661" s="138" t="s">
        <v>7760</v>
      </c>
      <c r="O1661" s="21" t="s">
        <v>8646</v>
      </c>
      <c r="P1661" s="138" t="s">
        <v>8599</v>
      </c>
      <c r="Q1661" s="138" t="s">
        <v>7857</v>
      </c>
    </row>
    <row r="1662" spans="1:17">
      <c r="A1662" s="316" t="s">
        <v>5365</v>
      </c>
      <c r="B1662" s="22" t="s">
        <v>5</v>
      </c>
      <c r="C1662" s="24" t="s">
        <v>5366</v>
      </c>
      <c r="D1662" s="24" t="s">
        <v>7857</v>
      </c>
      <c r="E1662" s="22" t="s">
        <v>5853</v>
      </c>
      <c r="F1662" s="23">
        <v>6</v>
      </c>
      <c r="G1662" s="24">
        <v>1</v>
      </c>
      <c r="H1662" s="22">
        <v>12</v>
      </c>
      <c r="I1662" s="203">
        <v>17.3</v>
      </c>
      <c r="J1662" s="196">
        <v>0.2</v>
      </c>
      <c r="K1662" s="214">
        <v>58.9</v>
      </c>
      <c r="L1662" s="22" t="s">
        <v>5353</v>
      </c>
      <c r="M1662" s="139" t="s">
        <v>8597</v>
      </c>
      <c r="N1662" s="139" t="s">
        <v>7760</v>
      </c>
      <c r="O1662" s="22" t="s">
        <v>8646</v>
      </c>
      <c r="P1662" s="139" t="s">
        <v>8599</v>
      </c>
      <c r="Q1662" s="139" t="s">
        <v>7857</v>
      </c>
    </row>
    <row r="1663" spans="1:17">
      <c r="A1663" s="317" t="s">
        <v>5367</v>
      </c>
      <c r="B1663" s="21" t="s">
        <v>5</v>
      </c>
      <c r="C1663" s="20" t="s">
        <v>5368</v>
      </c>
      <c r="D1663" s="20" t="s">
        <v>7857</v>
      </c>
      <c r="E1663" s="21" t="s">
        <v>5784</v>
      </c>
      <c r="F1663" s="19">
        <v>7.375</v>
      </c>
      <c r="G1663" s="20">
        <v>1</v>
      </c>
      <c r="H1663" s="21">
        <v>12</v>
      </c>
      <c r="I1663" s="204">
        <v>19.2</v>
      </c>
      <c r="J1663" s="122">
        <v>0.5</v>
      </c>
      <c r="K1663" s="215">
        <v>62.4</v>
      </c>
      <c r="L1663" s="21" t="s">
        <v>5353</v>
      </c>
      <c r="M1663" s="138" t="s">
        <v>8597</v>
      </c>
      <c r="N1663" s="138" t="s">
        <v>7760</v>
      </c>
      <c r="O1663" s="21" t="s">
        <v>8646</v>
      </c>
      <c r="P1663" s="138" t="s">
        <v>8599</v>
      </c>
      <c r="Q1663" s="138" t="s">
        <v>7857</v>
      </c>
    </row>
    <row r="1664" spans="1:17">
      <c r="A1664" s="316" t="s">
        <v>5369</v>
      </c>
      <c r="B1664" s="22" t="s">
        <v>5</v>
      </c>
      <c r="C1664" s="24" t="s">
        <v>5370</v>
      </c>
      <c r="D1664" s="24" t="s">
        <v>7857</v>
      </c>
      <c r="E1664" s="22" t="s">
        <v>5896</v>
      </c>
      <c r="F1664" s="23">
        <v>7.25</v>
      </c>
      <c r="G1664" s="24">
        <v>1</v>
      </c>
      <c r="H1664" s="22">
        <v>12</v>
      </c>
      <c r="I1664" s="203">
        <v>18.899999999999999</v>
      </c>
      <c r="J1664" s="196">
        <v>0.5</v>
      </c>
      <c r="K1664" s="214">
        <v>62.8</v>
      </c>
      <c r="L1664" s="22" t="s">
        <v>5353</v>
      </c>
      <c r="M1664" s="139" t="s">
        <v>8597</v>
      </c>
      <c r="N1664" s="139" t="s">
        <v>7760</v>
      </c>
      <c r="O1664" s="22" t="s">
        <v>8646</v>
      </c>
      <c r="P1664" s="139" t="s">
        <v>8599</v>
      </c>
      <c r="Q1664" s="139" t="s">
        <v>7857</v>
      </c>
    </row>
    <row r="1665" spans="1:17">
      <c r="A1665" s="317" t="s">
        <v>5371</v>
      </c>
      <c r="B1665" s="21" t="s">
        <v>5</v>
      </c>
      <c r="C1665" s="20" t="s">
        <v>5372</v>
      </c>
      <c r="D1665" s="20" t="s">
        <v>7857</v>
      </c>
      <c r="E1665" s="21" t="s">
        <v>5788</v>
      </c>
      <c r="F1665" s="19">
        <v>7</v>
      </c>
      <c r="G1665" s="20">
        <v>1</v>
      </c>
      <c r="H1665" s="21">
        <v>12</v>
      </c>
      <c r="I1665" s="204">
        <v>23.8</v>
      </c>
      <c r="J1665" s="122">
        <v>0.5</v>
      </c>
      <c r="K1665" s="215">
        <v>63.9</v>
      </c>
      <c r="L1665" s="21" t="s">
        <v>5353</v>
      </c>
      <c r="M1665" s="138" t="s">
        <v>8597</v>
      </c>
      <c r="N1665" s="138" t="s">
        <v>7760</v>
      </c>
      <c r="O1665" s="21" t="s">
        <v>8646</v>
      </c>
      <c r="P1665" s="138" t="s">
        <v>8599</v>
      </c>
      <c r="Q1665" s="138" t="s">
        <v>7857</v>
      </c>
    </row>
    <row r="1666" spans="1:17">
      <c r="A1666" s="316" t="s">
        <v>5373</v>
      </c>
      <c r="B1666" s="22" t="s">
        <v>5</v>
      </c>
      <c r="C1666" s="24" t="s">
        <v>5374</v>
      </c>
      <c r="D1666" s="24" t="s">
        <v>7857</v>
      </c>
      <c r="E1666" s="22" t="s">
        <v>5852</v>
      </c>
      <c r="F1666" s="23">
        <v>8</v>
      </c>
      <c r="G1666" s="24">
        <v>1</v>
      </c>
      <c r="H1666" s="22">
        <v>12</v>
      </c>
      <c r="I1666" s="203">
        <v>25.4</v>
      </c>
      <c r="J1666" s="196">
        <v>0.3</v>
      </c>
      <c r="K1666" s="214">
        <v>68.3</v>
      </c>
      <c r="L1666" s="22" t="s">
        <v>5353</v>
      </c>
      <c r="M1666" s="139" t="s">
        <v>8597</v>
      </c>
      <c r="N1666" s="139" t="s">
        <v>7760</v>
      </c>
      <c r="O1666" s="22" t="s">
        <v>8646</v>
      </c>
      <c r="P1666" s="139" t="s">
        <v>8599</v>
      </c>
      <c r="Q1666" s="139" t="s">
        <v>7857</v>
      </c>
    </row>
    <row r="1667" spans="1:17">
      <c r="A1667" s="317" t="s">
        <v>5375</v>
      </c>
      <c r="B1667" s="21" t="s">
        <v>5</v>
      </c>
      <c r="C1667" s="20" t="s">
        <v>5376</v>
      </c>
      <c r="D1667" s="20" t="s">
        <v>7857</v>
      </c>
      <c r="E1667" s="21" t="s">
        <v>5790</v>
      </c>
      <c r="F1667" s="19">
        <v>7.75</v>
      </c>
      <c r="G1667" s="20">
        <v>1</v>
      </c>
      <c r="H1667" s="21">
        <v>12</v>
      </c>
      <c r="I1667" s="204">
        <v>22.8</v>
      </c>
      <c r="J1667" s="122">
        <v>0.5</v>
      </c>
      <c r="K1667" s="215">
        <v>78.400000000000006</v>
      </c>
      <c r="L1667" s="21" t="s">
        <v>5353</v>
      </c>
      <c r="M1667" s="138" t="s">
        <v>8597</v>
      </c>
      <c r="N1667" s="138" t="s">
        <v>7760</v>
      </c>
      <c r="O1667" s="21" t="s">
        <v>8646</v>
      </c>
      <c r="P1667" s="138" t="s">
        <v>8599</v>
      </c>
      <c r="Q1667" s="138" t="s">
        <v>7857</v>
      </c>
    </row>
    <row r="1668" spans="1:17">
      <c r="A1668" s="316" t="s">
        <v>5377</v>
      </c>
      <c r="B1668" s="22" t="s">
        <v>5</v>
      </c>
      <c r="C1668" s="24" t="s">
        <v>5378</v>
      </c>
      <c r="D1668" s="24" t="s">
        <v>7857</v>
      </c>
      <c r="E1668" s="22" t="s">
        <v>5803</v>
      </c>
      <c r="F1668" s="23">
        <v>9.5</v>
      </c>
      <c r="G1668" s="24">
        <v>1</v>
      </c>
      <c r="H1668" s="22">
        <v>12</v>
      </c>
      <c r="I1668" s="203">
        <v>33.5</v>
      </c>
      <c r="J1668" s="196">
        <v>0.5</v>
      </c>
      <c r="K1668" s="214">
        <v>82.4</v>
      </c>
      <c r="L1668" s="22" t="s">
        <v>5353</v>
      </c>
      <c r="M1668" s="139" t="s">
        <v>8597</v>
      </c>
      <c r="N1668" s="139" t="s">
        <v>7760</v>
      </c>
      <c r="O1668" s="22" t="s">
        <v>8646</v>
      </c>
      <c r="P1668" s="139" t="s">
        <v>8599</v>
      </c>
      <c r="Q1668" s="139" t="s">
        <v>7857</v>
      </c>
    </row>
    <row r="1669" spans="1:17">
      <c r="A1669" s="317" t="s">
        <v>5379</v>
      </c>
      <c r="B1669" s="21" t="s">
        <v>5</v>
      </c>
      <c r="C1669" s="20" t="s">
        <v>5380</v>
      </c>
      <c r="D1669" s="20" t="s">
        <v>7857</v>
      </c>
      <c r="E1669" s="21" t="s">
        <v>5844</v>
      </c>
      <c r="F1669" s="19">
        <v>8.25</v>
      </c>
      <c r="G1669" s="20">
        <v>1</v>
      </c>
      <c r="H1669" s="21">
        <v>12</v>
      </c>
      <c r="I1669" s="204">
        <v>29.4</v>
      </c>
      <c r="J1669" s="122">
        <v>0.5</v>
      </c>
      <c r="K1669" s="215">
        <v>84.4</v>
      </c>
      <c r="L1669" s="21" t="s">
        <v>5353</v>
      </c>
      <c r="M1669" s="138" t="s">
        <v>8597</v>
      </c>
      <c r="N1669" s="138" t="s">
        <v>7760</v>
      </c>
      <c r="O1669" s="21" t="s">
        <v>8646</v>
      </c>
      <c r="P1669" s="138" t="s">
        <v>8599</v>
      </c>
      <c r="Q1669" s="138" t="s">
        <v>7857</v>
      </c>
    </row>
    <row r="1670" spans="1:17">
      <c r="A1670" s="316" t="s">
        <v>5381</v>
      </c>
      <c r="B1670" s="22" t="s">
        <v>5</v>
      </c>
      <c r="C1670" s="24" t="s">
        <v>5382</v>
      </c>
      <c r="D1670" s="24" t="s">
        <v>7857</v>
      </c>
      <c r="E1670" s="22" t="s">
        <v>5794</v>
      </c>
      <c r="F1670" s="23">
        <v>8.25</v>
      </c>
      <c r="G1670" s="24">
        <v>1</v>
      </c>
      <c r="H1670" s="22">
        <v>12</v>
      </c>
      <c r="I1670" s="203">
        <v>35.200000000000003</v>
      </c>
      <c r="J1670" s="196">
        <v>0.6</v>
      </c>
      <c r="K1670" s="214">
        <v>84.5</v>
      </c>
      <c r="L1670" s="22" t="s">
        <v>5353</v>
      </c>
      <c r="M1670" s="139" t="s">
        <v>8597</v>
      </c>
      <c r="N1670" s="139" t="s">
        <v>7760</v>
      </c>
      <c r="O1670" s="22" t="s">
        <v>8646</v>
      </c>
      <c r="P1670" s="139" t="s">
        <v>8599</v>
      </c>
      <c r="Q1670" s="139" t="s">
        <v>7857</v>
      </c>
    </row>
    <row r="1671" spans="1:17" s="294" customFormat="1" ht="31.5" collapsed="1">
      <c r="A1671" s="185" t="s">
        <v>5383</v>
      </c>
      <c r="B1671" s="186"/>
      <c r="C1671" s="187"/>
      <c r="D1671" s="187"/>
      <c r="E1671" s="186"/>
      <c r="F1671" s="186"/>
      <c r="G1671" s="187"/>
      <c r="H1671" s="186"/>
      <c r="I1671" s="201"/>
      <c r="J1671" s="194"/>
      <c r="K1671" s="191"/>
      <c r="L1671" s="189"/>
      <c r="M1671" s="188"/>
      <c r="N1671" s="188"/>
      <c r="O1671" s="188"/>
      <c r="P1671" s="189"/>
      <c r="Q1671" s="189"/>
    </row>
    <row r="1672" spans="1:17" s="292" customFormat="1" ht="38.25">
      <c r="A1672" s="162" t="s">
        <v>2</v>
      </c>
      <c r="B1672" s="6" t="s">
        <v>8768</v>
      </c>
      <c r="C1672" s="11" t="s">
        <v>2813</v>
      </c>
      <c r="D1672" s="11" t="s">
        <v>7859</v>
      </c>
      <c r="E1672" s="6" t="s">
        <v>8769</v>
      </c>
      <c r="F1672" s="7" t="s">
        <v>8811</v>
      </c>
      <c r="G1672" s="11" t="s">
        <v>8767</v>
      </c>
      <c r="H1672" s="6" t="s">
        <v>8766</v>
      </c>
      <c r="I1672" s="202" t="s">
        <v>8777</v>
      </c>
      <c r="J1672" s="195" t="s">
        <v>8770</v>
      </c>
      <c r="K1672" s="227" t="s">
        <v>8810</v>
      </c>
      <c r="L1672" s="6" t="s">
        <v>8594</v>
      </c>
      <c r="M1672" s="6" t="s">
        <v>8764</v>
      </c>
      <c r="N1672" s="6" t="s">
        <v>8595</v>
      </c>
      <c r="O1672" s="6" t="s">
        <v>8765</v>
      </c>
      <c r="P1672" s="6" t="s">
        <v>8763</v>
      </c>
      <c r="Q1672" s="226" t="s">
        <v>8771</v>
      </c>
    </row>
    <row r="1673" spans="1:17">
      <c r="A1673" s="316" t="s">
        <v>5384</v>
      </c>
      <c r="B1673" s="22" t="s">
        <v>5</v>
      </c>
      <c r="C1673" s="24" t="s">
        <v>5385</v>
      </c>
      <c r="D1673" s="24" t="s">
        <v>7860</v>
      </c>
      <c r="E1673" s="22" t="s">
        <v>5981</v>
      </c>
      <c r="F1673" s="23">
        <v>10</v>
      </c>
      <c r="G1673" s="24">
        <v>1</v>
      </c>
      <c r="H1673" s="22">
        <v>12</v>
      </c>
      <c r="I1673" s="203">
        <v>15.3</v>
      </c>
      <c r="J1673" s="196">
        <v>0.5</v>
      </c>
      <c r="K1673" s="214">
        <v>133.69</v>
      </c>
      <c r="L1673" s="139"/>
      <c r="M1673" s="139" t="s">
        <v>8597</v>
      </c>
      <c r="N1673" s="139"/>
      <c r="O1673" s="22"/>
      <c r="P1673" s="139" t="s">
        <v>8599</v>
      </c>
      <c r="Q1673" s="139"/>
    </row>
    <row r="1674" spans="1:17" s="294" customFormat="1" ht="31.5" collapsed="1">
      <c r="A1674" s="185" t="s">
        <v>5386</v>
      </c>
      <c r="B1674" s="186"/>
      <c r="C1674" s="187"/>
      <c r="D1674" s="187"/>
      <c r="E1674" s="186"/>
      <c r="F1674" s="186"/>
      <c r="G1674" s="187"/>
      <c r="H1674" s="186"/>
      <c r="I1674" s="201"/>
      <c r="J1674" s="194"/>
      <c r="K1674" s="191"/>
      <c r="L1674" s="189"/>
      <c r="M1674" s="188"/>
      <c r="N1674" s="188"/>
      <c r="O1674" s="188"/>
      <c r="P1674" s="189"/>
      <c r="Q1674" s="189"/>
    </row>
    <row r="1675" spans="1:17" s="292" customFormat="1" ht="38.25">
      <c r="A1675" s="162" t="s">
        <v>2</v>
      </c>
      <c r="B1675" s="6" t="s">
        <v>8768</v>
      </c>
      <c r="C1675" s="11" t="s">
        <v>2813</v>
      </c>
      <c r="D1675" s="11" t="s">
        <v>7859</v>
      </c>
      <c r="E1675" s="6" t="s">
        <v>8769</v>
      </c>
      <c r="F1675" s="7" t="s">
        <v>8811</v>
      </c>
      <c r="G1675" s="11" t="s">
        <v>8767</v>
      </c>
      <c r="H1675" s="6" t="s">
        <v>8766</v>
      </c>
      <c r="I1675" s="202" t="s">
        <v>8777</v>
      </c>
      <c r="J1675" s="195" t="s">
        <v>8770</v>
      </c>
      <c r="K1675" s="227" t="s">
        <v>8810</v>
      </c>
      <c r="L1675" s="6" t="s">
        <v>8594</v>
      </c>
      <c r="M1675" s="6" t="s">
        <v>8764</v>
      </c>
      <c r="N1675" s="6" t="s">
        <v>8595</v>
      </c>
      <c r="O1675" s="6" t="s">
        <v>8765</v>
      </c>
      <c r="P1675" s="6" t="s">
        <v>8763</v>
      </c>
      <c r="Q1675" s="226" t="s">
        <v>8771</v>
      </c>
    </row>
    <row r="1676" spans="1:17">
      <c r="A1676" s="316" t="s">
        <v>5387</v>
      </c>
      <c r="B1676" s="22" t="s">
        <v>2814</v>
      </c>
      <c r="C1676" s="24" t="s">
        <v>2814</v>
      </c>
      <c r="D1676" s="24" t="s">
        <v>7857</v>
      </c>
      <c r="E1676" s="22" t="s">
        <v>5970</v>
      </c>
      <c r="F1676" s="23" t="s">
        <v>2814</v>
      </c>
      <c r="G1676" s="24"/>
      <c r="H1676" s="22" t="s">
        <v>2814</v>
      </c>
      <c r="I1676" s="203" t="s">
        <v>2814</v>
      </c>
      <c r="J1676" s="196" t="s">
        <v>2814</v>
      </c>
      <c r="K1676" s="214"/>
      <c r="L1676" s="139" t="s">
        <v>5386</v>
      </c>
      <c r="M1676" s="139" t="s">
        <v>8597</v>
      </c>
      <c r="N1676" s="139" t="s">
        <v>7760</v>
      </c>
      <c r="O1676" s="22" t="s">
        <v>8646</v>
      </c>
      <c r="P1676" s="139" t="s">
        <v>8599</v>
      </c>
      <c r="Q1676" s="139" t="s">
        <v>7857</v>
      </c>
    </row>
    <row r="1677" spans="1:17">
      <c r="A1677" s="317" t="s">
        <v>5388</v>
      </c>
      <c r="B1677" s="21" t="s">
        <v>5</v>
      </c>
      <c r="C1677" s="20" t="s">
        <v>5389</v>
      </c>
      <c r="D1677" s="20" t="s">
        <v>7857</v>
      </c>
      <c r="E1677" s="21" t="s">
        <v>5982</v>
      </c>
      <c r="F1677" s="19">
        <v>6.25</v>
      </c>
      <c r="G1677" s="20">
        <v>3</v>
      </c>
      <c r="H1677" s="21">
        <v>18</v>
      </c>
      <c r="I1677" s="204">
        <v>14</v>
      </c>
      <c r="J1677" s="122">
        <v>0.3</v>
      </c>
      <c r="K1677" s="215">
        <v>33.799999999999997</v>
      </c>
      <c r="L1677" s="138" t="s">
        <v>5386</v>
      </c>
      <c r="M1677" s="138" t="s">
        <v>8597</v>
      </c>
      <c r="N1677" s="138" t="s">
        <v>7760</v>
      </c>
      <c r="O1677" s="21" t="s">
        <v>8646</v>
      </c>
      <c r="P1677" s="138" t="s">
        <v>8599</v>
      </c>
      <c r="Q1677" s="138" t="s">
        <v>7857</v>
      </c>
    </row>
    <row r="1678" spans="1:17">
      <c r="A1678" s="316" t="s">
        <v>5390</v>
      </c>
      <c r="B1678" s="22" t="s">
        <v>5</v>
      </c>
      <c r="C1678" s="24" t="s">
        <v>5391</v>
      </c>
      <c r="D1678" s="24" t="s">
        <v>7857</v>
      </c>
      <c r="E1678" s="22" t="s">
        <v>5949</v>
      </c>
      <c r="F1678" s="23">
        <v>4.5</v>
      </c>
      <c r="G1678" s="24">
        <v>3</v>
      </c>
      <c r="H1678" s="22">
        <v>36</v>
      </c>
      <c r="I1678" s="203">
        <v>23</v>
      </c>
      <c r="J1678" s="196">
        <v>0.3</v>
      </c>
      <c r="K1678" s="214">
        <v>33.799999999999997</v>
      </c>
      <c r="L1678" s="139" t="s">
        <v>5386</v>
      </c>
      <c r="M1678" s="139" t="s">
        <v>8597</v>
      </c>
      <c r="N1678" s="139" t="s">
        <v>7760</v>
      </c>
      <c r="O1678" s="22" t="s">
        <v>8646</v>
      </c>
      <c r="P1678" s="139" t="s">
        <v>8599</v>
      </c>
      <c r="Q1678" s="139" t="s">
        <v>7857</v>
      </c>
    </row>
    <row r="1679" spans="1:17">
      <c r="A1679" s="317" t="s">
        <v>5392</v>
      </c>
      <c r="B1679" s="21" t="s">
        <v>5</v>
      </c>
      <c r="C1679" s="20" t="s">
        <v>5393</v>
      </c>
      <c r="D1679" s="20" t="s">
        <v>7857</v>
      </c>
      <c r="E1679" s="21" t="s">
        <v>5939</v>
      </c>
      <c r="F1679" s="19">
        <v>6.25</v>
      </c>
      <c r="G1679" s="20">
        <v>3</v>
      </c>
      <c r="H1679" s="21">
        <v>36</v>
      </c>
      <c r="I1679" s="204">
        <v>42.1</v>
      </c>
      <c r="J1679" s="122">
        <v>0.5</v>
      </c>
      <c r="K1679" s="215">
        <v>36.799999999999997</v>
      </c>
      <c r="L1679" s="138" t="s">
        <v>5386</v>
      </c>
      <c r="M1679" s="138" t="s">
        <v>8597</v>
      </c>
      <c r="N1679" s="138" t="s">
        <v>7760</v>
      </c>
      <c r="O1679" s="21" t="s">
        <v>8646</v>
      </c>
      <c r="P1679" s="138" t="s">
        <v>8599</v>
      </c>
      <c r="Q1679" s="138" t="s">
        <v>7857</v>
      </c>
    </row>
    <row r="1680" spans="1:17">
      <c r="A1680" s="316" t="s">
        <v>5394</v>
      </c>
      <c r="B1680" s="22" t="s">
        <v>5</v>
      </c>
      <c r="C1680" s="24" t="s">
        <v>5395</v>
      </c>
      <c r="D1680" s="24" t="s">
        <v>7857</v>
      </c>
      <c r="E1680" s="22" t="s">
        <v>5983</v>
      </c>
      <c r="F1680" s="23">
        <v>6.5</v>
      </c>
      <c r="G1680" s="24">
        <v>3</v>
      </c>
      <c r="H1680" s="22">
        <v>36</v>
      </c>
      <c r="I1680" s="203">
        <v>22.5</v>
      </c>
      <c r="J1680" s="196">
        <v>0.5</v>
      </c>
      <c r="K1680" s="214">
        <v>39.200000000000003</v>
      </c>
      <c r="L1680" s="139" t="s">
        <v>5386</v>
      </c>
      <c r="M1680" s="139" t="s">
        <v>8597</v>
      </c>
      <c r="N1680" s="139" t="s">
        <v>7760</v>
      </c>
      <c r="O1680" s="22" t="s">
        <v>8646</v>
      </c>
      <c r="P1680" s="139" t="s">
        <v>8599</v>
      </c>
      <c r="Q1680" s="139" t="s">
        <v>7857</v>
      </c>
    </row>
    <row r="1681" spans="1:17">
      <c r="A1681" s="317" t="s">
        <v>5396</v>
      </c>
      <c r="B1681" s="21" t="s">
        <v>5</v>
      </c>
      <c r="C1681" s="20" t="s">
        <v>5397</v>
      </c>
      <c r="D1681" s="20" t="s">
        <v>7857</v>
      </c>
      <c r="E1681" s="21" t="s">
        <v>5811</v>
      </c>
      <c r="F1681" s="19">
        <v>7.625</v>
      </c>
      <c r="G1681" s="20">
        <v>3</v>
      </c>
      <c r="H1681" s="21">
        <v>36</v>
      </c>
      <c r="I1681" s="204">
        <v>46.7</v>
      </c>
      <c r="J1681" s="122">
        <v>0.7</v>
      </c>
      <c r="K1681" s="215">
        <v>40</v>
      </c>
      <c r="L1681" s="138" t="s">
        <v>5386</v>
      </c>
      <c r="M1681" s="138" t="s">
        <v>8597</v>
      </c>
      <c r="N1681" s="138" t="s">
        <v>7760</v>
      </c>
      <c r="O1681" s="21" t="s">
        <v>8646</v>
      </c>
      <c r="P1681" s="138" t="s">
        <v>8599</v>
      </c>
      <c r="Q1681" s="138" t="s">
        <v>7857</v>
      </c>
    </row>
    <row r="1682" spans="1:17">
      <c r="A1682" s="316" t="s">
        <v>5398</v>
      </c>
      <c r="B1682" s="22" t="s">
        <v>5</v>
      </c>
      <c r="C1682" s="24" t="s">
        <v>5399</v>
      </c>
      <c r="D1682" s="24" t="s">
        <v>7857</v>
      </c>
      <c r="E1682" s="22" t="s">
        <v>5940</v>
      </c>
      <c r="F1682" s="23">
        <v>7.5</v>
      </c>
      <c r="G1682" s="24">
        <v>3</v>
      </c>
      <c r="H1682" s="22">
        <v>36</v>
      </c>
      <c r="I1682" s="203">
        <v>65.2</v>
      </c>
      <c r="J1682" s="196">
        <v>0.7</v>
      </c>
      <c r="K1682" s="214">
        <v>41.5</v>
      </c>
      <c r="L1682" s="139" t="s">
        <v>5386</v>
      </c>
      <c r="M1682" s="139" t="s">
        <v>8597</v>
      </c>
      <c r="N1682" s="139" t="s">
        <v>7760</v>
      </c>
      <c r="O1682" s="22" t="s">
        <v>8646</v>
      </c>
      <c r="P1682" s="139" t="s">
        <v>8599</v>
      </c>
      <c r="Q1682" s="139" t="s">
        <v>7857</v>
      </c>
    </row>
    <row r="1683" spans="1:17">
      <c r="A1683" s="317" t="s">
        <v>5400</v>
      </c>
      <c r="B1683" s="21" t="s">
        <v>5</v>
      </c>
      <c r="C1683" s="20" t="s">
        <v>5401</v>
      </c>
      <c r="D1683" s="20" t="s">
        <v>7857</v>
      </c>
      <c r="E1683" s="21" t="s">
        <v>5984</v>
      </c>
      <c r="F1683" s="19">
        <v>7.25</v>
      </c>
      <c r="G1683" s="20">
        <v>3</v>
      </c>
      <c r="H1683" s="21">
        <v>36</v>
      </c>
      <c r="I1683" s="204">
        <v>48.5</v>
      </c>
      <c r="J1683" s="122">
        <v>0.5</v>
      </c>
      <c r="K1683" s="215">
        <v>46</v>
      </c>
      <c r="L1683" s="138" t="s">
        <v>5386</v>
      </c>
      <c r="M1683" s="138" t="s">
        <v>8597</v>
      </c>
      <c r="N1683" s="138" t="s">
        <v>7760</v>
      </c>
      <c r="O1683" s="21" t="s">
        <v>8646</v>
      </c>
      <c r="P1683" s="138" t="s">
        <v>8599</v>
      </c>
      <c r="Q1683" s="138" t="s">
        <v>7857</v>
      </c>
    </row>
    <row r="1684" spans="1:17">
      <c r="A1684" s="316" t="s">
        <v>5402</v>
      </c>
      <c r="B1684" s="22" t="s">
        <v>5</v>
      </c>
      <c r="C1684" s="24">
        <v>10078737704041</v>
      </c>
      <c r="D1684" s="24" t="s">
        <v>7857</v>
      </c>
      <c r="E1684" s="22" t="s">
        <v>5783</v>
      </c>
      <c r="F1684" s="23">
        <v>5.75</v>
      </c>
      <c r="G1684" s="24">
        <v>3</v>
      </c>
      <c r="H1684" s="22">
        <v>36</v>
      </c>
      <c r="I1684" s="203">
        <v>23.3</v>
      </c>
      <c r="J1684" s="196">
        <v>0.4</v>
      </c>
      <c r="K1684" s="214">
        <v>39.9</v>
      </c>
      <c r="L1684" s="139" t="s">
        <v>5386</v>
      </c>
      <c r="M1684" s="139" t="s">
        <v>8597</v>
      </c>
      <c r="N1684" s="139" t="s">
        <v>7760</v>
      </c>
      <c r="O1684" s="22" t="s">
        <v>8646</v>
      </c>
      <c r="P1684" s="139" t="s">
        <v>8599</v>
      </c>
      <c r="Q1684" s="139" t="s">
        <v>7857</v>
      </c>
    </row>
    <row r="1685" spans="1:17">
      <c r="A1685" s="317" t="s">
        <v>5403</v>
      </c>
      <c r="B1685" s="21" t="s">
        <v>5</v>
      </c>
      <c r="C1685" s="20" t="s">
        <v>5404</v>
      </c>
      <c r="D1685" s="20" t="s">
        <v>7857</v>
      </c>
      <c r="E1685" s="21" t="s">
        <v>5943</v>
      </c>
      <c r="F1685" s="19">
        <v>8.125</v>
      </c>
      <c r="G1685" s="20">
        <v>3</v>
      </c>
      <c r="H1685" s="21">
        <v>18</v>
      </c>
      <c r="I1685" s="204">
        <v>42.1</v>
      </c>
      <c r="J1685" s="122">
        <v>0.5</v>
      </c>
      <c r="K1685" s="215">
        <v>51.6</v>
      </c>
      <c r="L1685" s="138" t="s">
        <v>5386</v>
      </c>
      <c r="M1685" s="138" t="s">
        <v>8597</v>
      </c>
      <c r="N1685" s="138" t="s">
        <v>7760</v>
      </c>
      <c r="O1685" s="21" t="s">
        <v>8646</v>
      </c>
      <c r="P1685" s="138" t="s">
        <v>8599</v>
      </c>
      <c r="Q1685" s="138" t="s">
        <v>7857</v>
      </c>
    </row>
    <row r="1686" spans="1:17">
      <c r="A1686" s="316" t="s">
        <v>5405</v>
      </c>
      <c r="B1686" s="22" t="s">
        <v>5</v>
      </c>
      <c r="C1686" s="24" t="s">
        <v>5406</v>
      </c>
      <c r="D1686" s="24" t="s">
        <v>7857</v>
      </c>
      <c r="E1686" s="22" t="s">
        <v>5985</v>
      </c>
      <c r="F1686" s="23">
        <v>8.25</v>
      </c>
      <c r="G1686" s="24">
        <v>3</v>
      </c>
      <c r="H1686" s="22">
        <v>36</v>
      </c>
      <c r="I1686" s="203">
        <v>65.5</v>
      </c>
      <c r="J1686" s="196">
        <v>0.8</v>
      </c>
      <c r="K1686" s="214">
        <v>54.7</v>
      </c>
      <c r="L1686" s="139" t="s">
        <v>5386</v>
      </c>
      <c r="M1686" s="139" t="s">
        <v>8597</v>
      </c>
      <c r="N1686" s="139" t="s">
        <v>7760</v>
      </c>
      <c r="O1686" s="22" t="s">
        <v>8646</v>
      </c>
      <c r="P1686" s="139" t="s">
        <v>8599</v>
      </c>
      <c r="Q1686" s="139" t="s">
        <v>7857</v>
      </c>
    </row>
    <row r="1687" spans="1:17">
      <c r="A1687" s="317" t="s">
        <v>5407</v>
      </c>
      <c r="B1687" s="21" t="s">
        <v>5</v>
      </c>
      <c r="C1687" s="20" t="s">
        <v>5408</v>
      </c>
      <c r="D1687" s="20" t="s">
        <v>7857</v>
      </c>
      <c r="E1687" s="21" t="s">
        <v>5803</v>
      </c>
      <c r="F1687" s="19">
        <v>9.625</v>
      </c>
      <c r="G1687" s="20">
        <v>3</v>
      </c>
      <c r="H1687" s="21">
        <v>18</v>
      </c>
      <c r="I1687" s="204">
        <v>42.7</v>
      </c>
      <c r="J1687" s="122">
        <v>0.5</v>
      </c>
      <c r="K1687" s="215">
        <v>61.5</v>
      </c>
      <c r="L1687" s="138" t="s">
        <v>5386</v>
      </c>
      <c r="M1687" s="138" t="s">
        <v>8597</v>
      </c>
      <c r="N1687" s="138" t="s">
        <v>7760</v>
      </c>
      <c r="O1687" s="21" t="s">
        <v>8646</v>
      </c>
      <c r="P1687" s="138" t="s">
        <v>8599</v>
      </c>
      <c r="Q1687" s="138" t="s">
        <v>7857</v>
      </c>
    </row>
    <row r="1688" spans="1:17" s="294" customFormat="1" ht="31.5" collapsed="1">
      <c r="A1688" s="185" t="s">
        <v>5445</v>
      </c>
      <c r="B1688" s="186"/>
      <c r="C1688" s="187"/>
      <c r="D1688" s="187"/>
      <c r="E1688" s="186"/>
      <c r="F1688" s="186"/>
      <c r="G1688" s="187"/>
      <c r="H1688" s="186"/>
      <c r="I1688" s="201"/>
      <c r="J1688" s="194"/>
      <c r="K1688" s="191"/>
      <c r="L1688" s="189"/>
      <c r="M1688" s="188"/>
      <c r="N1688" s="188"/>
      <c r="O1688" s="188"/>
      <c r="P1688" s="189"/>
      <c r="Q1688" s="189"/>
    </row>
    <row r="1689" spans="1:17" s="292" customFormat="1" ht="38.25">
      <c r="A1689" s="162" t="s">
        <v>2</v>
      </c>
      <c r="B1689" s="6" t="s">
        <v>8768</v>
      </c>
      <c r="C1689" s="11" t="s">
        <v>2813</v>
      </c>
      <c r="D1689" s="11" t="s">
        <v>7859</v>
      </c>
      <c r="E1689" s="6" t="s">
        <v>8769</v>
      </c>
      <c r="F1689" s="7" t="s">
        <v>8811</v>
      </c>
      <c r="G1689" s="11" t="s">
        <v>8767</v>
      </c>
      <c r="H1689" s="6" t="s">
        <v>8766</v>
      </c>
      <c r="I1689" s="202" t="s">
        <v>8777</v>
      </c>
      <c r="J1689" s="195" t="s">
        <v>8770</v>
      </c>
      <c r="K1689" s="227" t="s">
        <v>8810</v>
      </c>
      <c r="L1689" s="6" t="s">
        <v>8594</v>
      </c>
      <c r="M1689" s="6" t="s">
        <v>8764</v>
      </c>
      <c r="N1689" s="6" t="s">
        <v>8595</v>
      </c>
      <c r="O1689" s="6" t="s">
        <v>8765</v>
      </c>
      <c r="P1689" s="6" t="s">
        <v>8763</v>
      </c>
      <c r="Q1689" s="226" t="s">
        <v>8771</v>
      </c>
    </row>
    <row r="1690" spans="1:17">
      <c r="A1690" s="316" t="s">
        <v>5446</v>
      </c>
      <c r="B1690" s="22" t="s">
        <v>2814</v>
      </c>
      <c r="C1690" s="24" t="s">
        <v>2814</v>
      </c>
      <c r="D1690" s="24" t="s">
        <v>7862</v>
      </c>
      <c r="E1690" s="22" t="s">
        <v>5970</v>
      </c>
      <c r="F1690" s="23" t="s">
        <v>2814</v>
      </c>
      <c r="G1690" s="24"/>
      <c r="H1690" s="22" t="s">
        <v>2814</v>
      </c>
      <c r="I1690" s="203" t="s">
        <v>2814</v>
      </c>
      <c r="J1690" s="196" t="s">
        <v>2814</v>
      </c>
      <c r="K1690" s="214"/>
      <c r="L1690" s="22" t="s">
        <v>5445</v>
      </c>
      <c r="M1690" s="139" t="s">
        <v>8597</v>
      </c>
      <c r="N1690" s="139" t="s">
        <v>7760</v>
      </c>
      <c r="O1690" s="22" t="s">
        <v>8646</v>
      </c>
      <c r="P1690" s="139" t="s">
        <v>8599</v>
      </c>
      <c r="Q1690" s="139" t="s">
        <v>7862</v>
      </c>
    </row>
    <row r="1691" spans="1:17">
      <c r="A1691" s="317" t="s">
        <v>5447</v>
      </c>
      <c r="B1691" s="21" t="s">
        <v>5</v>
      </c>
      <c r="C1691" s="20">
        <v>10749956142620</v>
      </c>
      <c r="D1691" s="20" t="s">
        <v>7862</v>
      </c>
      <c r="E1691" s="21" t="s">
        <v>5887</v>
      </c>
      <c r="F1691" s="19" t="s">
        <v>5911</v>
      </c>
      <c r="G1691" s="20">
        <v>1</v>
      </c>
      <c r="H1691" s="21">
        <v>12</v>
      </c>
      <c r="I1691" s="204">
        <v>4.3</v>
      </c>
      <c r="J1691" s="122">
        <v>4.26</v>
      </c>
      <c r="K1691" s="215">
        <v>55.7</v>
      </c>
      <c r="L1691" s="21" t="s">
        <v>5445</v>
      </c>
      <c r="M1691" s="138" t="s">
        <v>8597</v>
      </c>
      <c r="N1691" s="138" t="s">
        <v>7760</v>
      </c>
      <c r="O1691" s="21" t="s">
        <v>8646</v>
      </c>
      <c r="P1691" s="138" t="s">
        <v>8599</v>
      </c>
      <c r="Q1691" s="138" t="s">
        <v>7862</v>
      </c>
    </row>
    <row r="1692" spans="1:17">
      <c r="A1692" s="316" t="s">
        <v>5448</v>
      </c>
      <c r="B1692" s="22" t="s">
        <v>5</v>
      </c>
      <c r="C1692" s="24">
        <v>10749956142590</v>
      </c>
      <c r="D1692" s="24" t="s">
        <v>7862</v>
      </c>
      <c r="E1692" s="22" t="s">
        <v>5952</v>
      </c>
      <c r="F1692" s="23" t="s">
        <v>5986</v>
      </c>
      <c r="G1692" s="24">
        <v>1</v>
      </c>
      <c r="H1692" s="22">
        <v>12</v>
      </c>
      <c r="I1692" s="203">
        <v>6.3</v>
      </c>
      <c r="J1692" s="196">
        <v>4.26</v>
      </c>
      <c r="K1692" s="214">
        <v>61.5</v>
      </c>
      <c r="L1692" s="22" t="s">
        <v>5445</v>
      </c>
      <c r="M1692" s="139" t="s">
        <v>8597</v>
      </c>
      <c r="N1692" s="139" t="s">
        <v>7760</v>
      </c>
      <c r="O1692" s="22" t="s">
        <v>8646</v>
      </c>
      <c r="P1692" s="139" t="s">
        <v>8599</v>
      </c>
      <c r="Q1692" s="139" t="s">
        <v>7862</v>
      </c>
    </row>
    <row r="1693" spans="1:17">
      <c r="A1693" s="317" t="s">
        <v>5449</v>
      </c>
      <c r="B1693" s="21" t="s">
        <v>5</v>
      </c>
      <c r="C1693" s="20">
        <v>10749956142583</v>
      </c>
      <c r="D1693" s="20" t="s">
        <v>7862</v>
      </c>
      <c r="E1693" s="21" t="s">
        <v>5953</v>
      </c>
      <c r="F1693" s="19" t="s">
        <v>5926</v>
      </c>
      <c r="G1693" s="20">
        <v>1</v>
      </c>
      <c r="H1693" s="21">
        <v>12</v>
      </c>
      <c r="I1693" s="204">
        <v>5.7</v>
      </c>
      <c r="J1693" s="122">
        <v>4.26</v>
      </c>
      <c r="K1693" s="215">
        <v>68.099999999999994</v>
      </c>
      <c r="L1693" s="21" t="s">
        <v>5445</v>
      </c>
      <c r="M1693" s="138" t="s">
        <v>8597</v>
      </c>
      <c r="N1693" s="138" t="s">
        <v>7760</v>
      </c>
      <c r="O1693" s="21" t="s">
        <v>8646</v>
      </c>
      <c r="P1693" s="138" t="s">
        <v>8599</v>
      </c>
      <c r="Q1693" s="138" t="s">
        <v>7862</v>
      </c>
    </row>
    <row r="1694" spans="1:17">
      <c r="A1694" s="316" t="s">
        <v>5450</v>
      </c>
      <c r="B1694" s="22" t="s">
        <v>5</v>
      </c>
      <c r="C1694" s="24">
        <v>10749956138401</v>
      </c>
      <c r="D1694" s="24" t="s">
        <v>7862</v>
      </c>
      <c r="E1694" s="22" t="s">
        <v>5798</v>
      </c>
      <c r="F1694" s="23" t="s">
        <v>5987</v>
      </c>
      <c r="G1694" s="24">
        <v>1</v>
      </c>
      <c r="H1694" s="22">
        <v>12</v>
      </c>
      <c r="I1694" s="203">
        <v>18.5</v>
      </c>
      <c r="J1694" s="196">
        <v>0.26</v>
      </c>
      <c r="K1694" s="214">
        <v>71.2</v>
      </c>
      <c r="L1694" s="22" t="s">
        <v>5445</v>
      </c>
      <c r="M1694" s="139" t="s">
        <v>8597</v>
      </c>
      <c r="N1694" s="139" t="s">
        <v>7760</v>
      </c>
      <c r="O1694" s="22" t="s">
        <v>8646</v>
      </c>
      <c r="P1694" s="139" t="s">
        <v>8599</v>
      </c>
      <c r="Q1694" s="139" t="s">
        <v>7862</v>
      </c>
    </row>
    <row r="1695" spans="1:17">
      <c r="A1695" s="317" t="s">
        <v>5451</v>
      </c>
      <c r="B1695" s="21" t="s">
        <v>5</v>
      </c>
      <c r="C1695" s="20">
        <v>10749956138524</v>
      </c>
      <c r="D1695" s="20" t="s">
        <v>7862</v>
      </c>
      <c r="E1695" s="21" t="s">
        <v>5954</v>
      </c>
      <c r="F1695" s="19">
        <v>7</v>
      </c>
      <c r="G1695" s="20">
        <v>1</v>
      </c>
      <c r="H1695" s="21">
        <v>12</v>
      </c>
      <c r="I1695" s="204">
        <v>19.2</v>
      </c>
      <c r="J1695" s="122">
        <v>0.26</v>
      </c>
      <c r="K1695" s="215">
        <v>81</v>
      </c>
      <c r="L1695" s="21" t="s">
        <v>5445</v>
      </c>
      <c r="M1695" s="138" t="s">
        <v>8597</v>
      </c>
      <c r="N1695" s="138" t="s">
        <v>7760</v>
      </c>
      <c r="O1695" s="21" t="s">
        <v>8646</v>
      </c>
      <c r="P1695" s="138" t="s">
        <v>8599</v>
      </c>
      <c r="Q1695" s="138" t="s">
        <v>7862</v>
      </c>
    </row>
    <row r="1696" spans="1:17">
      <c r="A1696" s="316" t="s">
        <v>5452</v>
      </c>
      <c r="B1696" s="22" t="s">
        <v>5</v>
      </c>
      <c r="C1696" s="24">
        <v>10749956142613</v>
      </c>
      <c r="D1696" s="24" t="s">
        <v>7862</v>
      </c>
      <c r="E1696" s="22" t="s">
        <v>5784</v>
      </c>
      <c r="F1696" s="23" t="s">
        <v>5915</v>
      </c>
      <c r="G1696" s="24">
        <v>1</v>
      </c>
      <c r="H1696" s="22">
        <v>12</v>
      </c>
      <c r="I1696" s="203">
        <v>8</v>
      </c>
      <c r="J1696" s="196">
        <v>4.26</v>
      </c>
      <c r="K1696" s="214">
        <v>81.8</v>
      </c>
      <c r="L1696" s="22" t="s">
        <v>5445</v>
      </c>
      <c r="M1696" s="139" t="s">
        <v>8597</v>
      </c>
      <c r="N1696" s="139" t="s">
        <v>7760</v>
      </c>
      <c r="O1696" s="22" t="s">
        <v>8646</v>
      </c>
      <c r="P1696" s="139" t="s">
        <v>8599</v>
      </c>
      <c r="Q1696" s="139" t="s">
        <v>7862</v>
      </c>
    </row>
    <row r="1697" spans="1:17">
      <c r="A1697" s="317" t="s">
        <v>5453</v>
      </c>
      <c r="B1697" s="21" t="s">
        <v>5</v>
      </c>
      <c r="C1697" s="20">
        <v>10749956138418</v>
      </c>
      <c r="D1697" s="20" t="s">
        <v>7862</v>
      </c>
      <c r="E1697" s="21" t="s">
        <v>5884</v>
      </c>
      <c r="F1697" s="19" t="s">
        <v>5988</v>
      </c>
      <c r="G1697" s="20">
        <v>1</v>
      </c>
      <c r="H1697" s="21">
        <v>12</v>
      </c>
      <c r="I1697" s="204">
        <v>24.3</v>
      </c>
      <c r="J1697" s="122">
        <v>0.26</v>
      </c>
      <c r="K1697" s="215">
        <v>88.7</v>
      </c>
      <c r="L1697" s="21" t="s">
        <v>5445</v>
      </c>
      <c r="M1697" s="138" t="s">
        <v>8597</v>
      </c>
      <c r="N1697" s="138" t="s">
        <v>7760</v>
      </c>
      <c r="O1697" s="21" t="s">
        <v>8646</v>
      </c>
      <c r="P1697" s="138" t="s">
        <v>8599</v>
      </c>
      <c r="Q1697" s="138" t="s">
        <v>7862</v>
      </c>
    </row>
    <row r="1698" spans="1:17">
      <c r="A1698" s="316" t="s">
        <v>5454</v>
      </c>
      <c r="B1698" s="22" t="s">
        <v>5</v>
      </c>
      <c r="C1698" s="24">
        <v>10749956142606</v>
      </c>
      <c r="D1698" s="24" t="s">
        <v>7862</v>
      </c>
      <c r="E1698" s="22" t="s">
        <v>5789</v>
      </c>
      <c r="F1698" s="23">
        <v>7</v>
      </c>
      <c r="G1698" s="24">
        <v>1</v>
      </c>
      <c r="H1698" s="22">
        <v>12</v>
      </c>
      <c r="I1698" s="203">
        <v>10.199999999999999</v>
      </c>
      <c r="J1698" s="196">
        <v>6.3</v>
      </c>
      <c r="K1698" s="214">
        <v>88.7</v>
      </c>
      <c r="L1698" s="22" t="s">
        <v>5445</v>
      </c>
      <c r="M1698" s="139" t="s">
        <v>8597</v>
      </c>
      <c r="N1698" s="139" t="s">
        <v>7760</v>
      </c>
      <c r="O1698" s="22" t="s">
        <v>8646</v>
      </c>
      <c r="P1698" s="139" t="s">
        <v>8599</v>
      </c>
      <c r="Q1698" s="139" t="s">
        <v>7862</v>
      </c>
    </row>
    <row r="1699" spans="1:17">
      <c r="A1699" s="317" t="s">
        <v>5455</v>
      </c>
      <c r="B1699" s="21" t="s">
        <v>5</v>
      </c>
      <c r="C1699" s="20">
        <v>10749956142637</v>
      </c>
      <c r="D1699" s="20" t="s">
        <v>7862</v>
      </c>
      <c r="E1699" s="21" t="s">
        <v>5955</v>
      </c>
      <c r="F1699" s="19" t="s">
        <v>5905</v>
      </c>
      <c r="G1699" s="20">
        <v>1</v>
      </c>
      <c r="H1699" s="21">
        <v>12</v>
      </c>
      <c r="I1699" s="204">
        <v>13.9</v>
      </c>
      <c r="J1699" s="122">
        <v>8.92</v>
      </c>
      <c r="K1699" s="215">
        <v>90.1</v>
      </c>
      <c r="L1699" s="21" t="s">
        <v>5445</v>
      </c>
      <c r="M1699" s="138" t="s">
        <v>8597</v>
      </c>
      <c r="N1699" s="138" t="s">
        <v>7760</v>
      </c>
      <c r="O1699" s="21" t="s">
        <v>8646</v>
      </c>
      <c r="P1699" s="138" t="s">
        <v>8599</v>
      </c>
      <c r="Q1699" s="138" t="s">
        <v>7862</v>
      </c>
    </row>
    <row r="1700" spans="1:17">
      <c r="A1700" s="316" t="s">
        <v>5456</v>
      </c>
      <c r="B1700" s="22" t="s">
        <v>5</v>
      </c>
      <c r="C1700" s="24">
        <v>10749956138463</v>
      </c>
      <c r="D1700" s="24" t="s">
        <v>7862</v>
      </c>
      <c r="E1700" s="22" t="s">
        <v>5885</v>
      </c>
      <c r="F1700" s="23">
        <v>7.25</v>
      </c>
      <c r="G1700" s="24">
        <v>1</v>
      </c>
      <c r="H1700" s="22">
        <v>12</v>
      </c>
      <c r="I1700" s="203">
        <v>21.7</v>
      </c>
      <c r="J1700" s="196">
        <v>0.26</v>
      </c>
      <c r="K1700" s="214">
        <v>90.8</v>
      </c>
      <c r="L1700" s="22" t="s">
        <v>5445</v>
      </c>
      <c r="M1700" s="139" t="s">
        <v>8597</v>
      </c>
      <c r="N1700" s="139" t="s">
        <v>7760</v>
      </c>
      <c r="O1700" s="22" t="s">
        <v>8646</v>
      </c>
      <c r="P1700" s="139" t="s">
        <v>8599</v>
      </c>
      <c r="Q1700" s="139" t="s">
        <v>7862</v>
      </c>
    </row>
    <row r="1701" spans="1:17">
      <c r="A1701" s="317" t="s">
        <v>5457</v>
      </c>
      <c r="B1701" s="21" t="s">
        <v>5</v>
      </c>
      <c r="C1701" s="20">
        <v>10749956138449</v>
      </c>
      <c r="D1701" s="20" t="s">
        <v>7862</v>
      </c>
      <c r="E1701" s="21" t="s">
        <v>5852</v>
      </c>
      <c r="F1701" s="19" t="s">
        <v>5919</v>
      </c>
      <c r="G1701" s="20">
        <v>1</v>
      </c>
      <c r="H1701" s="21">
        <v>12</v>
      </c>
      <c r="I1701" s="204">
        <v>28.4</v>
      </c>
      <c r="J1701" s="122">
        <v>0.32</v>
      </c>
      <c r="K1701" s="215">
        <v>97.7</v>
      </c>
      <c r="L1701" s="21" t="s">
        <v>5445</v>
      </c>
      <c r="M1701" s="138" t="s">
        <v>8597</v>
      </c>
      <c r="N1701" s="138" t="s">
        <v>7760</v>
      </c>
      <c r="O1701" s="21" t="s">
        <v>8646</v>
      </c>
      <c r="P1701" s="138" t="s">
        <v>8599</v>
      </c>
      <c r="Q1701" s="138" t="s">
        <v>7862</v>
      </c>
    </row>
    <row r="1702" spans="1:17">
      <c r="A1702" s="316" t="s">
        <v>5458</v>
      </c>
      <c r="B1702" s="22" t="s">
        <v>5</v>
      </c>
      <c r="C1702" s="24">
        <v>10749956138456</v>
      </c>
      <c r="D1702" s="24" t="s">
        <v>7862</v>
      </c>
      <c r="E1702" s="22" t="s">
        <v>5931</v>
      </c>
      <c r="F1702" s="23" t="s">
        <v>5901</v>
      </c>
      <c r="G1702" s="24">
        <v>1</v>
      </c>
      <c r="H1702" s="22">
        <v>12</v>
      </c>
      <c r="I1702" s="203">
        <v>36</v>
      </c>
      <c r="J1702" s="196">
        <v>0.54</v>
      </c>
      <c r="K1702" s="214">
        <v>103.3</v>
      </c>
      <c r="L1702" s="22" t="s">
        <v>5445</v>
      </c>
      <c r="M1702" s="139" t="s">
        <v>8597</v>
      </c>
      <c r="N1702" s="139" t="s">
        <v>7760</v>
      </c>
      <c r="O1702" s="22" t="s">
        <v>8646</v>
      </c>
      <c r="P1702" s="139" t="s">
        <v>8599</v>
      </c>
      <c r="Q1702" s="139" t="s">
        <v>7862</v>
      </c>
    </row>
    <row r="1703" spans="1:17">
      <c r="A1703" s="317" t="s">
        <v>5459</v>
      </c>
      <c r="B1703" s="21" t="s">
        <v>5</v>
      </c>
      <c r="C1703" s="20">
        <v>10749956142576</v>
      </c>
      <c r="D1703" s="20" t="s">
        <v>7862</v>
      </c>
      <c r="E1703" s="21" t="s">
        <v>5956</v>
      </c>
      <c r="F1703" s="19" t="s">
        <v>5897</v>
      </c>
      <c r="G1703" s="20">
        <v>1</v>
      </c>
      <c r="H1703" s="21">
        <v>12</v>
      </c>
      <c r="I1703" s="204">
        <v>13.2</v>
      </c>
      <c r="J1703" s="122">
        <v>5.21</v>
      </c>
      <c r="K1703" s="215">
        <v>113.2</v>
      </c>
      <c r="L1703" s="21" t="s">
        <v>5445</v>
      </c>
      <c r="M1703" s="138" t="s">
        <v>8597</v>
      </c>
      <c r="N1703" s="138" t="s">
        <v>7760</v>
      </c>
      <c r="O1703" s="21" t="s">
        <v>8646</v>
      </c>
      <c r="P1703" s="138" t="s">
        <v>8599</v>
      </c>
      <c r="Q1703" s="138" t="s">
        <v>7862</v>
      </c>
    </row>
    <row r="1704" spans="1:17">
      <c r="A1704" s="316" t="s">
        <v>5460</v>
      </c>
      <c r="B1704" s="22" t="s">
        <v>5</v>
      </c>
      <c r="C1704" s="24">
        <v>10749956142644</v>
      </c>
      <c r="D1704" s="24" t="s">
        <v>7862</v>
      </c>
      <c r="E1704" s="22" t="s">
        <v>5882</v>
      </c>
      <c r="F1704" s="23" t="s">
        <v>5901</v>
      </c>
      <c r="G1704" s="24">
        <v>1</v>
      </c>
      <c r="H1704" s="22">
        <v>12</v>
      </c>
      <c r="I1704" s="203">
        <v>16</v>
      </c>
      <c r="J1704" s="196">
        <v>8.92</v>
      </c>
      <c r="K1704" s="214">
        <v>129.1</v>
      </c>
      <c r="L1704" s="22" t="s">
        <v>5445</v>
      </c>
      <c r="M1704" s="139" t="s">
        <v>8597</v>
      </c>
      <c r="N1704" s="139" t="s">
        <v>7760</v>
      </c>
      <c r="O1704" s="22" t="s">
        <v>8646</v>
      </c>
      <c r="P1704" s="139" t="s">
        <v>8599</v>
      </c>
      <c r="Q1704" s="139" t="s">
        <v>7862</v>
      </c>
    </row>
    <row r="1705" spans="1:17">
      <c r="A1705" s="317" t="s">
        <v>5461</v>
      </c>
      <c r="B1705" s="21" t="s">
        <v>5</v>
      </c>
      <c r="C1705" s="20">
        <v>10749956138517</v>
      </c>
      <c r="D1705" s="20" t="s">
        <v>7862</v>
      </c>
      <c r="E1705" s="21" t="s">
        <v>5870</v>
      </c>
      <c r="F1705" s="19">
        <v>8.5</v>
      </c>
      <c r="G1705" s="20">
        <v>1</v>
      </c>
      <c r="H1705" s="21">
        <v>12</v>
      </c>
      <c r="I1705" s="204">
        <v>39.5</v>
      </c>
      <c r="J1705" s="122">
        <v>0.54</v>
      </c>
      <c r="K1705" s="215">
        <v>132.69999999999999</v>
      </c>
      <c r="L1705" s="21" t="s">
        <v>5445</v>
      </c>
      <c r="M1705" s="138" t="s">
        <v>8597</v>
      </c>
      <c r="N1705" s="138" t="s">
        <v>7760</v>
      </c>
      <c r="O1705" s="21" t="s">
        <v>8646</v>
      </c>
      <c r="P1705" s="138" t="s">
        <v>8599</v>
      </c>
      <c r="Q1705" s="138" t="s">
        <v>7862</v>
      </c>
    </row>
    <row r="1706" spans="1:17" s="294" customFormat="1" ht="31.5" collapsed="1">
      <c r="A1706" s="185" t="s">
        <v>5409</v>
      </c>
      <c r="B1706" s="186"/>
      <c r="C1706" s="187"/>
      <c r="D1706" s="187"/>
      <c r="E1706" s="186"/>
      <c r="F1706" s="186"/>
      <c r="G1706" s="187"/>
      <c r="H1706" s="186"/>
      <c r="I1706" s="201"/>
      <c r="J1706" s="194"/>
      <c r="K1706" s="191"/>
      <c r="L1706" s="189"/>
      <c r="M1706" s="188"/>
      <c r="N1706" s="188"/>
      <c r="O1706" s="188"/>
      <c r="P1706" s="189"/>
      <c r="Q1706" s="189"/>
    </row>
    <row r="1707" spans="1:17" s="292" customFormat="1" ht="38.25">
      <c r="A1707" s="162" t="s">
        <v>2</v>
      </c>
      <c r="B1707" s="6" t="s">
        <v>8768</v>
      </c>
      <c r="C1707" s="11" t="s">
        <v>2813</v>
      </c>
      <c r="D1707" s="11" t="s">
        <v>7859</v>
      </c>
      <c r="E1707" s="6" t="s">
        <v>8769</v>
      </c>
      <c r="F1707" s="7" t="s">
        <v>8811</v>
      </c>
      <c r="G1707" s="11" t="s">
        <v>8767</v>
      </c>
      <c r="H1707" s="6" t="s">
        <v>8766</v>
      </c>
      <c r="I1707" s="202" t="s">
        <v>8777</v>
      </c>
      <c r="J1707" s="195" t="s">
        <v>8770</v>
      </c>
      <c r="K1707" s="227" t="s">
        <v>8810</v>
      </c>
      <c r="L1707" s="6" t="s">
        <v>8594</v>
      </c>
      <c r="M1707" s="6" t="s">
        <v>8764</v>
      </c>
      <c r="N1707" s="6" t="s">
        <v>8595</v>
      </c>
      <c r="O1707" s="6" t="s">
        <v>8765</v>
      </c>
      <c r="P1707" s="6" t="s">
        <v>8763</v>
      </c>
      <c r="Q1707" s="226" t="s">
        <v>8771</v>
      </c>
    </row>
    <row r="1708" spans="1:17">
      <c r="A1708" s="316" t="s">
        <v>5410</v>
      </c>
      <c r="B1708" s="22" t="s">
        <v>2814</v>
      </c>
      <c r="C1708" s="24" t="s">
        <v>2814</v>
      </c>
      <c r="D1708" s="24" t="s">
        <v>7862</v>
      </c>
      <c r="E1708" s="22" t="s">
        <v>5970</v>
      </c>
      <c r="F1708" s="23" t="s">
        <v>2814</v>
      </c>
      <c r="G1708" s="24"/>
      <c r="H1708" s="22" t="s">
        <v>2814</v>
      </c>
      <c r="I1708" s="203" t="s">
        <v>2814</v>
      </c>
      <c r="J1708" s="196" t="s">
        <v>2814</v>
      </c>
      <c r="K1708" s="214"/>
      <c r="L1708" s="22" t="s">
        <v>5409</v>
      </c>
      <c r="M1708" s="139" t="s">
        <v>8597</v>
      </c>
      <c r="N1708" s="139" t="s">
        <v>7760</v>
      </c>
      <c r="O1708" s="22" t="s">
        <v>8646</v>
      </c>
      <c r="P1708" s="139" t="s">
        <v>8599</v>
      </c>
      <c r="Q1708" s="139" t="s">
        <v>7857</v>
      </c>
    </row>
    <row r="1709" spans="1:17">
      <c r="A1709" s="317" t="s">
        <v>5411</v>
      </c>
      <c r="B1709" s="21" t="s">
        <v>5</v>
      </c>
      <c r="C1709" s="20" t="s">
        <v>5412</v>
      </c>
      <c r="D1709" s="20" t="s">
        <v>7862</v>
      </c>
      <c r="E1709" s="21" t="s">
        <v>5839</v>
      </c>
      <c r="F1709" s="19">
        <v>4.25</v>
      </c>
      <c r="G1709" s="20">
        <v>1</v>
      </c>
      <c r="H1709" s="21">
        <v>12</v>
      </c>
      <c r="I1709" s="204">
        <v>6.3</v>
      </c>
      <c r="J1709" s="122">
        <v>0.2</v>
      </c>
      <c r="K1709" s="215">
        <v>32.5</v>
      </c>
      <c r="L1709" s="21" t="s">
        <v>5409</v>
      </c>
      <c r="M1709" s="138" t="s">
        <v>8597</v>
      </c>
      <c r="N1709" s="138" t="s">
        <v>7760</v>
      </c>
      <c r="O1709" s="21" t="s">
        <v>8646</v>
      </c>
      <c r="P1709" s="138" t="s">
        <v>8599</v>
      </c>
      <c r="Q1709" s="138" t="s">
        <v>7857</v>
      </c>
    </row>
    <row r="1710" spans="1:17">
      <c r="A1710" s="316" t="s">
        <v>5413</v>
      </c>
      <c r="B1710" s="22" t="s">
        <v>106</v>
      </c>
      <c r="C1710" s="24" t="s">
        <v>5414</v>
      </c>
      <c r="D1710" s="24" t="s">
        <v>7862</v>
      </c>
      <c r="E1710" s="22" t="s">
        <v>5781</v>
      </c>
      <c r="F1710" s="23">
        <v>5.25</v>
      </c>
      <c r="G1710" s="24">
        <v>1</v>
      </c>
      <c r="H1710" s="22">
        <v>12</v>
      </c>
      <c r="I1710" s="203">
        <v>9.4</v>
      </c>
      <c r="J1710" s="196">
        <v>0.2</v>
      </c>
      <c r="K1710" s="214">
        <v>33.6</v>
      </c>
      <c r="L1710" s="22" t="s">
        <v>5409</v>
      </c>
      <c r="M1710" s="139" t="s">
        <v>8597</v>
      </c>
      <c r="N1710" s="139" t="s">
        <v>7760</v>
      </c>
      <c r="O1710" s="22" t="s">
        <v>8646</v>
      </c>
      <c r="P1710" s="139" t="s">
        <v>8599</v>
      </c>
      <c r="Q1710" s="139" t="s">
        <v>7857</v>
      </c>
    </row>
    <row r="1711" spans="1:17">
      <c r="A1711" s="317" t="s">
        <v>5415</v>
      </c>
      <c r="B1711" s="21" t="s">
        <v>106</v>
      </c>
      <c r="C1711" s="20" t="s">
        <v>5416</v>
      </c>
      <c r="D1711" s="20" t="s">
        <v>7862</v>
      </c>
      <c r="E1711" s="21" t="s">
        <v>5791</v>
      </c>
      <c r="F1711" s="19">
        <v>6.5</v>
      </c>
      <c r="G1711" s="20">
        <v>1</v>
      </c>
      <c r="H1711" s="21">
        <v>12</v>
      </c>
      <c r="I1711" s="204">
        <v>13.4</v>
      </c>
      <c r="J1711" s="122">
        <v>0.5</v>
      </c>
      <c r="K1711" s="215">
        <v>35</v>
      </c>
      <c r="L1711" s="21" t="s">
        <v>5409</v>
      </c>
      <c r="M1711" s="138" t="s">
        <v>8597</v>
      </c>
      <c r="N1711" s="138" t="s">
        <v>7760</v>
      </c>
      <c r="O1711" s="21" t="s">
        <v>8646</v>
      </c>
      <c r="P1711" s="138" t="s">
        <v>8599</v>
      </c>
      <c r="Q1711" s="138" t="s">
        <v>7857</v>
      </c>
    </row>
    <row r="1712" spans="1:17">
      <c r="A1712" s="316" t="s">
        <v>5417</v>
      </c>
      <c r="B1712" s="22" t="s">
        <v>5</v>
      </c>
      <c r="C1712" s="24" t="s">
        <v>5418</v>
      </c>
      <c r="D1712" s="24" t="s">
        <v>7862</v>
      </c>
      <c r="E1712" s="22" t="s">
        <v>5782</v>
      </c>
      <c r="F1712" s="23">
        <v>5.75</v>
      </c>
      <c r="G1712" s="24">
        <v>1</v>
      </c>
      <c r="H1712" s="22">
        <v>12</v>
      </c>
      <c r="I1712" s="203">
        <v>12.3</v>
      </c>
      <c r="J1712" s="196">
        <v>0.2</v>
      </c>
      <c r="K1712" s="214">
        <v>36.700000000000003</v>
      </c>
      <c r="L1712" s="22" t="s">
        <v>5409</v>
      </c>
      <c r="M1712" s="139" t="s">
        <v>8597</v>
      </c>
      <c r="N1712" s="139" t="s">
        <v>7760</v>
      </c>
      <c r="O1712" s="22" t="s">
        <v>8646</v>
      </c>
      <c r="P1712" s="139" t="s">
        <v>8599</v>
      </c>
      <c r="Q1712" s="139" t="s">
        <v>7857</v>
      </c>
    </row>
    <row r="1713" spans="1:17">
      <c r="A1713" s="317" t="s">
        <v>5419</v>
      </c>
      <c r="B1713" s="21" t="s">
        <v>5</v>
      </c>
      <c r="C1713" s="20" t="s">
        <v>5420</v>
      </c>
      <c r="D1713" s="20" t="s">
        <v>7862</v>
      </c>
      <c r="E1713" s="21" t="s">
        <v>5783</v>
      </c>
      <c r="F1713" s="19">
        <v>5.5</v>
      </c>
      <c r="G1713" s="20">
        <v>1</v>
      </c>
      <c r="H1713" s="21">
        <v>12</v>
      </c>
      <c r="I1713" s="204">
        <v>9.5</v>
      </c>
      <c r="J1713" s="122">
        <v>0.2</v>
      </c>
      <c r="K1713" s="215">
        <v>37.299999999999997</v>
      </c>
      <c r="L1713" s="21" t="s">
        <v>5409</v>
      </c>
      <c r="M1713" s="138" t="s">
        <v>8597</v>
      </c>
      <c r="N1713" s="138" t="s">
        <v>7760</v>
      </c>
      <c r="O1713" s="21" t="s">
        <v>8646</v>
      </c>
      <c r="P1713" s="138" t="s">
        <v>8599</v>
      </c>
      <c r="Q1713" s="138" t="s">
        <v>7857</v>
      </c>
    </row>
    <row r="1714" spans="1:17">
      <c r="A1714" s="316" t="s">
        <v>5421</v>
      </c>
      <c r="B1714" s="22" t="s">
        <v>106</v>
      </c>
      <c r="C1714" s="24" t="s">
        <v>5422</v>
      </c>
      <c r="D1714" s="24" t="s">
        <v>7862</v>
      </c>
      <c r="E1714" s="22" t="s">
        <v>5809</v>
      </c>
      <c r="F1714" s="23">
        <v>7</v>
      </c>
      <c r="G1714" s="24">
        <v>1</v>
      </c>
      <c r="H1714" s="22">
        <v>12</v>
      </c>
      <c r="I1714" s="203">
        <v>21.5</v>
      </c>
      <c r="J1714" s="196">
        <v>0.5</v>
      </c>
      <c r="K1714" s="214">
        <v>43</v>
      </c>
      <c r="L1714" s="22" t="s">
        <v>5409</v>
      </c>
      <c r="M1714" s="139" t="s">
        <v>8597</v>
      </c>
      <c r="N1714" s="139" t="s">
        <v>7760</v>
      </c>
      <c r="O1714" s="22" t="s">
        <v>8646</v>
      </c>
      <c r="P1714" s="139" t="s">
        <v>8599</v>
      </c>
      <c r="Q1714" s="139" t="s">
        <v>7857</v>
      </c>
    </row>
    <row r="1715" spans="1:17">
      <c r="A1715" s="317" t="s">
        <v>5423</v>
      </c>
      <c r="B1715" s="21" t="s">
        <v>5</v>
      </c>
      <c r="C1715" s="20" t="s">
        <v>5424</v>
      </c>
      <c r="D1715" s="20" t="s">
        <v>7862</v>
      </c>
      <c r="E1715" s="21" t="s">
        <v>5835</v>
      </c>
      <c r="F1715" s="19">
        <v>7</v>
      </c>
      <c r="G1715" s="20">
        <v>1</v>
      </c>
      <c r="H1715" s="21">
        <v>12</v>
      </c>
      <c r="I1715" s="204">
        <v>15.9</v>
      </c>
      <c r="J1715" s="122">
        <v>0.5</v>
      </c>
      <c r="K1715" s="215">
        <v>45.7</v>
      </c>
      <c r="L1715" s="21" t="s">
        <v>5409</v>
      </c>
      <c r="M1715" s="138" t="s">
        <v>8597</v>
      </c>
      <c r="N1715" s="138" t="s">
        <v>7760</v>
      </c>
      <c r="O1715" s="21" t="s">
        <v>8646</v>
      </c>
      <c r="P1715" s="138" t="s">
        <v>8599</v>
      </c>
      <c r="Q1715" s="138" t="s">
        <v>7857</v>
      </c>
    </row>
    <row r="1716" spans="1:17">
      <c r="A1716" s="316" t="s">
        <v>5425</v>
      </c>
      <c r="B1716" s="22" t="s">
        <v>5</v>
      </c>
      <c r="C1716" s="24" t="s">
        <v>5426</v>
      </c>
      <c r="D1716" s="24" t="s">
        <v>7862</v>
      </c>
      <c r="E1716" s="22" t="s">
        <v>5784</v>
      </c>
      <c r="F1716" s="23">
        <v>7.25</v>
      </c>
      <c r="G1716" s="24">
        <v>1</v>
      </c>
      <c r="H1716" s="22">
        <v>12</v>
      </c>
      <c r="I1716" s="203">
        <v>13.5</v>
      </c>
      <c r="J1716" s="196">
        <v>0.5</v>
      </c>
      <c r="K1716" s="214">
        <v>46.5</v>
      </c>
      <c r="L1716" s="22" t="s">
        <v>5409</v>
      </c>
      <c r="M1716" s="139" t="s">
        <v>8597</v>
      </c>
      <c r="N1716" s="139" t="s">
        <v>7760</v>
      </c>
      <c r="O1716" s="22" t="s">
        <v>8646</v>
      </c>
      <c r="P1716" s="139" t="s">
        <v>8599</v>
      </c>
      <c r="Q1716" s="139" t="s">
        <v>7857</v>
      </c>
    </row>
    <row r="1717" spans="1:17">
      <c r="A1717" s="317" t="s">
        <v>5427</v>
      </c>
      <c r="B1717" s="21" t="s">
        <v>5</v>
      </c>
      <c r="C1717" s="20" t="s">
        <v>5428</v>
      </c>
      <c r="D1717" s="20" t="s">
        <v>7862</v>
      </c>
      <c r="E1717" s="21" t="s">
        <v>5789</v>
      </c>
      <c r="F1717" s="19">
        <v>6.5</v>
      </c>
      <c r="G1717" s="20">
        <v>1</v>
      </c>
      <c r="H1717" s="21">
        <v>12</v>
      </c>
      <c r="I1717" s="204">
        <v>16.5</v>
      </c>
      <c r="J1717" s="122">
        <v>0.5</v>
      </c>
      <c r="K1717" s="215">
        <v>47.4</v>
      </c>
      <c r="L1717" s="21" t="s">
        <v>5409</v>
      </c>
      <c r="M1717" s="138" t="s">
        <v>8597</v>
      </c>
      <c r="N1717" s="138" t="s">
        <v>7760</v>
      </c>
      <c r="O1717" s="21" t="s">
        <v>8646</v>
      </c>
      <c r="P1717" s="138" t="s">
        <v>8599</v>
      </c>
      <c r="Q1717" s="138" t="s">
        <v>7857</v>
      </c>
    </row>
    <row r="1718" spans="1:17">
      <c r="A1718" s="316" t="s">
        <v>5429</v>
      </c>
      <c r="B1718" s="22" t="s">
        <v>106</v>
      </c>
      <c r="C1718" s="24" t="s">
        <v>5430</v>
      </c>
      <c r="D1718" s="24" t="s">
        <v>7862</v>
      </c>
      <c r="E1718" s="22" t="s">
        <v>5806</v>
      </c>
      <c r="F1718" s="23">
        <v>7.5</v>
      </c>
      <c r="G1718" s="24">
        <v>1</v>
      </c>
      <c r="H1718" s="22">
        <v>12</v>
      </c>
      <c r="I1718" s="203">
        <v>17.8</v>
      </c>
      <c r="J1718" s="196">
        <v>0.5</v>
      </c>
      <c r="K1718" s="214">
        <v>49.4</v>
      </c>
      <c r="L1718" s="22" t="s">
        <v>5409</v>
      </c>
      <c r="M1718" s="139" t="s">
        <v>8597</v>
      </c>
      <c r="N1718" s="139" t="s">
        <v>7760</v>
      </c>
      <c r="O1718" s="22" t="s">
        <v>8646</v>
      </c>
      <c r="P1718" s="139" t="s">
        <v>8599</v>
      </c>
      <c r="Q1718" s="139" t="s">
        <v>7857</v>
      </c>
    </row>
    <row r="1719" spans="1:17">
      <c r="A1719" s="317" t="s">
        <v>5431</v>
      </c>
      <c r="B1719" s="21" t="s">
        <v>5</v>
      </c>
      <c r="C1719" s="20" t="s">
        <v>5432</v>
      </c>
      <c r="D1719" s="20" t="s">
        <v>7862</v>
      </c>
      <c r="E1719" s="21" t="s">
        <v>5788</v>
      </c>
      <c r="F1719" s="19">
        <v>7</v>
      </c>
      <c r="G1719" s="20">
        <v>1</v>
      </c>
      <c r="H1719" s="21">
        <v>12</v>
      </c>
      <c r="I1719" s="204">
        <v>19</v>
      </c>
      <c r="J1719" s="122">
        <v>0.5</v>
      </c>
      <c r="K1719" s="215">
        <v>50.4</v>
      </c>
      <c r="L1719" s="21" t="s">
        <v>5409</v>
      </c>
      <c r="M1719" s="138" t="s">
        <v>8597</v>
      </c>
      <c r="N1719" s="138" t="s">
        <v>7760</v>
      </c>
      <c r="O1719" s="21" t="s">
        <v>8646</v>
      </c>
      <c r="P1719" s="138" t="s">
        <v>8599</v>
      </c>
      <c r="Q1719" s="138" t="s">
        <v>7857</v>
      </c>
    </row>
    <row r="1720" spans="1:17">
      <c r="A1720" s="316" t="s">
        <v>5433</v>
      </c>
      <c r="B1720" s="22" t="s">
        <v>5</v>
      </c>
      <c r="C1720" s="24" t="s">
        <v>5434</v>
      </c>
      <c r="D1720" s="24" t="s">
        <v>7862</v>
      </c>
      <c r="E1720" s="22" t="s">
        <v>5844</v>
      </c>
      <c r="F1720" s="23">
        <v>8</v>
      </c>
      <c r="G1720" s="24">
        <v>1</v>
      </c>
      <c r="H1720" s="22">
        <v>12</v>
      </c>
      <c r="I1720" s="203">
        <v>21.1</v>
      </c>
      <c r="J1720" s="196">
        <v>0.3</v>
      </c>
      <c r="K1720" s="214">
        <v>60</v>
      </c>
      <c r="L1720" s="22" t="s">
        <v>5409</v>
      </c>
      <c r="M1720" s="139" t="s">
        <v>8597</v>
      </c>
      <c r="N1720" s="139" t="s">
        <v>7760</v>
      </c>
      <c r="O1720" s="22" t="s">
        <v>8646</v>
      </c>
      <c r="P1720" s="139" t="s">
        <v>8599</v>
      </c>
      <c r="Q1720" s="139" t="s">
        <v>7857</v>
      </c>
    </row>
    <row r="1721" spans="1:17">
      <c r="A1721" s="317" t="s">
        <v>5435</v>
      </c>
      <c r="B1721" s="21" t="s">
        <v>5</v>
      </c>
      <c r="C1721" s="20" t="s">
        <v>5436</v>
      </c>
      <c r="D1721" s="20" t="s">
        <v>7862</v>
      </c>
      <c r="E1721" s="21" t="s">
        <v>5787</v>
      </c>
      <c r="F1721" s="19">
        <v>7</v>
      </c>
      <c r="G1721" s="20">
        <v>1</v>
      </c>
      <c r="H1721" s="21">
        <v>12</v>
      </c>
      <c r="I1721" s="204">
        <v>27.9</v>
      </c>
      <c r="J1721" s="122">
        <v>0.5</v>
      </c>
      <c r="K1721" s="215">
        <v>65.7</v>
      </c>
      <c r="L1721" s="21" t="s">
        <v>5409</v>
      </c>
      <c r="M1721" s="138" t="s">
        <v>8597</v>
      </c>
      <c r="N1721" s="138" t="s">
        <v>7760</v>
      </c>
      <c r="O1721" s="21" t="s">
        <v>8646</v>
      </c>
      <c r="P1721" s="138" t="s">
        <v>8599</v>
      </c>
      <c r="Q1721" s="138" t="s">
        <v>7857</v>
      </c>
    </row>
    <row r="1722" spans="1:17">
      <c r="A1722" s="316" t="s">
        <v>5437</v>
      </c>
      <c r="B1722" s="22" t="s">
        <v>106</v>
      </c>
      <c r="C1722" s="24" t="s">
        <v>5438</v>
      </c>
      <c r="D1722" s="24" t="s">
        <v>7862</v>
      </c>
      <c r="E1722" s="22" t="s">
        <v>5860</v>
      </c>
      <c r="F1722" s="23">
        <v>8.5</v>
      </c>
      <c r="G1722" s="24">
        <v>1</v>
      </c>
      <c r="H1722" s="22">
        <v>12</v>
      </c>
      <c r="I1722" s="203">
        <v>31.1</v>
      </c>
      <c r="J1722" s="196">
        <v>0.2</v>
      </c>
      <c r="K1722" s="214">
        <v>75.7</v>
      </c>
      <c r="L1722" s="22" t="s">
        <v>5409</v>
      </c>
      <c r="M1722" s="139" t="s">
        <v>8597</v>
      </c>
      <c r="N1722" s="139" t="s">
        <v>7760</v>
      </c>
      <c r="O1722" s="22" t="s">
        <v>8646</v>
      </c>
      <c r="P1722" s="139" t="s">
        <v>8599</v>
      </c>
      <c r="Q1722" s="139" t="s">
        <v>7857</v>
      </c>
    </row>
    <row r="1723" spans="1:17">
      <c r="A1723" s="317" t="s">
        <v>5439</v>
      </c>
      <c r="B1723" s="21" t="s">
        <v>5</v>
      </c>
      <c r="C1723" s="20" t="s">
        <v>5440</v>
      </c>
      <c r="D1723" s="20" t="s">
        <v>7862</v>
      </c>
      <c r="E1723" s="21" t="s">
        <v>5794</v>
      </c>
      <c r="F1723" s="19">
        <v>8</v>
      </c>
      <c r="G1723" s="20">
        <v>1</v>
      </c>
      <c r="H1723" s="21">
        <v>12</v>
      </c>
      <c r="I1723" s="204">
        <v>28.3</v>
      </c>
      <c r="J1723" s="122">
        <v>0.6</v>
      </c>
      <c r="K1723" s="215">
        <v>77.900000000000006</v>
      </c>
      <c r="L1723" s="21" t="s">
        <v>5409</v>
      </c>
      <c r="M1723" s="138" t="s">
        <v>8597</v>
      </c>
      <c r="N1723" s="138" t="s">
        <v>7760</v>
      </c>
      <c r="O1723" s="21" t="s">
        <v>8646</v>
      </c>
      <c r="P1723" s="138" t="s">
        <v>8599</v>
      </c>
      <c r="Q1723" s="138" t="s">
        <v>7857</v>
      </c>
    </row>
    <row r="1724" spans="1:17">
      <c r="A1724" s="316" t="s">
        <v>5441</v>
      </c>
      <c r="B1724" s="22" t="s">
        <v>106</v>
      </c>
      <c r="C1724" s="24" t="s">
        <v>5442</v>
      </c>
      <c r="D1724" s="24" t="s">
        <v>7862</v>
      </c>
      <c r="E1724" s="22" t="s">
        <v>5804</v>
      </c>
      <c r="F1724" s="23">
        <v>9.5</v>
      </c>
      <c r="G1724" s="24">
        <v>1</v>
      </c>
      <c r="H1724" s="22">
        <v>12</v>
      </c>
      <c r="I1724" s="203">
        <v>43.3</v>
      </c>
      <c r="J1724" s="196">
        <v>0.5</v>
      </c>
      <c r="K1724" s="214">
        <v>86.2</v>
      </c>
      <c r="L1724" s="22" t="s">
        <v>5409</v>
      </c>
      <c r="M1724" s="139" t="s">
        <v>8597</v>
      </c>
      <c r="N1724" s="139" t="s">
        <v>7760</v>
      </c>
      <c r="O1724" s="22" t="s">
        <v>8646</v>
      </c>
      <c r="P1724" s="139" t="s">
        <v>8599</v>
      </c>
      <c r="Q1724" s="139" t="s">
        <v>7857</v>
      </c>
    </row>
    <row r="1725" spans="1:17">
      <c r="A1725" s="317" t="s">
        <v>5443</v>
      </c>
      <c r="B1725" s="21" t="s">
        <v>5</v>
      </c>
      <c r="C1725" s="20" t="s">
        <v>5444</v>
      </c>
      <c r="D1725" s="20" t="s">
        <v>7862</v>
      </c>
      <c r="E1725" s="21" t="s">
        <v>5857</v>
      </c>
      <c r="F1725" s="19">
        <v>9.5</v>
      </c>
      <c r="G1725" s="20">
        <v>1</v>
      </c>
      <c r="H1725" s="21">
        <v>12</v>
      </c>
      <c r="I1725" s="204">
        <v>44.5</v>
      </c>
      <c r="J1725" s="122">
        <v>0.6</v>
      </c>
      <c r="K1725" s="215">
        <v>86.7</v>
      </c>
      <c r="L1725" s="21" t="s">
        <v>5409</v>
      </c>
      <c r="M1725" s="138" t="s">
        <v>8597</v>
      </c>
      <c r="N1725" s="138" t="s">
        <v>7760</v>
      </c>
      <c r="O1725" s="21" t="s">
        <v>8646</v>
      </c>
      <c r="P1725" s="138" t="s">
        <v>8599</v>
      </c>
      <c r="Q1725" s="138" t="s">
        <v>7857</v>
      </c>
    </row>
    <row r="1726" spans="1:17" s="294" customFormat="1" ht="31.5" collapsed="1">
      <c r="A1726" s="185" t="s">
        <v>8762</v>
      </c>
      <c r="B1726" s="186"/>
      <c r="C1726" s="187"/>
      <c r="D1726" s="187"/>
      <c r="E1726" s="186"/>
      <c r="F1726" s="186"/>
      <c r="G1726" s="187"/>
      <c r="H1726" s="186"/>
      <c r="I1726" s="201"/>
      <c r="J1726" s="194"/>
      <c r="K1726" s="191"/>
      <c r="L1726" s="189"/>
      <c r="M1726" s="188"/>
      <c r="N1726" s="188"/>
      <c r="O1726" s="188"/>
      <c r="P1726" s="189"/>
      <c r="Q1726" s="189"/>
    </row>
    <row r="1727" spans="1:17" s="292" customFormat="1" ht="38.25">
      <c r="A1727" s="162" t="s">
        <v>2</v>
      </c>
      <c r="B1727" s="6" t="s">
        <v>8768</v>
      </c>
      <c r="C1727" s="11" t="s">
        <v>2813</v>
      </c>
      <c r="D1727" s="11" t="s">
        <v>7859</v>
      </c>
      <c r="E1727" s="6" t="s">
        <v>8769</v>
      </c>
      <c r="F1727" s="7" t="s">
        <v>8811</v>
      </c>
      <c r="G1727" s="11" t="s">
        <v>8767</v>
      </c>
      <c r="H1727" s="6" t="s">
        <v>8766</v>
      </c>
      <c r="I1727" s="202" t="s">
        <v>8777</v>
      </c>
      <c r="J1727" s="195" t="s">
        <v>8770</v>
      </c>
      <c r="K1727" s="227" t="s">
        <v>8810</v>
      </c>
      <c r="L1727" s="6" t="s">
        <v>8594</v>
      </c>
      <c r="M1727" s="6" t="s">
        <v>8764</v>
      </c>
      <c r="N1727" s="6" t="s">
        <v>8595</v>
      </c>
      <c r="O1727" s="6" t="s">
        <v>8765</v>
      </c>
      <c r="P1727" s="6" t="s">
        <v>8763</v>
      </c>
      <c r="Q1727" s="226" t="s">
        <v>8771</v>
      </c>
    </row>
    <row r="1728" spans="1:17">
      <c r="A1728" s="316" t="s">
        <v>8442</v>
      </c>
      <c r="B1728" s="22" t="s">
        <v>5</v>
      </c>
      <c r="C1728" s="24" t="s">
        <v>8443</v>
      </c>
      <c r="D1728" s="24" t="s">
        <v>7758</v>
      </c>
      <c r="E1728" s="22" t="s">
        <v>5837</v>
      </c>
      <c r="F1728" s="23">
        <v>6.3</v>
      </c>
      <c r="G1728" s="24"/>
      <c r="H1728" s="22">
        <v>1</v>
      </c>
      <c r="I1728" s="203"/>
      <c r="J1728" s="196"/>
      <c r="K1728" s="214">
        <v>33.6</v>
      </c>
      <c r="L1728" s="22" t="s">
        <v>8463</v>
      </c>
      <c r="M1728" s="139" t="s">
        <v>8597</v>
      </c>
      <c r="N1728" s="139" t="s">
        <v>7758</v>
      </c>
      <c r="O1728" s="139" t="s">
        <v>8646</v>
      </c>
      <c r="P1728" s="139" t="s">
        <v>8624</v>
      </c>
      <c r="Q1728" s="139" t="s">
        <v>7857</v>
      </c>
    </row>
    <row r="1729" spans="1:17">
      <c r="A1729" s="317" t="s">
        <v>8444</v>
      </c>
      <c r="B1729" s="21" t="s">
        <v>5</v>
      </c>
      <c r="C1729" s="20" t="s">
        <v>8445</v>
      </c>
      <c r="D1729" s="20" t="s">
        <v>7758</v>
      </c>
      <c r="E1729" s="21" t="s">
        <v>5788</v>
      </c>
      <c r="F1729" s="19">
        <v>7</v>
      </c>
      <c r="G1729" s="20"/>
      <c r="H1729" s="21">
        <v>1</v>
      </c>
      <c r="I1729" s="204"/>
      <c r="J1729" s="122"/>
      <c r="K1729" s="215">
        <v>45.4</v>
      </c>
      <c r="L1729" s="21" t="s">
        <v>8463</v>
      </c>
      <c r="M1729" s="138" t="s">
        <v>8597</v>
      </c>
      <c r="N1729" s="138" t="s">
        <v>7758</v>
      </c>
      <c r="O1729" s="138" t="s">
        <v>8646</v>
      </c>
      <c r="P1729" s="138" t="s">
        <v>8624</v>
      </c>
      <c r="Q1729" s="138" t="s">
        <v>7857</v>
      </c>
    </row>
    <row r="1730" spans="1:17">
      <c r="A1730" s="316" t="s">
        <v>8446</v>
      </c>
      <c r="B1730" s="22" t="s">
        <v>5</v>
      </c>
      <c r="C1730" s="24" t="s">
        <v>8447</v>
      </c>
      <c r="D1730" s="24" t="s">
        <v>7758</v>
      </c>
      <c r="E1730" s="22" t="s">
        <v>5784</v>
      </c>
      <c r="F1730" s="23">
        <v>7.4</v>
      </c>
      <c r="G1730" s="24"/>
      <c r="H1730" s="22">
        <v>1</v>
      </c>
      <c r="I1730" s="203"/>
      <c r="J1730" s="196"/>
      <c r="K1730" s="214">
        <v>44</v>
      </c>
      <c r="L1730" s="22" t="s">
        <v>8463</v>
      </c>
      <c r="M1730" s="139" t="s">
        <v>8597</v>
      </c>
      <c r="N1730" s="139" t="s">
        <v>7758</v>
      </c>
      <c r="O1730" s="139" t="s">
        <v>8646</v>
      </c>
      <c r="P1730" s="139" t="s">
        <v>8624</v>
      </c>
      <c r="Q1730" s="139" t="s">
        <v>7857</v>
      </c>
    </row>
    <row r="1731" spans="1:17">
      <c r="A1731" s="317" t="s">
        <v>8448</v>
      </c>
      <c r="B1731" s="21" t="s">
        <v>5</v>
      </c>
      <c r="C1731" s="20" t="s">
        <v>8449</v>
      </c>
      <c r="D1731" s="20" t="s">
        <v>7758</v>
      </c>
      <c r="E1731" s="21" t="s">
        <v>5789</v>
      </c>
      <c r="F1731" s="19">
        <v>7</v>
      </c>
      <c r="G1731" s="20"/>
      <c r="H1731" s="21">
        <v>1</v>
      </c>
      <c r="I1731" s="204"/>
      <c r="J1731" s="122"/>
      <c r="K1731" s="215">
        <v>45.4</v>
      </c>
      <c r="L1731" s="21" t="s">
        <v>8463</v>
      </c>
      <c r="M1731" s="138" t="s">
        <v>8597</v>
      </c>
      <c r="N1731" s="138" t="s">
        <v>7758</v>
      </c>
      <c r="O1731" s="138" t="s">
        <v>8646</v>
      </c>
      <c r="P1731" s="138" t="s">
        <v>8624</v>
      </c>
      <c r="Q1731" s="138" t="s">
        <v>7857</v>
      </c>
    </row>
    <row r="1732" spans="1:17">
      <c r="A1732" s="316" t="s">
        <v>8450</v>
      </c>
      <c r="B1732" s="22" t="s">
        <v>5</v>
      </c>
      <c r="C1732" s="24" t="s">
        <v>8451</v>
      </c>
      <c r="D1732" s="24" t="s">
        <v>7758</v>
      </c>
      <c r="E1732" s="22" t="s">
        <v>5852</v>
      </c>
      <c r="F1732" s="23">
        <v>8</v>
      </c>
      <c r="G1732" s="24"/>
      <c r="H1732" s="22">
        <v>1</v>
      </c>
      <c r="I1732" s="203"/>
      <c r="J1732" s="196"/>
      <c r="K1732" s="214">
        <v>57</v>
      </c>
      <c r="L1732" s="22" t="s">
        <v>8463</v>
      </c>
      <c r="M1732" s="139" t="s">
        <v>8597</v>
      </c>
      <c r="N1732" s="139" t="s">
        <v>7758</v>
      </c>
      <c r="O1732" s="139" t="s">
        <v>8646</v>
      </c>
      <c r="P1732" s="139" t="s">
        <v>8624</v>
      </c>
      <c r="Q1732" s="139" t="s">
        <v>7857</v>
      </c>
    </row>
    <row r="1733" spans="1:17">
      <c r="A1733" s="317" t="s">
        <v>8452</v>
      </c>
      <c r="B1733" s="21" t="s">
        <v>5</v>
      </c>
      <c r="C1733" s="20" t="s">
        <v>8453</v>
      </c>
      <c r="D1733" s="20" t="s">
        <v>7758</v>
      </c>
      <c r="E1733" s="21" t="s">
        <v>5844</v>
      </c>
      <c r="F1733" s="19">
        <v>8.5</v>
      </c>
      <c r="G1733" s="20"/>
      <c r="H1733" s="21">
        <v>1</v>
      </c>
      <c r="I1733" s="204"/>
      <c r="J1733" s="122"/>
      <c r="K1733" s="215">
        <v>65.3</v>
      </c>
      <c r="L1733" s="21" t="s">
        <v>8463</v>
      </c>
      <c r="M1733" s="138" t="s">
        <v>8597</v>
      </c>
      <c r="N1733" s="138" t="s">
        <v>7758</v>
      </c>
      <c r="O1733" s="138" t="s">
        <v>8646</v>
      </c>
      <c r="P1733" s="138" t="s">
        <v>8624</v>
      </c>
      <c r="Q1733" s="138" t="s">
        <v>7857</v>
      </c>
    </row>
    <row r="1734" spans="1:17">
      <c r="A1734" s="316" t="s">
        <v>8454</v>
      </c>
      <c r="B1734" s="22" t="s">
        <v>5</v>
      </c>
      <c r="C1734" s="24" t="s">
        <v>8455</v>
      </c>
      <c r="D1734" s="24" t="s">
        <v>7758</v>
      </c>
      <c r="E1734" s="22" t="s">
        <v>5896</v>
      </c>
      <c r="F1734" s="23">
        <v>7</v>
      </c>
      <c r="G1734" s="24"/>
      <c r="H1734" s="22">
        <v>1</v>
      </c>
      <c r="I1734" s="203"/>
      <c r="J1734" s="196"/>
      <c r="K1734" s="214">
        <v>45.7</v>
      </c>
      <c r="L1734" s="22" t="s">
        <v>8463</v>
      </c>
      <c r="M1734" s="139" t="s">
        <v>8597</v>
      </c>
      <c r="N1734" s="139" t="s">
        <v>7758</v>
      </c>
      <c r="O1734" s="139" t="s">
        <v>8646</v>
      </c>
      <c r="P1734" s="139" t="s">
        <v>8624</v>
      </c>
      <c r="Q1734" s="139" t="s">
        <v>7857</v>
      </c>
    </row>
    <row r="1735" spans="1:17">
      <c r="A1735" s="317" t="s">
        <v>8456</v>
      </c>
      <c r="B1735" s="21" t="s">
        <v>5</v>
      </c>
      <c r="C1735" s="20" t="s">
        <v>8457</v>
      </c>
      <c r="D1735" s="20" t="s">
        <v>7758</v>
      </c>
      <c r="E1735" s="21" t="s">
        <v>5848</v>
      </c>
      <c r="F1735" s="19">
        <v>9.4</v>
      </c>
      <c r="G1735" s="20"/>
      <c r="H1735" s="21">
        <v>1</v>
      </c>
      <c r="I1735" s="204"/>
      <c r="J1735" s="122"/>
      <c r="K1735" s="215">
        <v>72.099999999999994</v>
      </c>
      <c r="L1735" s="21" t="s">
        <v>8463</v>
      </c>
      <c r="M1735" s="138" t="s">
        <v>8597</v>
      </c>
      <c r="N1735" s="138" t="s">
        <v>7758</v>
      </c>
      <c r="O1735" s="138" t="s">
        <v>8646</v>
      </c>
      <c r="P1735" s="138" t="s">
        <v>8624</v>
      </c>
      <c r="Q1735" s="138" t="s">
        <v>7857</v>
      </c>
    </row>
    <row r="1736" spans="1:17">
      <c r="A1736" s="316" t="s">
        <v>8458</v>
      </c>
      <c r="B1736" s="22" t="s">
        <v>5</v>
      </c>
      <c r="C1736" s="24" t="s">
        <v>8459</v>
      </c>
      <c r="D1736" s="24" t="s">
        <v>7758</v>
      </c>
      <c r="E1736" s="22" t="s">
        <v>5846</v>
      </c>
      <c r="F1736" s="23">
        <v>7</v>
      </c>
      <c r="G1736" s="24"/>
      <c r="H1736" s="22">
        <v>1</v>
      </c>
      <c r="I1736" s="203"/>
      <c r="J1736" s="196"/>
      <c r="K1736" s="214">
        <v>49.7</v>
      </c>
      <c r="L1736" s="22" t="s">
        <v>8463</v>
      </c>
      <c r="M1736" s="139" t="s">
        <v>8597</v>
      </c>
      <c r="N1736" s="139" t="s">
        <v>7758</v>
      </c>
      <c r="O1736" s="139" t="s">
        <v>8646</v>
      </c>
      <c r="P1736" s="139" t="s">
        <v>8624</v>
      </c>
      <c r="Q1736" s="139" t="s">
        <v>7857</v>
      </c>
    </row>
    <row r="1737" spans="1:17" s="294" customFormat="1" ht="31.5" collapsed="1">
      <c r="A1737" s="185" t="s">
        <v>5011</v>
      </c>
      <c r="B1737" s="186"/>
      <c r="C1737" s="187"/>
      <c r="D1737" s="187"/>
      <c r="E1737" s="186"/>
      <c r="F1737" s="186"/>
      <c r="G1737" s="187"/>
      <c r="H1737" s="186"/>
      <c r="I1737" s="201"/>
      <c r="J1737" s="194"/>
      <c r="K1737" s="191"/>
      <c r="L1737" s="189"/>
      <c r="M1737" s="188"/>
      <c r="N1737" s="188"/>
      <c r="O1737" s="188"/>
      <c r="P1737" s="189"/>
      <c r="Q1737" s="189"/>
    </row>
    <row r="1738" spans="1:17" s="292" customFormat="1" ht="38.25">
      <c r="A1738" s="162" t="s">
        <v>2</v>
      </c>
      <c r="B1738" s="6" t="s">
        <v>8768</v>
      </c>
      <c r="C1738" s="11" t="s">
        <v>2813</v>
      </c>
      <c r="D1738" s="11" t="s">
        <v>7859</v>
      </c>
      <c r="E1738" s="6" t="s">
        <v>8769</v>
      </c>
      <c r="F1738" s="7" t="s">
        <v>8811</v>
      </c>
      <c r="G1738" s="11" t="s">
        <v>8767</v>
      </c>
      <c r="H1738" s="6" t="s">
        <v>8766</v>
      </c>
      <c r="I1738" s="202" t="s">
        <v>8777</v>
      </c>
      <c r="J1738" s="195" t="s">
        <v>8770</v>
      </c>
      <c r="K1738" s="227" t="s">
        <v>8810</v>
      </c>
      <c r="L1738" s="6" t="s">
        <v>8594</v>
      </c>
      <c r="M1738" s="6" t="s">
        <v>8764</v>
      </c>
      <c r="N1738" s="6" t="s">
        <v>8595</v>
      </c>
      <c r="O1738" s="6" t="s">
        <v>8765</v>
      </c>
      <c r="P1738" s="6" t="s">
        <v>8763</v>
      </c>
      <c r="Q1738" s="226" t="s">
        <v>8771</v>
      </c>
    </row>
    <row r="1739" spans="1:17" s="297" customFormat="1">
      <c r="A1739" s="319" t="s">
        <v>5012</v>
      </c>
      <c r="B1739" s="170" t="s">
        <v>2814</v>
      </c>
      <c r="C1739" s="171" t="s">
        <v>2814</v>
      </c>
      <c r="D1739" s="171" t="s">
        <v>7862</v>
      </c>
      <c r="E1739" s="170" t="s">
        <v>5779</v>
      </c>
      <c r="F1739" s="130" t="s">
        <v>2814</v>
      </c>
      <c r="G1739" s="171"/>
      <c r="H1739" s="170" t="s">
        <v>2814</v>
      </c>
      <c r="I1739" s="205" t="s">
        <v>2814</v>
      </c>
      <c r="J1739" s="197" t="s">
        <v>2814</v>
      </c>
      <c r="K1739" s="216"/>
      <c r="L1739" s="170" t="s">
        <v>5011</v>
      </c>
      <c r="M1739" s="172" t="s">
        <v>8597</v>
      </c>
      <c r="N1739" s="172" t="s">
        <v>7760</v>
      </c>
      <c r="O1739" s="170" t="s">
        <v>8646</v>
      </c>
      <c r="P1739" s="172" t="s">
        <v>8601</v>
      </c>
      <c r="Q1739" s="172" t="s">
        <v>8648</v>
      </c>
    </row>
    <row r="1740" spans="1:17" s="297" customFormat="1">
      <c r="A1740" s="318" t="s">
        <v>5013</v>
      </c>
      <c r="B1740" s="173" t="s">
        <v>5</v>
      </c>
      <c r="C1740" s="174" t="s">
        <v>5014</v>
      </c>
      <c r="D1740" s="174" t="s">
        <v>7862</v>
      </c>
      <c r="E1740" s="173" t="s">
        <v>5837</v>
      </c>
      <c r="F1740" s="143">
        <v>6.2857142857142856</v>
      </c>
      <c r="G1740" s="174">
        <v>1</v>
      </c>
      <c r="H1740" s="173">
        <v>12</v>
      </c>
      <c r="I1740" s="206">
        <v>21</v>
      </c>
      <c r="J1740" s="198">
        <v>0.4</v>
      </c>
      <c r="K1740" s="217">
        <v>118.47</v>
      </c>
      <c r="L1740" s="173" t="s">
        <v>5011</v>
      </c>
      <c r="M1740" s="175" t="s">
        <v>8597</v>
      </c>
      <c r="N1740" s="175" t="s">
        <v>7760</v>
      </c>
      <c r="O1740" s="173" t="s">
        <v>8646</v>
      </c>
      <c r="P1740" s="175" t="s">
        <v>8601</v>
      </c>
      <c r="Q1740" s="175" t="s">
        <v>8648</v>
      </c>
    </row>
    <row r="1741" spans="1:17" s="297" customFormat="1">
      <c r="A1741" s="319" t="s">
        <v>5015</v>
      </c>
      <c r="B1741" s="170" t="s">
        <v>5</v>
      </c>
      <c r="C1741" s="171" t="s">
        <v>5016</v>
      </c>
      <c r="D1741" s="171" t="s">
        <v>7862</v>
      </c>
      <c r="E1741" s="170" t="s">
        <v>5884</v>
      </c>
      <c r="F1741" s="130">
        <v>7</v>
      </c>
      <c r="G1741" s="171">
        <v>1</v>
      </c>
      <c r="H1741" s="170">
        <v>12</v>
      </c>
      <c r="I1741" s="205">
        <v>24.4</v>
      </c>
      <c r="J1741" s="197">
        <v>0.5</v>
      </c>
      <c r="K1741" s="216">
        <v>126.27</v>
      </c>
      <c r="L1741" s="170" t="s">
        <v>5011</v>
      </c>
      <c r="M1741" s="172" t="s">
        <v>8597</v>
      </c>
      <c r="N1741" s="172" t="s">
        <v>7760</v>
      </c>
      <c r="O1741" s="170" t="s">
        <v>8646</v>
      </c>
      <c r="P1741" s="172" t="s">
        <v>8601</v>
      </c>
      <c r="Q1741" s="172" t="s">
        <v>8648</v>
      </c>
    </row>
    <row r="1742" spans="1:17" s="297" customFormat="1">
      <c r="A1742" s="318" t="s">
        <v>5017</v>
      </c>
      <c r="B1742" s="173" t="s">
        <v>5</v>
      </c>
      <c r="C1742" s="174" t="s">
        <v>5018</v>
      </c>
      <c r="D1742" s="174" t="s">
        <v>7862</v>
      </c>
      <c r="E1742" s="173" t="s">
        <v>5885</v>
      </c>
      <c r="F1742" s="143">
        <v>7.1428571428571432</v>
      </c>
      <c r="G1742" s="174">
        <v>1</v>
      </c>
      <c r="H1742" s="173">
        <v>12</v>
      </c>
      <c r="I1742" s="206">
        <v>20.9</v>
      </c>
      <c r="J1742" s="198">
        <v>0.45</v>
      </c>
      <c r="K1742" s="217">
        <v>130.68160000000003</v>
      </c>
      <c r="L1742" s="173" t="s">
        <v>5011</v>
      </c>
      <c r="M1742" s="175" t="s">
        <v>8597</v>
      </c>
      <c r="N1742" s="175" t="s">
        <v>7760</v>
      </c>
      <c r="O1742" s="173" t="s">
        <v>8646</v>
      </c>
      <c r="P1742" s="175" t="s">
        <v>8601</v>
      </c>
      <c r="Q1742" s="175" t="s">
        <v>8648</v>
      </c>
    </row>
    <row r="1743" spans="1:17" s="297" customFormat="1">
      <c r="A1743" s="319" t="s">
        <v>5019</v>
      </c>
      <c r="B1743" s="170" t="s">
        <v>5</v>
      </c>
      <c r="C1743" s="171" t="s">
        <v>5020</v>
      </c>
      <c r="D1743" s="171" t="s">
        <v>7862</v>
      </c>
      <c r="E1743" s="170" t="s">
        <v>5852</v>
      </c>
      <c r="F1743" s="130">
        <v>8</v>
      </c>
      <c r="G1743" s="171">
        <v>1</v>
      </c>
      <c r="H1743" s="170">
        <v>12</v>
      </c>
      <c r="I1743" s="205">
        <v>29.2</v>
      </c>
      <c r="J1743" s="197">
        <v>0.6</v>
      </c>
      <c r="K1743" s="216">
        <v>135.7552</v>
      </c>
      <c r="L1743" s="170" t="s">
        <v>5011</v>
      </c>
      <c r="M1743" s="172" t="s">
        <v>8597</v>
      </c>
      <c r="N1743" s="172" t="s">
        <v>7760</v>
      </c>
      <c r="O1743" s="170" t="s">
        <v>8646</v>
      </c>
      <c r="P1743" s="172" t="s">
        <v>8601</v>
      </c>
      <c r="Q1743" s="172" t="s">
        <v>8648</v>
      </c>
    </row>
    <row r="1744" spans="1:17" s="297" customFormat="1">
      <c r="A1744" s="318" t="s">
        <v>5021</v>
      </c>
      <c r="B1744" s="173" t="s">
        <v>5</v>
      </c>
      <c r="C1744" s="174" t="s">
        <v>5022</v>
      </c>
      <c r="D1744" s="174" t="s">
        <v>7862</v>
      </c>
      <c r="E1744" s="173" t="s">
        <v>5881</v>
      </c>
      <c r="F1744" s="143">
        <v>9.5</v>
      </c>
      <c r="G1744" s="174">
        <v>1</v>
      </c>
      <c r="H1744" s="173">
        <v>12</v>
      </c>
      <c r="I1744" s="206">
        <v>31.4</v>
      </c>
      <c r="J1744" s="198">
        <v>0.6</v>
      </c>
      <c r="K1744" s="217">
        <v>121.95</v>
      </c>
      <c r="L1744" s="173" t="s">
        <v>5011</v>
      </c>
      <c r="M1744" s="175" t="s">
        <v>8597</v>
      </c>
      <c r="N1744" s="175" t="s">
        <v>7760</v>
      </c>
      <c r="O1744" s="173" t="s">
        <v>8646</v>
      </c>
      <c r="P1744" s="175" t="s">
        <v>8601</v>
      </c>
      <c r="Q1744" s="175" t="s">
        <v>8648</v>
      </c>
    </row>
    <row r="1745" spans="1:17" s="297" customFormat="1">
      <c r="A1745" s="319" t="s">
        <v>5023</v>
      </c>
      <c r="B1745" s="170" t="s">
        <v>5</v>
      </c>
      <c r="C1745" s="171" t="s">
        <v>5024</v>
      </c>
      <c r="D1745" s="171" t="s">
        <v>7862</v>
      </c>
      <c r="E1745" s="170" t="s">
        <v>5840</v>
      </c>
      <c r="F1745" s="130">
        <v>7</v>
      </c>
      <c r="G1745" s="171">
        <v>1</v>
      </c>
      <c r="H1745" s="170">
        <v>12</v>
      </c>
      <c r="I1745" s="205">
        <v>20.9</v>
      </c>
      <c r="J1745" s="197">
        <v>0.4</v>
      </c>
      <c r="K1745" s="216">
        <v>117.21</v>
      </c>
      <c r="L1745" s="170" t="s">
        <v>5011</v>
      </c>
      <c r="M1745" s="172" t="s">
        <v>8597</v>
      </c>
      <c r="N1745" s="172" t="s">
        <v>7760</v>
      </c>
      <c r="O1745" s="170" t="s">
        <v>8646</v>
      </c>
      <c r="P1745" s="172" t="s">
        <v>8601</v>
      </c>
      <c r="Q1745" s="172" t="s">
        <v>8648</v>
      </c>
    </row>
    <row r="1746" spans="1:17" s="297" customFormat="1">
      <c r="A1746" s="318" t="s">
        <v>5025</v>
      </c>
      <c r="B1746" s="173" t="s">
        <v>5</v>
      </c>
      <c r="C1746" s="174" t="s">
        <v>5026</v>
      </c>
      <c r="D1746" s="174" t="s">
        <v>7862</v>
      </c>
      <c r="E1746" s="173" t="s">
        <v>5887</v>
      </c>
      <c r="F1746" s="143">
        <v>4.5</v>
      </c>
      <c r="G1746" s="174">
        <v>1</v>
      </c>
      <c r="H1746" s="173">
        <v>12</v>
      </c>
      <c r="I1746" s="206">
        <v>11.4</v>
      </c>
      <c r="J1746" s="198">
        <v>0.3</v>
      </c>
      <c r="K1746" s="217">
        <v>103.82</v>
      </c>
      <c r="L1746" s="173" t="s">
        <v>5011</v>
      </c>
      <c r="M1746" s="175" t="s">
        <v>8597</v>
      </c>
      <c r="N1746" s="175" t="s">
        <v>7760</v>
      </c>
      <c r="O1746" s="173" t="s">
        <v>8646</v>
      </c>
      <c r="P1746" s="175" t="s">
        <v>8601</v>
      </c>
      <c r="Q1746" s="175" t="s">
        <v>8648</v>
      </c>
    </row>
    <row r="1747" spans="1:17" s="297" customFormat="1">
      <c r="A1747" s="319" t="s">
        <v>5027</v>
      </c>
      <c r="B1747" s="170" t="s">
        <v>5</v>
      </c>
      <c r="C1747" s="171" t="s">
        <v>5028</v>
      </c>
      <c r="D1747" s="171" t="s">
        <v>7862</v>
      </c>
      <c r="E1747" s="170" t="s">
        <v>5853</v>
      </c>
      <c r="F1747" s="130">
        <v>6.2</v>
      </c>
      <c r="G1747" s="171">
        <v>1</v>
      </c>
      <c r="H1747" s="170">
        <v>12</v>
      </c>
      <c r="I1747" s="205">
        <v>20.9</v>
      </c>
      <c r="J1747" s="197">
        <v>0.4</v>
      </c>
      <c r="K1747" s="216">
        <v>118.47</v>
      </c>
      <c r="L1747" s="170" t="s">
        <v>5011</v>
      </c>
      <c r="M1747" s="172" t="s">
        <v>8597</v>
      </c>
      <c r="N1747" s="172" t="s">
        <v>7760</v>
      </c>
      <c r="O1747" s="170" t="s">
        <v>8646</v>
      </c>
      <c r="P1747" s="172" t="s">
        <v>8601</v>
      </c>
      <c r="Q1747" s="172" t="s">
        <v>8648</v>
      </c>
    </row>
    <row r="1748" spans="1:17" s="297" customFormat="1">
      <c r="A1748" s="318" t="s">
        <v>5029</v>
      </c>
      <c r="B1748" s="173" t="s">
        <v>5</v>
      </c>
      <c r="C1748" s="174" t="s">
        <v>5030</v>
      </c>
      <c r="D1748" s="174" t="s">
        <v>7862</v>
      </c>
      <c r="E1748" s="173" t="s">
        <v>5836</v>
      </c>
      <c r="F1748" s="143">
        <v>6</v>
      </c>
      <c r="G1748" s="174">
        <v>1</v>
      </c>
      <c r="H1748" s="173">
        <v>12</v>
      </c>
      <c r="I1748" s="206">
        <v>16.2</v>
      </c>
      <c r="J1748" s="198">
        <v>0.4</v>
      </c>
      <c r="K1748" s="217">
        <v>122.18080000000002</v>
      </c>
      <c r="L1748" s="173" t="s">
        <v>5011</v>
      </c>
      <c r="M1748" s="175" t="s">
        <v>8597</v>
      </c>
      <c r="N1748" s="175" t="s">
        <v>7760</v>
      </c>
      <c r="O1748" s="173" t="s">
        <v>8646</v>
      </c>
      <c r="P1748" s="175" t="s">
        <v>8601</v>
      </c>
      <c r="Q1748" s="175" t="s">
        <v>8648</v>
      </c>
    </row>
    <row r="1749" spans="1:17" s="297" customFormat="1">
      <c r="A1749" s="319" t="s">
        <v>5031</v>
      </c>
      <c r="B1749" s="170" t="s">
        <v>5</v>
      </c>
      <c r="C1749" s="171" t="s">
        <v>5032</v>
      </c>
      <c r="D1749" s="171" t="s">
        <v>7862</v>
      </c>
      <c r="E1749" s="170" t="s">
        <v>5886</v>
      </c>
      <c r="F1749" s="130">
        <v>7.4</v>
      </c>
      <c r="G1749" s="171">
        <v>1</v>
      </c>
      <c r="H1749" s="170">
        <v>12</v>
      </c>
      <c r="I1749" s="205">
        <v>22.5</v>
      </c>
      <c r="J1749" s="197">
        <v>0.5</v>
      </c>
      <c r="K1749" s="216">
        <v>112.57</v>
      </c>
      <c r="L1749" s="170" t="s">
        <v>5011</v>
      </c>
      <c r="M1749" s="172" t="s">
        <v>8597</v>
      </c>
      <c r="N1749" s="172" t="s">
        <v>7760</v>
      </c>
      <c r="O1749" s="170" t="s">
        <v>8646</v>
      </c>
      <c r="P1749" s="172" t="s">
        <v>8601</v>
      </c>
      <c r="Q1749" s="172" t="s">
        <v>8648</v>
      </c>
    </row>
    <row r="1750" spans="1:17" s="297" customFormat="1">
      <c r="A1750" s="318" t="s">
        <v>5033</v>
      </c>
      <c r="B1750" s="173" t="s">
        <v>5</v>
      </c>
      <c r="C1750" s="174" t="s">
        <v>5034</v>
      </c>
      <c r="D1750" s="174" t="s">
        <v>7862</v>
      </c>
      <c r="E1750" s="173" t="s">
        <v>5910</v>
      </c>
      <c r="F1750" s="143">
        <v>9</v>
      </c>
      <c r="G1750" s="174">
        <v>1</v>
      </c>
      <c r="H1750" s="173">
        <v>12</v>
      </c>
      <c r="I1750" s="206">
        <v>32.1</v>
      </c>
      <c r="J1750" s="198">
        <v>0.7</v>
      </c>
      <c r="K1750" s="217">
        <v>138.5</v>
      </c>
      <c r="L1750" s="173" t="s">
        <v>5011</v>
      </c>
      <c r="M1750" s="175" t="s">
        <v>8597</v>
      </c>
      <c r="N1750" s="175" t="s">
        <v>7760</v>
      </c>
      <c r="O1750" s="173" t="s">
        <v>8646</v>
      </c>
      <c r="P1750" s="175" t="s">
        <v>8601</v>
      </c>
      <c r="Q1750" s="175" t="s">
        <v>8648</v>
      </c>
    </row>
    <row r="1751" spans="1:17" s="297" customFormat="1">
      <c r="A1751" s="319" t="s">
        <v>5035</v>
      </c>
      <c r="B1751" s="170" t="s">
        <v>5</v>
      </c>
      <c r="C1751" s="171" t="s">
        <v>5036</v>
      </c>
      <c r="D1751" s="171" t="s">
        <v>7862</v>
      </c>
      <c r="E1751" s="170" t="s">
        <v>5880</v>
      </c>
      <c r="F1751" s="130">
        <v>8.25</v>
      </c>
      <c r="G1751" s="171">
        <v>1</v>
      </c>
      <c r="H1751" s="170">
        <v>12</v>
      </c>
      <c r="I1751" s="205">
        <v>24.1</v>
      </c>
      <c r="J1751" s="197">
        <v>0.5</v>
      </c>
      <c r="K1751" s="216">
        <v>121.74</v>
      </c>
      <c r="L1751" s="170" t="s">
        <v>5011</v>
      </c>
      <c r="M1751" s="172" t="s">
        <v>8597</v>
      </c>
      <c r="N1751" s="172" t="s">
        <v>7760</v>
      </c>
      <c r="O1751" s="170" t="s">
        <v>8646</v>
      </c>
      <c r="P1751" s="172" t="s">
        <v>8601</v>
      </c>
      <c r="Q1751" s="172" t="s">
        <v>8648</v>
      </c>
    </row>
    <row r="1752" spans="1:17" s="297" customFormat="1">
      <c r="A1752" s="318" t="s">
        <v>5037</v>
      </c>
      <c r="B1752" s="173" t="s">
        <v>5</v>
      </c>
      <c r="C1752" s="174" t="s">
        <v>5038</v>
      </c>
      <c r="D1752" s="174" t="s">
        <v>7862</v>
      </c>
      <c r="E1752" s="173" t="s">
        <v>5882</v>
      </c>
      <c r="F1752" s="143">
        <v>10</v>
      </c>
      <c r="G1752" s="174">
        <v>1</v>
      </c>
      <c r="H1752" s="173">
        <v>12</v>
      </c>
      <c r="I1752" s="206">
        <v>31.4</v>
      </c>
      <c r="J1752" s="198">
        <v>0.7</v>
      </c>
      <c r="K1752" s="217">
        <v>132.69999999999999</v>
      </c>
      <c r="L1752" s="173" t="s">
        <v>5011</v>
      </c>
      <c r="M1752" s="175" t="s">
        <v>8597</v>
      </c>
      <c r="N1752" s="175" t="s">
        <v>7760</v>
      </c>
      <c r="O1752" s="173" t="s">
        <v>8646</v>
      </c>
      <c r="P1752" s="175" t="s">
        <v>8601</v>
      </c>
      <c r="Q1752" s="175" t="s">
        <v>8648</v>
      </c>
    </row>
    <row r="1753" spans="1:17" s="297" customFormat="1">
      <c r="A1753" s="319" t="s">
        <v>5039</v>
      </c>
      <c r="B1753" s="170" t="s">
        <v>5</v>
      </c>
      <c r="C1753" s="171" t="s">
        <v>5040</v>
      </c>
      <c r="D1753" s="171" t="s">
        <v>7862</v>
      </c>
      <c r="E1753" s="170" t="s">
        <v>5781</v>
      </c>
      <c r="F1753" s="130">
        <v>5.75</v>
      </c>
      <c r="G1753" s="171">
        <v>1</v>
      </c>
      <c r="H1753" s="170">
        <v>12</v>
      </c>
      <c r="I1753" s="205">
        <v>17.8</v>
      </c>
      <c r="J1753" s="197">
        <v>0.4</v>
      </c>
      <c r="K1753" s="216">
        <v>110.78</v>
      </c>
      <c r="L1753" s="170" t="s">
        <v>5011</v>
      </c>
      <c r="M1753" s="172" t="s">
        <v>8597</v>
      </c>
      <c r="N1753" s="172" t="s">
        <v>7760</v>
      </c>
      <c r="O1753" s="170" t="s">
        <v>8646</v>
      </c>
      <c r="P1753" s="172" t="s">
        <v>8601</v>
      </c>
      <c r="Q1753" s="172" t="s">
        <v>8648</v>
      </c>
    </row>
    <row r="1754" spans="1:17" s="297" customFormat="1">
      <c r="A1754" s="318" t="s">
        <v>5041</v>
      </c>
      <c r="B1754" s="173" t="s">
        <v>5</v>
      </c>
      <c r="C1754" s="174" t="s">
        <v>5042</v>
      </c>
      <c r="D1754" s="174" t="s">
        <v>7862</v>
      </c>
      <c r="E1754" s="173" t="s">
        <v>5844</v>
      </c>
      <c r="F1754" s="143">
        <v>8.4444444444444446</v>
      </c>
      <c r="G1754" s="174">
        <v>1</v>
      </c>
      <c r="H1754" s="173">
        <v>12</v>
      </c>
      <c r="I1754" s="206">
        <v>30.5</v>
      </c>
      <c r="J1754" s="198">
        <v>0.6</v>
      </c>
      <c r="K1754" s="217">
        <v>151.42400000000001</v>
      </c>
      <c r="L1754" s="173" t="s">
        <v>5011</v>
      </c>
      <c r="M1754" s="175" t="s">
        <v>8597</v>
      </c>
      <c r="N1754" s="175" t="s">
        <v>7760</v>
      </c>
      <c r="O1754" s="173" t="s">
        <v>8646</v>
      </c>
      <c r="P1754" s="175" t="s">
        <v>8601</v>
      </c>
      <c r="Q1754" s="175" t="s">
        <v>8648</v>
      </c>
    </row>
    <row r="1755" spans="1:17" s="294" customFormat="1" ht="31.5" collapsed="1">
      <c r="A1755" s="185" t="s">
        <v>5462</v>
      </c>
      <c r="B1755" s="186"/>
      <c r="C1755" s="187"/>
      <c r="D1755" s="187"/>
      <c r="E1755" s="186"/>
      <c r="F1755" s="186"/>
      <c r="G1755" s="187"/>
      <c r="H1755" s="186"/>
      <c r="I1755" s="201"/>
      <c r="J1755" s="194"/>
      <c r="K1755" s="191"/>
      <c r="L1755" s="189"/>
      <c r="M1755" s="188"/>
      <c r="N1755" s="188"/>
      <c r="O1755" s="188"/>
      <c r="P1755" s="189"/>
      <c r="Q1755" s="189"/>
    </row>
    <row r="1756" spans="1:17" s="292" customFormat="1" ht="38.25">
      <c r="A1756" s="162" t="s">
        <v>2</v>
      </c>
      <c r="B1756" s="6" t="s">
        <v>8768</v>
      </c>
      <c r="C1756" s="11" t="s">
        <v>2813</v>
      </c>
      <c r="D1756" s="11" t="s">
        <v>7859</v>
      </c>
      <c r="E1756" s="6" t="s">
        <v>8769</v>
      </c>
      <c r="F1756" s="7" t="s">
        <v>8811</v>
      </c>
      <c r="G1756" s="11" t="s">
        <v>8767</v>
      </c>
      <c r="H1756" s="6" t="s">
        <v>8766</v>
      </c>
      <c r="I1756" s="202" t="s">
        <v>8777</v>
      </c>
      <c r="J1756" s="195" t="s">
        <v>8770</v>
      </c>
      <c r="K1756" s="227" t="s">
        <v>8810</v>
      </c>
      <c r="L1756" s="6" t="s">
        <v>8594</v>
      </c>
      <c r="M1756" s="6" t="s">
        <v>8764</v>
      </c>
      <c r="N1756" s="6" t="s">
        <v>8595</v>
      </c>
      <c r="O1756" s="6" t="s">
        <v>8765</v>
      </c>
      <c r="P1756" s="6" t="s">
        <v>8763</v>
      </c>
      <c r="Q1756" s="226" t="s">
        <v>8771</v>
      </c>
    </row>
    <row r="1757" spans="1:17">
      <c r="A1757" s="324" t="s">
        <v>5463</v>
      </c>
      <c r="B1757" s="24" t="s">
        <v>5</v>
      </c>
      <c r="C1757" s="24">
        <v>10078737203107</v>
      </c>
      <c r="D1757" s="24" t="s">
        <v>5882</v>
      </c>
      <c r="E1757" s="24" t="s">
        <v>5989</v>
      </c>
      <c r="F1757" s="24">
        <v>9.375</v>
      </c>
      <c r="G1757" s="24">
        <v>1</v>
      </c>
      <c r="H1757" s="24">
        <v>10</v>
      </c>
      <c r="I1757" s="203">
        <v>37</v>
      </c>
      <c r="J1757" s="196">
        <v>0.7</v>
      </c>
      <c r="K1757" s="214">
        <v>183</v>
      </c>
      <c r="L1757" s="24" t="s">
        <v>5462</v>
      </c>
      <c r="M1757" s="24" t="s">
        <v>8597</v>
      </c>
      <c r="N1757" s="24" t="s">
        <v>7760</v>
      </c>
      <c r="O1757" s="24"/>
      <c r="P1757" s="24" t="s">
        <v>8625</v>
      </c>
      <c r="Q1757" s="24" t="s">
        <v>7862</v>
      </c>
    </row>
    <row r="1758" spans="1:17">
      <c r="A1758" s="325" t="s">
        <v>5464</v>
      </c>
      <c r="B1758" s="20" t="s">
        <v>5</v>
      </c>
      <c r="C1758" s="20">
        <v>10749956105120</v>
      </c>
      <c r="D1758" s="20"/>
      <c r="E1758" s="20" t="s">
        <v>5990</v>
      </c>
      <c r="F1758" s="20" t="s">
        <v>5991</v>
      </c>
      <c r="G1758" s="20">
        <v>1</v>
      </c>
      <c r="H1758" s="20">
        <v>10</v>
      </c>
      <c r="I1758" s="204">
        <v>36.200000000000003</v>
      </c>
      <c r="J1758" s="122">
        <v>0.4</v>
      </c>
      <c r="K1758" s="215">
        <v>183</v>
      </c>
      <c r="L1758" s="20" t="s">
        <v>5462</v>
      </c>
      <c r="M1758" s="20" t="s">
        <v>8597</v>
      </c>
      <c r="N1758" s="20" t="s">
        <v>7760</v>
      </c>
      <c r="O1758" s="20"/>
      <c r="P1758" s="20" t="s">
        <v>8624</v>
      </c>
      <c r="Q1758" s="20" t="s">
        <v>7862</v>
      </c>
    </row>
    <row r="1759" spans="1:17">
      <c r="A1759" s="324" t="s">
        <v>5465</v>
      </c>
      <c r="B1759" s="24" t="s">
        <v>5</v>
      </c>
      <c r="C1759" s="24" t="s">
        <v>5466</v>
      </c>
      <c r="D1759" s="24" t="s">
        <v>5882</v>
      </c>
      <c r="E1759" s="24" t="s">
        <v>5992</v>
      </c>
      <c r="F1759" s="24">
        <v>10.25</v>
      </c>
      <c r="G1759" s="24">
        <v>1</v>
      </c>
      <c r="H1759" s="24">
        <v>10</v>
      </c>
      <c r="I1759" s="203">
        <v>51.6</v>
      </c>
      <c r="J1759" s="196">
        <v>0.8</v>
      </c>
      <c r="K1759" s="214">
        <v>219.4</v>
      </c>
      <c r="L1759" s="24" t="s">
        <v>5462</v>
      </c>
      <c r="M1759" s="24" t="s">
        <v>8597</v>
      </c>
      <c r="N1759" s="24" t="s">
        <v>7760</v>
      </c>
      <c r="O1759" s="24"/>
      <c r="P1759" s="24" t="s">
        <v>8624</v>
      </c>
      <c r="Q1759" s="24" t="s">
        <v>7862</v>
      </c>
    </row>
    <row r="1760" spans="1:17">
      <c r="A1760" s="325" t="s">
        <v>5467</v>
      </c>
      <c r="B1760" s="20" t="s">
        <v>5</v>
      </c>
      <c r="C1760" s="20" t="s">
        <v>5468</v>
      </c>
      <c r="D1760" s="20" t="s">
        <v>5882</v>
      </c>
      <c r="E1760" s="20" t="s">
        <v>5993</v>
      </c>
      <c r="F1760" s="20">
        <v>9.25</v>
      </c>
      <c r="G1760" s="20">
        <v>1</v>
      </c>
      <c r="H1760" s="20">
        <v>10</v>
      </c>
      <c r="I1760" s="204">
        <v>31.3</v>
      </c>
      <c r="J1760" s="122">
        <v>0.7</v>
      </c>
      <c r="K1760" s="215">
        <v>312.60000000000002</v>
      </c>
      <c r="L1760" s="20" t="s">
        <v>5462</v>
      </c>
      <c r="M1760" s="20" t="s">
        <v>8597</v>
      </c>
      <c r="N1760" s="20" t="s">
        <v>7760</v>
      </c>
      <c r="O1760" s="20"/>
      <c r="P1760" s="20" t="s">
        <v>8624</v>
      </c>
      <c r="Q1760" s="20" t="s">
        <v>7862</v>
      </c>
    </row>
    <row r="1761" spans="1:17">
      <c r="A1761" s="324" t="s">
        <v>5469</v>
      </c>
      <c r="B1761" s="24" t="s">
        <v>5</v>
      </c>
      <c r="C1761" s="24">
        <v>10749956150892</v>
      </c>
      <c r="D1761" s="24" t="s">
        <v>5882</v>
      </c>
      <c r="E1761" s="24" t="s">
        <v>5994</v>
      </c>
      <c r="F1761" s="24">
        <v>9</v>
      </c>
      <c r="G1761" s="24">
        <v>1</v>
      </c>
      <c r="H1761" s="24">
        <v>12</v>
      </c>
      <c r="I1761" s="203">
        <v>33.799999999999997</v>
      </c>
      <c r="J1761" s="196">
        <v>0.47</v>
      </c>
      <c r="K1761" s="214">
        <v>87.21</v>
      </c>
      <c r="L1761" s="24" t="s">
        <v>5462</v>
      </c>
      <c r="M1761" s="24" t="s">
        <v>8597</v>
      </c>
      <c r="N1761" s="24" t="s">
        <v>7760</v>
      </c>
      <c r="O1761" s="24"/>
      <c r="P1761" s="24" t="s">
        <v>8624</v>
      </c>
      <c r="Q1761" s="24" t="s">
        <v>7862</v>
      </c>
    </row>
    <row r="1762" spans="1:17">
      <c r="A1762" s="325" t="s">
        <v>5470</v>
      </c>
      <c r="B1762" s="20" t="s">
        <v>5</v>
      </c>
      <c r="C1762" s="20">
        <v>10749956150908</v>
      </c>
      <c r="D1762" s="20" t="s">
        <v>5882</v>
      </c>
      <c r="E1762" s="20" t="s">
        <v>5995</v>
      </c>
      <c r="F1762" s="20">
        <v>9.25</v>
      </c>
      <c r="G1762" s="20">
        <v>1</v>
      </c>
      <c r="H1762" s="20">
        <v>12</v>
      </c>
      <c r="I1762" s="204">
        <v>29.6</v>
      </c>
      <c r="J1762" s="122">
        <v>0.54</v>
      </c>
      <c r="K1762" s="215">
        <v>164.8</v>
      </c>
      <c r="L1762" s="20" t="s">
        <v>5462</v>
      </c>
      <c r="M1762" s="20" t="s">
        <v>8597</v>
      </c>
      <c r="N1762" s="20" t="s">
        <v>7760</v>
      </c>
      <c r="O1762" s="20"/>
      <c r="P1762" s="20" t="s">
        <v>8624</v>
      </c>
      <c r="Q1762" s="20" t="s">
        <v>7862</v>
      </c>
    </row>
    <row r="1763" spans="1:17">
      <c r="A1763" s="324" t="s">
        <v>5471</v>
      </c>
      <c r="B1763" s="24" t="s">
        <v>5</v>
      </c>
      <c r="C1763" s="24">
        <v>10749956153381</v>
      </c>
      <c r="D1763" s="24" t="s">
        <v>5882</v>
      </c>
      <c r="E1763" s="24" t="s">
        <v>5996</v>
      </c>
      <c r="F1763" s="24">
        <v>9.125</v>
      </c>
      <c r="G1763" s="24">
        <v>1</v>
      </c>
      <c r="H1763" s="24">
        <v>12</v>
      </c>
      <c r="I1763" s="203">
        <v>32</v>
      </c>
      <c r="J1763" s="196">
        <v>0.55000000000000004</v>
      </c>
      <c r="K1763" s="214">
        <v>154.9</v>
      </c>
      <c r="L1763" s="24" t="s">
        <v>5462</v>
      </c>
      <c r="M1763" s="24" t="s">
        <v>8597</v>
      </c>
      <c r="N1763" s="24" t="s">
        <v>7760</v>
      </c>
      <c r="O1763" s="24"/>
      <c r="P1763" s="24" t="s">
        <v>8624</v>
      </c>
      <c r="Q1763" s="24" t="s">
        <v>7862</v>
      </c>
    </row>
    <row r="1764" spans="1:17">
      <c r="A1764" s="325" t="s">
        <v>5472</v>
      </c>
      <c r="B1764" s="20" t="s">
        <v>5</v>
      </c>
      <c r="C1764" s="20">
        <v>10749956153398</v>
      </c>
      <c r="D1764" s="20" t="s">
        <v>5882</v>
      </c>
      <c r="E1764" s="20" t="s">
        <v>5997</v>
      </c>
      <c r="F1764" s="20">
        <v>10.25</v>
      </c>
      <c r="G1764" s="20">
        <v>1</v>
      </c>
      <c r="H1764" s="20">
        <v>10</v>
      </c>
      <c r="I1764" s="204">
        <v>54.7</v>
      </c>
      <c r="J1764" s="122">
        <v>0.57999999999999996</v>
      </c>
      <c r="K1764" s="215">
        <v>173.91</v>
      </c>
      <c r="L1764" s="20" t="s">
        <v>5462</v>
      </c>
      <c r="M1764" s="20" t="s">
        <v>8597</v>
      </c>
      <c r="N1764" s="20" t="s">
        <v>7760</v>
      </c>
      <c r="O1764" s="20"/>
      <c r="P1764" s="20" t="s">
        <v>8624</v>
      </c>
      <c r="Q1764" s="20" t="s">
        <v>7862</v>
      </c>
    </row>
    <row r="1765" spans="1:17">
      <c r="A1765" s="324" t="s">
        <v>5473</v>
      </c>
      <c r="B1765" s="24" t="s">
        <v>5</v>
      </c>
      <c r="C1765" s="24">
        <v>10749956156429</v>
      </c>
      <c r="D1765" s="24" t="s">
        <v>5882</v>
      </c>
      <c r="E1765" s="24" t="s">
        <v>5998</v>
      </c>
      <c r="F1765" s="24">
        <v>10.25</v>
      </c>
      <c r="G1765" s="24">
        <v>1</v>
      </c>
      <c r="H1765" s="24">
        <v>12</v>
      </c>
      <c r="I1765" s="203">
        <v>55.1</v>
      </c>
      <c r="J1765" s="196">
        <v>0.62</v>
      </c>
      <c r="K1765" s="214">
        <v>252.7</v>
      </c>
      <c r="L1765" s="24" t="s">
        <v>5462</v>
      </c>
      <c r="M1765" s="24" t="s">
        <v>8597</v>
      </c>
      <c r="N1765" s="24" t="s">
        <v>7760</v>
      </c>
      <c r="O1765" s="24"/>
      <c r="P1765" s="24" t="s">
        <v>8624</v>
      </c>
      <c r="Q1765" s="24" t="s">
        <v>7862</v>
      </c>
    </row>
    <row r="1766" spans="1:17" s="294" customFormat="1" ht="31.5" collapsed="1">
      <c r="A1766" s="185" t="s">
        <v>5474</v>
      </c>
      <c r="B1766" s="186"/>
      <c r="C1766" s="187"/>
      <c r="D1766" s="187"/>
      <c r="E1766" s="186"/>
      <c r="F1766" s="186"/>
      <c r="G1766" s="187"/>
      <c r="H1766" s="186"/>
      <c r="I1766" s="201"/>
      <c r="J1766" s="194"/>
      <c r="K1766" s="191"/>
      <c r="L1766" s="189"/>
      <c r="M1766" s="188"/>
      <c r="N1766" s="188"/>
      <c r="O1766" s="188"/>
      <c r="P1766" s="189"/>
      <c r="Q1766" s="189"/>
    </row>
    <row r="1767" spans="1:17" s="292" customFormat="1" ht="38.25">
      <c r="A1767" s="162" t="s">
        <v>2</v>
      </c>
      <c r="B1767" s="6" t="s">
        <v>8768</v>
      </c>
      <c r="C1767" s="11" t="s">
        <v>2813</v>
      </c>
      <c r="D1767" s="11" t="s">
        <v>7859</v>
      </c>
      <c r="E1767" s="6" t="s">
        <v>8769</v>
      </c>
      <c r="F1767" s="7" t="s">
        <v>8811</v>
      </c>
      <c r="G1767" s="11" t="s">
        <v>8767</v>
      </c>
      <c r="H1767" s="6" t="s">
        <v>8766</v>
      </c>
      <c r="I1767" s="202" t="s">
        <v>8777</v>
      </c>
      <c r="J1767" s="195" t="s">
        <v>8770</v>
      </c>
      <c r="K1767" s="227" t="s">
        <v>8810</v>
      </c>
      <c r="L1767" s="6" t="s">
        <v>8594</v>
      </c>
      <c r="M1767" s="6" t="s">
        <v>8764</v>
      </c>
      <c r="N1767" s="6" t="s">
        <v>8595</v>
      </c>
      <c r="O1767" s="6" t="s">
        <v>8765</v>
      </c>
      <c r="P1767" s="6" t="s">
        <v>8763</v>
      </c>
      <c r="Q1767" s="226" t="s">
        <v>8771</v>
      </c>
    </row>
    <row r="1768" spans="1:17">
      <c r="A1768" s="316" t="s">
        <v>5475</v>
      </c>
      <c r="B1768" s="22" t="s">
        <v>106</v>
      </c>
      <c r="C1768" s="24" t="s">
        <v>5476</v>
      </c>
      <c r="D1768" s="24" t="s">
        <v>8644</v>
      </c>
      <c r="E1768" s="22" t="s">
        <v>5999</v>
      </c>
      <c r="F1768" s="23">
        <v>6.125</v>
      </c>
      <c r="G1768" s="24">
        <v>1</v>
      </c>
      <c r="H1768" s="22">
        <v>24</v>
      </c>
      <c r="I1768" s="203">
        <v>20.2</v>
      </c>
      <c r="J1768" s="196">
        <v>0.4</v>
      </c>
      <c r="K1768" s="214">
        <v>495.4</v>
      </c>
      <c r="L1768" s="22" t="s">
        <v>5474</v>
      </c>
      <c r="M1768" s="139" t="s">
        <v>8597</v>
      </c>
      <c r="N1768" s="139" t="s">
        <v>7760</v>
      </c>
      <c r="O1768" s="139" t="s">
        <v>9166</v>
      </c>
      <c r="P1768" s="139" t="s">
        <v>8601</v>
      </c>
      <c r="Q1768" s="139"/>
    </row>
    <row r="1769" spans="1:17">
      <c r="A1769" s="317" t="s">
        <v>5477</v>
      </c>
      <c r="B1769" s="21" t="s">
        <v>106</v>
      </c>
      <c r="C1769" s="20" t="s">
        <v>5478</v>
      </c>
      <c r="D1769" s="20" t="s">
        <v>8644</v>
      </c>
      <c r="E1769" s="21" t="s">
        <v>6000</v>
      </c>
      <c r="F1769" s="19">
        <v>6</v>
      </c>
      <c r="G1769" s="20">
        <v>1</v>
      </c>
      <c r="H1769" s="21">
        <v>12</v>
      </c>
      <c r="I1769" s="204">
        <v>53.4</v>
      </c>
      <c r="J1769" s="122">
        <v>0.4</v>
      </c>
      <c r="K1769" s="215">
        <v>1050.2</v>
      </c>
      <c r="L1769" s="21" t="s">
        <v>5474</v>
      </c>
      <c r="M1769" s="138" t="s">
        <v>8597</v>
      </c>
      <c r="N1769" s="138" t="s">
        <v>7760</v>
      </c>
      <c r="O1769" s="138" t="s">
        <v>9166</v>
      </c>
      <c r="P1769" s="138" t="s">
        <v>8601</v>
      </c>
      <c r="Q1769" s="138"/>
    </row>
    <row r="1770" spans="1:17">
      <c r="A1770" s="316" t="s">
        <v>5479</v>
      </c>
      <c r="B1770" s="22" t="s">
        <v>106</v>
      </c>
      <c r="C1770" s="24" t="s">
        <v>5480</v>
      </c>
      <c r="D1770" s="24" t="s">
        <v>8644</v>
      </c>
      <c r="E1770" s="22" t="s">
        <v>6001</v>
      </c>
      <c r="F1770" s="23">
        <v>7.5</v>
      </c>
      <c r="G1770" s="24">
        <v>1</v>
      </c>
      <c r="H1770" s="22">
        <v>24</v>
      </c>
      <c r="I1770" s="203">
        <v>14.1</v>
      </c>
      <c r="J1770" s="196">
        <v>0.4</v>
      </c>
      <c r="K1770" s="214">
        <v>255.9</v>
      </c>
      <c r="L1770" s="22" t="s">
        <v>5474</v>
      </c>
      <c r="M1770" s="139" t="s">
        <v>8597</v>
      </c>
      <c r="N1770" s="139" t="s">
        <v>7760</v>
      </c>
      <c r="O1770" s="139" t="s">
        <v>9166</v>
      </c>
      <c r="P1770" s="139" t="s">
        <v>8601</v>
      </c>
      <c r="Q1770" s="139"/>
    </row>
    <row r="1771" spans="1:17">
      <c r="A1771" s="317" t="s">
        <v>5481</v>
      </c>
      <c r="B1771" s="21" t="s">
        <v>106</v>
      </c>
      <c r="C1771" s="20" t="s">
        <v>5482</v>
      </c>
      <c r="D1771" s="20" t="s">
        <v>8644</v>
      </c>
      <c r="E1771" s="21" t="s">
        <v>6002</v>
      </c>
      <c r="F1771" s="19">
        <v>6.75</v>
      </c>
      <c r="G1771" s="20">
        <v>1</v>
      </c>
      <c r="H1771" s="21">
        <v>24</v>
      </c>
      <c r="I1771" s="204">
        <v>31.2</v>
      </c>
      <c r="J1771" s="122">
        <v>0.4</v>
      </c>
      <c r="K1771" s="215">
        <v>446.3</v>
      </c>
      <c r="L1771" s="21" t="s">
        <v>5474</v>
      </c>
      <c r="M1771" s="138" t="s">
        <v>8597</v>
      </c>
      <c r="N1771" s="138" t="s">
        <v>7760</v>
      </c>
      <c r="O1771" s="138" t="s">
        <v>9166</v>
      </c>
      <c r="P1771" s="138" t="s">
        <v>8601</v>
      </c>
      <c r="Q1771" s="138"/>
    </row>
    <row r="1772" spans="1:17">
      <c r="A1772" s="316" t="s">
        <v>5483</v>
      </c>
      <c r="B1772" s="22" t="s">
        <v>106</v>
      </c>
      <c r="C1772" s="24" t="s">
        <v>5484</v>
      </c>
      <c r="D1772" s="24" t="s">
        <v>8644</v>
      </c>
      <c r="E1772" s="22" t="s">
        <v>6003</v>
      </c>
      <c r="F1772" s="23">
        <v>6</v>
      </c>
      <c r="G1772" s="24">
        <v>1</v>
      </c>
      <c r="H1772" s="22">
        <v>12</v>
      </c>
      <c r="I1772" s="203">
        <v>18</v>
      </c>
      <c r="J1772" s="196">
        <v>0.4</v>
      </c>
      <c r="K1772" s="214">
        <v>1017</v>
      </c>
      <c r="L1772" s="22" t="s">
        <v>5474</v>
      </c>
      <c r="M1772" s="139" t="s">
        <v>8597</v>
      </c>
      <c r="N1772" s="139" t="s">
        <v>7760</v>
      </c>
      <c r="O1772" s="139" t="s">
        <v>9166</v>
      </c>
      <c r="P1772" s="139" t="s">
        <v>8601</v>
      </c>
      <c r="Q1772" s="139"/>
    </row>
    <row r="1773" spans="1:17">
      <c r="A1773" s="317" t="s">
        <v>5485</v>
      </c>
      <c r="B1773" s="21" t="s">
        <v>106</v>
      </c>
      <c r="C1773" s="20" t="s">
        <v>5486</v>
      </c>
      <c r="D1773" s="20" t="s">
        <v>8644</v>
      </c>
      <c r="E1773" s="21" t="s">
        <v>6004</v>
      </c>
      <c r="F1773" s="19">
        <v>5</v>
      </c>
      <c r="G1773" s="20">
        <v>1</v>
      </c>
      <c r="H1773" s="21">
        <v>24</v>
      </c>
      <c r="I1773" s="204">
        <v>31.2</v>
      </c>
      <c r="J1773" s="122">
        <v>0.4</v>
      </c>
      <c r="K1773" s="215">
        <v>317.60000000000002</v>
      </c>
      <c r="L1773" s="21" t="s">
        <v>5474</v>
      </c>
      <c r="M1773" s="138" t="s">
        <v>8597</v>
      </c>
      <c r="N1773" s="138" t="s">
        <v>7760</v>
      </c>
      <c r="O1773" s="138" t="s">
        <v>9166</v>
      </c>
      <c r="P1773" s="138" t="s">
        <v>8601</v>
      </c>
      <c r="Q1773" s="138"/>
    </row>
    <row r="1774" spans="1:17" ht="61.5">
      <c r="A1774" s="361" t="s">
        <v>8676</v>
      </c>
      <c r="B1774" s="362"/>
      <c r="C1774" s="362"/>
      <c r="D1774" s="362"/>
      <c r="E1774" s="362"/>
      <c r="F1774" s="362"/>
      <c r="G1774" s="362"/>
      <c r="H1774" s="362"/>
      <c r="I1774" s="362"/>
      <c r="J1774" s="362"/>
      <c r="K1774" s="362"/>
      <c r="L1774" s="362"/>
      <c r="M1774" s="362"/>
      <c r="N1774" s="362"/>
      <c r="O1774" s="362"/>
      <c r="P1774" s="362"/>
      <c r="Q1774" s="363"/>
    </row>
    <row r="1775" spans="1:17" s="294" customFormat="1" ht="31.5" collapsed="1">
      <c r="A1775" s="185" t="s">
        <v>5487</v>
      </c>
      <c r="B1775" s="186"/>
      <c r="C1775" s="187"/>
      <c r="D1775" s="187"/>
      <c r="E1775" s="186"/>
      <c r="F1775" s="360" t="s">
        <v>9169</v>
      </c>
      <c r="G1775" s="360"/>
      <c r="H1775" s="360"/>
      <c r="I1775" s="360"/>
      <c r="J1775" s="360"/>
      <c r="K1775" s="360"/>
      <c r="L1775" s="360"/>
      <c r="M1775" s="360"/>
      <c r="N1775" s="360"/>
      <c r="O1775" s="360"/>
      <c r="P1775" s="360"/>
      <c r="Q1775" s="360"/>
    </row>
    <row r="1776" spans="1:17" s="292" customFormat="1" ht="38.25">
      <c r="A1776" s="162" t="s">
        <v>2</v>
      </c>
      <c r="B1776" s="6" t="s">
        <v>8768</v>
      </c>
      <c r="C1776" s="11" t="s">
        <v>2813</v>
      </c>
      <c r="D1776" s="11" t="s">
        <v>7859</v>
      </c>
      <c r="E1776" s="6" t="s">
        <v>8769</v>
      </c>
      <c r="F1776" s="7" t="s">
        <v>8811</v>
      </c>
      <c r="G1776" s="11" t="s">
        <v>8767</v>
      </c>
      <c r="H1776" s="6" t="s">
        <v>8766</v>
      </c>
      <c r="I1776" s="202" t="s">
        <v>8777</v>
      </c>
      <c r="J1776" s="195" t="s">
        <v>8770</v>
      </c>
      <c r="K1776" s="227" t="s">
        <v>8810</v>
      </c>
      <c r="L1776" s="6" t="s">
        <v>8594</v>
      </c>
      <c r="M1776" s="6" t="s">
        <v>8764</v>
      </c>
      <c r="N1776" s="6" t="s">
        <v>8595</v>
      </c>
      <c r="O1776" s="6" t="s">
        <v>8765</v>
      </c>
      <c r="P1776" s="6" t="s">
        <v>8763</v>
      </c>
      <c r="Q1776" s="226" t="s">
        <v>8771</v>
      </c>
    </row>
    <row r="1777" spans="1:17">
      <c r="A1777" s="316" t="s">
        <v>5488</v>
      </c>
      <c r="B1777" s="22" t="s">
        <v>2814</v>
      </c>
      <c r="C1777" s="24" t="s">
        <v>2814</v>
      </c>
      <c r="D1777" s="24" t="s">
        <v>7857</v>
      </c>
      <c r="E1777" s="22" t="s">
        <v>5970</v>
      </c>
      <c r="F1777" s="23" t="s">
        <v>2814</v>
      </c>
      <c r="G1777" s="24"/>
      <c r="H1777" s="22" t="s">
        <v>2814</v>
      </c>
      <c r="I1777" s="203" t="s">
        <v>2814</v>
      </c>
      <c r="J1777" s="196" t="s">
        <v>2814</v>
      </c>
      <c r="K1777" s="214"/>
      <c r="L1777" s="22" t="s">
        <v>5487</v>
      </c>
      <c r="M1777" s="139" t="s">
        <v>8597</v>
      </c>
      <c r="N1777" s="139" t="s">
        <v>8645</v>
      </c>
      <c r="O1777" s="139" t="s">
        <v>8646</v>
      </c>
      <c r="P1777" s="139" t="s">
        <v>8625</v>
      </c>
      <c r="Q1777" s="139" t="s">
        <v>7857</v>
      </c>
    </row>
    <row r="1778" spans="1:17">
      <c r="A1778" s="317" t="s">
        <v>5489</v>
      </c>
      <c r="B1778" s="21" t="s">
        <v>5</v>
      </c>
      <c r="C1778" s="20">
        <v>10749956137404</v>
      </c>
      <c r="D1778" s="20" t="s">
        <v>7857</v>
      </c>
      <c r="E1778" s="21" t="s">
        <v>5852</v>
      </c>
      <c r="F1778" s="19">
        <v>7.75</v>
      </c>
      <c r="G1778" s="20">
        <v>3</v>
      </c>
      <c r="H1778" s="21">
        <v>36</v>
      </c>
      <c r="I1778" s="204">
        <v>42.1</v>
      </c>
      <c r="J1778" s="122">
        <v>0.27</v>
      </c>
      <c r="K1778" s="215">
        <v>22.7</v>
      </c>
      <c r="L1778" s="21" t="s">
        <v>5487</v>
      </c>
      <c r="M1778" s="138" t="s">
        <v>8597</v>
      </c>
      <c r="N1778" s="138" t="s">
        <v>8645</v>
      </c>
      <c r="O1778" s="138" t="s">
        <v>8646</v>
      </c>
      <c r="P1778" s="138" t="s">
        <v>8625</v>
      </c>
      <c r="Q1778" s="138" t="s">
        <v>7857</v>
      </c>
    </row>
    <row r="1779" spans="1:17">
      <c r="A1779" s="316" t="s">
        <v>5490</v>
      </c>
      <c r="B1779" s="22" t="s">
        <v>5</v>
      </c>
      <c r="C1779" s="24">
        <v>10749956137411</v>
      </c>
      <c r="D1779" s="24" t="s">
        <v>7857</v>
      </c>
      <c r="E1779" s="22" t="s">
        <v>5877</v>
      </c>
      <c r="F1779" s="23">
        <v>7</v>
      </c>
      <c r="G1779" s="24">
        <v>3</v>
      </c>
      <c r="H1779" s="22">
        <v>36</v>
      </c>
      <c r="I1779" s="203">
        <v>31.7</v>
      </c>
      <c r="J1779" s="196">
        <v>0.28999999999999998</v>
      </c>
      <c r="K1779" s="214">
        <v>22.7</v>
      </c>
      <c r="L1779" s="22" t="s">
        <v>5487</v>
      </c>
      <c r="M1779" s="139" t="s">
        <v>8597</v>
      </c>
      <c r="N1779" s="139" t="s">
        <v>8645</v>
      </c>
      <c r="O1779" s="139" t="s">
        <v>8646</v>
      </c>
      <c r="P1779" s="139" t="s">
        <v>8625</v>
      </c>
      <c r="Q1779" s="139" t="s">
        <v>7857</v>
      </c>
    </row>
    <row r="1780" spans="1:17">
      <c r="A1780" s="317" t="s">
        <v>5491</v>
      </c>
      <c r="B1780" s="21" t="s">
        <v>5</v>
      </c>
      <c r="C1780" s="20">
        <v>10749956137381</v>
      </c>
      <c r="D1780" s="20" t="s">
        <v>7857</v>
      </c>
      <c r="E1780" s="21" t="s">
        <v>6005</v>
      </c>
      <c r="F1780" s="19">
        <v>7</v>
      </c>
      <c r="G1780" s="20">
        <v>3</v>
      </c>
      <c r="H1780" s="21">
        <v>36</v>
      </c>
      <c r="I1780" s="204">
        <v>40.299999999999997</v>
      </c>
      <c r="J1780" s="122">
        <v>0.2</v>
      </c>
      <c r="K1780" s="215">
        <v>22.7</v>
      </c>
      <c r="L1780" s="21" t="s">
        <v>5487</v>
      </c>
      <c r="M1780" s="138" t="s">
        <v>8597</v>
      </c>
      <c r="N1780" s="138" t="s">
        <v>8645</v>
      </c>
      <c r="O1780" s="138" t="s">
        <v>8646</v>
      </c>
      <c r="P1780" s="138" t="s">
        <v>8625</v>
      </c>
      <c r="Q1780" s="138" t="s">
        <v>7857</v>
      </c>
    </row>
    <row r="1781" spans="1:17">
      <c r="A1781" s="316" t="s">
        <v>5492</v>
      </c>
      <c r="B1781" s="22" t="s">
        <v>5</v>
      </c>
      <c r="C1781" s="24">
        <v>10749956137374</v>
      </c>
      <c r="D1781" s="24" t="s">
        <v>7857</v>
      </c>
      <c r="E1781" s="22" t="s">
        <v>5837</v>
      </c>
      <c r="F1781" s="23">
        <v>6</v>
      </c>
      <c r="G1781" s="24">
        <v>3</v>
      </c>
      <c r="H1781" s="22">
        <v>36</v>
      </c>
      <c r="I1781" s="203">
        <v>31.7</v>
      </c>
      <c r="J1781" s="196">
        <v>0.2</v>
      </c>
      <c r="K1781" s="214">
        <v>22.7</v>
      </c>
      <c r="L1781" s="22" t="s">
        <v>5487</v>
      </c>
      <c r="M1781" s="139" t="s">
        <v>8597</v>
      </c>
      <c r="N1781" s="139" t="s">
        <v>8645</v>
      </c>
      <c r="O1781" s="139" t="s">
        <v>8646</v>
      </c>
      <c r="P1781" s="139" t="s">
        <v>8625</v>
      </c>
      <c r="Q1781" s="139" t="s">
        <v>7857</v>
      </c>
    </row>
    <row r="1782" spans="1:17">
      <c r="A1782" s="317" t="s">
        <v>5493</v>
      </c>
      <c r="B1782" s="21" t="s">
        <v>5</v>
      </c>
      <c r="C1782" s="20">
        <v>10749956137398</v>
      </c>
      <c r="D1782" s="20" t="s">
        <v>7857</v>
      </c>
      <c r="E1782" s="21" t="s">
        <v>5869</v>
      </c>
      <c r="F1782" s="19">
        <v>9</v>
      </c>
      <c r="G1782" s="20">
        <v>3</v>
      </c>
      <c r="H1782" s="21">
        <v>18</v>
      </c>
      <c r="I1782" s="204">
        <v>41.6</v>
      </c>
      <c r="J1782" s="122">
        <v>0.3</v>
      </c>
      <c r="K1782" s="215">
        <v>28.5</v>
      </c>
      <c r="L1782" s="21" t="s">
        <v>5487</v>
      </c>
      <c r="M1782" s="138" t="s">
        <v>8597</v>
      </c>
      <c r="N1782" s="138" t="s">
        <v>8645</v>
      </c>
      <c r="O1782" s="138" t="s">
        <v>8646</v>
      </c>
      <c r="P1782" s="138" t="s">
        <v>8625</v>
      </c>
      <c r="Q1782" s="138" t="s">
        <v>7857</v>
      </c>
    </row>
    <row r="1783" spans="1:17" s="294" customFormat="1" ht="31.5" collapsed="1">
      <c r="A1783" s="185" t="s">
        <v>5494</v>
      </c>
      <c r="B1783" s="186"/>
      <c r="C1783" s="187"/>
      <c r="D1783" s="187"/>
      <c r="E1783" s="186"/>
      <c r="F1783" s="186"/>
      <c r="G1783" s="187"/>
      <c r="H1783" s="186"/>
      <c r="I1783" s="201"/>
      <c r="J1783" s="194"/>
      <c r="K1783" s="191"/>
      <c r="L1783" s="189"/>
      <c r="M1783" s="188"/>
      <c r="N1783" s="188"/>
      <c r="O1783" s="188"/>
      <c r="P1783" s="189"/>
      <c r="Q1783" s="189"/>
    </row>
    <row r="1784" spans="1:17" s="292" customFormat="1" ht="38.25">
      <c r="A1784" s="162" t="s">
        <v>2</v>
      </c>
      <c r="B1784" s="6" t="s">
        <v>8768</v>
      </c>
      <c r="C1784" s="11" t="s">
        <v>2813</v>
      </c>
      <c r="D1784" s="11" t="s">
        <v>7859</v>
      </c>
      <c r="E1784" s="6" t="s">
        <v>8769</v>
      </c>
      <c r="F1784" s="7" t="s">
        <v>8811</v>
      </c>
      <c r="G1784" s="11" t="s">
        <v>8767</v>
      </c>
      <c r="H1784" s="6" t="s">
        <v>8766</v>
      </c>
      <c r="I1784" s="202" t="s">
        <v>8777</v>
      </c>
      <c r="J1784" s="195" t="s">
        <v>8770</v>
      </c>
      <c r="K1784" s="227" t="s">
        <v>8810</v>
      </c>
      <c r="L1784" s="6" t="s">
        <v>8594</v>
      </c>
      <c r="M1784" s="6" t="s">
        <v>8764</v>
      </c>
      <c r="N1784" s="6" t="s">
        <v>8595</v>
      </c>
      <c r="O1784" s="6" t="s">
        <v>8765</v>
      </c>
      <c r="P1784" s="6" t="s">
        <v>8763</v>
      </c>
      <c r="Q1784" s="226" t="s">
        <v>8771</v>
      </c>
    </row>
    <row r="1785" spans="1:17">
      <c r="A1785" s="316" t="s">
        <v>5495</v>
      </c>
      <c r="B1785" s="22" t="s">
        <v>2814</v>
      </c>
      <c r="C1785" s="24" t="s">
        <v>2814</v>
      </c>
      <c r="D1785" s="24" t="s">
        <v>7857</v>
      </c>
      <c r="E1785" s="22" t="s">
        <v>5970</v>
      </c>
      <c r="F1785" s="23" t="s">
        <v>2814</v>
      </c>
      <c r="G1785" s="24"/>
      <c r="H1785" s="22" t="s">
        <v>2814</v>
      </c>
      <c r="I1785" s="203" t="s">
        <v>2814</v>
      </c>
      <c r="J1785" s="196" t="s">
        <v>2814</v>
      </c>
      <c r="K1785" s="214"/>
      <c r="L1785" s="22" t="s">
        <v>5494</v>
      </c>
      <c r="M1785" s="139" t="s">
        <v>8597</v>
      </c>
      <c r="N1785" s="139" t="s">
        <v>8645</v>
      </c>
      <c r="O1785" s="139" t="s">
        <v>8646</v>
      </c>
      <c r="P1785" s="139" t="s">
        <v>8624</v>
      </c>
      <c r="Q1785" s="139" t="s">
        <v>7857</v>
      </c>
    </row>
    <row r="1786" spans="1:17">
      <c r="A1786" s="317" t="s">
        <v>5496</v>
      </c>
      <c r="B1786" s="21" t="s">
        <v>5</v>
      </c>
      <c r="C1786" s="20" t="s">
        <v>5497</v>
      </c>
      <c r="D1786" s="20" t="s">
        <v>7857</v>
      </c>
      <c r="E1786" s="21" t="s">
        <v>5939</v>
      </c>
      <c r="F1786" s="19">
        <v>5.75</v>
      </c>
      <c r="G1786" s="20">
        <v>3</v>
      </c>
      <c r="H1786" s="21">
        <v>36</v>
      </c>
      <c r="I1786" s="204">
        <v>25.4</v>
      </c>
      <c r="J1786" s="122">
        <v>0.4</v>
      </c>
      <c r="K1786" s="215">
        <v>15.7</v>
      </c>
      <c r="L1786" s="21" t="s">
        <v>5494</v>
      </c>
      <c r="M1786" s="138" t="s">
        <v>8597</v>
      </c>
      <c r="N1786" s="138" t="s">
        <v>8645</v>
      </c>
      <c r="O1786" s="138" t="s">
        <v>8646</v>
      </c>
      <c r="P1786" s="138" t="s">
        <v>8624</v>
      </c>
      <c r="Q1786" s="138" t="s">
        <v>7857</v>
      </c>
    </row>
    <row r="1787" spans="1:17">
      <c r="A1787" s="316" t="s">
        <v>5498</v>
      </c>
      <c r="B1787" s="22" t="s">
        <v>5</v>
      </c>
      <c r="C1787" s="24" t="s">
        <v>5499</v>
      </c>
      <c r="D1787" s="24" t="s">
        <v>7857</v>
      </c>
      <c r="E1787" s="22" t="s">
        <v>5812</v>
      </c>
      <c r="F1787" s="23">
        <v>7.25</v>
      </c>
      <c r="G1787" s="24">
        <v>3</v>
      </c>
      <c r="H1787" s="22">
        <v>36</v>
      </c>
      <c r="I1787" s="203">
        <v>33.9</v>
      </c>
      <c r="J1787" s="196">
        <v>0.4</v>
      </c>
      <c r="K1787" s="214">
        <v>22.7</v>
      </c>
      <c r="L1787" s="22" t="s">
        <v>5494</v>
      </c>
      <c r="M1787" s="139" t="s">
        <v>8597</v>
      </c>
      <c r="N1787" s="139" t="s">
        <v>8645</v>
      </c>
      <c r="O1787" s="139" t="s">
        <v>8646</v>
      </c>
      <c r="P1787" s="139" t="s">
        <v>8624</v>
      </c>
      <c r="Q1787" s="139" t="s">
        <v>7857</v>
      </c>
    </row>
    <row r="1788" spans="1:17">
      <c r="A1788" s="317" t="s">
        <v>5500</v>
      </c>
      <c r="B1788" s="21" t="s">
        <v>5</v>
      </c>
      <c r="C1788" s="20" t="s">
        <v>5501</v>
      </c>
      <c r="D1788" s="20" t="s">
        <v>7857</v>
      </c>
      <c r="E1788" s="21" t="s">
        <v>5800</v>
      </c>
      <c r="F1788" s="19">
        <v>5.5</v>
      </c>
      <c r="G1788" s="20">
        <v>3</v>
      </c>
      <c r="H1788" s="21">
        <v>36</v>
      </c>
      <c r="I1788" s="204">
        <v>11.2</v>
      </c>
      <c r="J1788" s="122">
        <v>0.4</v>
      </c>
      <c r="K1788" s="215">
        <v>22.7</v>
      </c>
      <c r="L1788" s="21" t="s">
        <v>5494</v>
      </c>
      <c r="M1788" s="138" t="s">
        <v>8597</v>
      </c>
      <c r="N1788" s="138" t="s">
        <v>8645</v>
      </c>
      <c r="O1788" s="138" t="s">
        <v>8646</v>
      </c>
      <c r="P1788" s="138" t="s">
        <v>8624</v>
      </c>
      <c r="Q1788" s="138" t="s">
        <v>7857</v>
      </c>
    </row>
    <row r="1789" spans="1:17">
      <c r="A1789" s="316" t="s">
        <v>5502</v>
      </c>
      <c r="B1789" s="22" t="s">
        <v>5</v>
      </c>
      <c r="C1789" s="24" t="s">
        <v>5503</v>
      </c>
      <c r="D1789" s="24" t="s">
        <v>7857</v>
      </c>
      <c r="E1789" s="22" t="s">
        <v>5980</v>
      </c>
      <c r="F1789" s="23">
        <v>6.25</v>
      </c>
      <c r="G1789" s="24">
        <v>3</v>
      </c>
      <c r="H1789" s="22">
        <v>36</v>
      </c>
      <c r="I1789" s="203">
        <v>20.100000000000001</v>
      </c>
      <c r="J1789" s="196">
        <v>0.4</v>
      </c>
      <c r="K1789" s="214">
        <v>22.7</v>
      </c>
      <c r="L1789" s="22" t="s">
        <v>5494</v>
      </c>
      <c r="M1789" s="139" t="s">
        <v>8597</v>
      </c>
      <c r="N1789" s="139" t="s">
        <v>8645</v>
      </c>
      <c r="O1789" s="139" t="s">
        <v>8646</v>
      </c>
      <c r="P1789" s="139" t="s">
        <v>8624</v>
      </c>
      <c r="Q1789" s="139" t="s">
        <v>7857</v>
      </c>
    </row>
    <row r="1790" spans="1:17">
      <c r="A1790" s="317" t="s">
        <v>5504</v>
      </c>
      <c r="B1790" s="21" t="s">
        <v>5</v>
      </c>
      <c r="C1790" s="20" t="s">
        <v>5505</v>
      </c>
      <c r="D1790" s="20" t="s">
        <v>7857</v>
      </c>
      <c r="E1790" s="21" t="s">
        <v>5801</v>
      </c>
      <c r="F1790" s="19">
        <v>6</v>
      </c>
      <c r="G1790" s="20">
        <v>3</v>
      </c>
      <c r="H1790" s="21">
        <v>36</v>
      </c>
      <c r="I1790" s="204">
        <v>29.7</v>
      </c>
      <c r="J1790" s="122">
        <v>0.4</v>
      </c>
      <c r="K1790" s="215">
        <v>22.7</v>
      </c>
      <c r="L1790" s="21" t="s">
        <v>5494</v>
      </c>
      <c r="M1790" s="138" t="s">
        <v>8597</v>
      </c>
      <c r="N1790" s="138" t="s">
        <v>8645</v>
      </c>
      <c r="O1790" s="138" t="s">
        <v>8646</v>
      </c>
      <c r="P1790" s="138" t="s">
        <v>8624</v>
      </c>
      <c r="Q1790" s="138" t="s">
        <v>7857</v>
      </c>
    </row>
    <row r="1791" spans="1:17">
      <c r="A1791" s="316" t="s">
        <v>5506</v>
      </c>
      <c r="B1791" s="22" t="s">
        <v>5</v>
      </c>
      <c r="C1791" s="24" t="s">
        <v>5507</v>
      </c>
      <c r="D1791" s="24" t="s">
        <v>7857</v>
      </c>
      <c r="E1791" s="22" t="s">
        <v>5941</v>
      </c>
      <c r="F1791" s="23">
        <v>7.25</v>
      </c>
      <c r="G1791" s="24">
        <v>3</v>
      </c>
      <c r="H1791" s="22">
        <v>36</v>
      </c>
      <c r="I1791" s="203">
        <v>25.8</v>
      </c>
      <c r="J1791" s="196">
        <v>0.5</v>
      </c>
      <c r="K1791" s="214">
        <v>22.7</v>
      </c>
      <c r="L1791" s="22" t="s">
        <v>5494</v>
      </c>
      <c r="M1791" s="139" t="s">
        <v>8597</v>
      </c>
      <c r="N1791" s="139" t="s">
        <v>8645</v>
      </c>
      <c r="O1791" s="139" t="s">
        <v>8646</v>
      </c>
      <c r="P1791" s="139" t="s">
        <v>8624</v>
      </c>
      <c r="Q1791" s="139" t="s">
        <v>7857</v>
      </c>
    </row>
    <row r="1792" spans="1:17">
      <c r="A1792" s="317" t="s">
        <v>5508</v>
      </c>
      <c r="B1792" s="21" t="s">
        <v>5</v>
      </c>
      <c r="C1792" s="20" t="s">
        <v>5509</v>
      </c>
      <c r="D1792" s="20" t="s">
        <v>7857</v>
      </c>
      <c r="E1792" s="21" t="s">
        <v>5802</v>
      </c>
      <c r="F1792" s="19">
        <v>7.25</v>
      </c>
      <c r="G1792" s="20">
        <v>3</v>
      </c>
      <c r="H1792" s="21">
        <v>36</v>
      </c>
      <c r="I1792" s="204">
        <v>31.1</v>
      </c>
      <c r="J1792" s="122">
        <v>0.5</v>
      </c>
      <c r="K1792" s="215">
        <v>22.7</v>
      </c>
      <c r="L1792" s="21" t="s">
        <v>5494</v>
      </c>
      <c r="M1792" s="138" t="s">
        <v>8597</v>
      </c>
      <c r="N1792" s="138" t="s">
        <v>8645</v>
      </c>
      <c r="O1792" s="138" t="s">
        <v>8646</v>
      </c>
      <c r="P1792" s="138" t="s">
        <v>8624</v>
      </c>
      <c r="Q1792" s="138" t="s">
        <v>7857</v>
      </c>
    </row>
    <row r="1793" spans="1:17">
      <c r="A1793" s="316" t="s">
        <v>5510</v>
      </c>
      <c r="B1793" s="22" t="s">
        <v>5</v>
      </c>
      <c r="C1793" s="24" t="s">
        <v>5511</v>
      </c>
      <c r="D1793" s="24" t="s">
        <v>7857</v>
      </c>
      <c r="E1793" s="22" t="s">
        <v>5944</v>
      </c>
      <c r="F1793" s="23">
        <v>8.5</v>
      </c>
      <c r="G1793" s="24">
        <v>3</v>
      </c>
      <c r="H1793" s="22">
        <v>18</v>
      </c>
      <c r="I1793" s="203">
        <v>34.9</v>
      </c>
      <c r="J1793" s="196">
        <v>0.4</v>
      </c>
      <c r="K1793" s="214">
        <v>43.6</v>
      </c>
      <c r="L1793" s="22" t="s">
        <v>5494</v>
      </c>
      <c r="M1793" s="139" t="s">
        <v>8597</v>
      </c>
      <c r="N1793" s="139" t="s">
        <v>8645</v>
      </c>
      <c r="O1793" s="139" t="s">
        <v>8646</v>
      </c>
      <c r="P1793" s="139" t="s">
        <v>8624</v>
      </c>
      <c r="Q1793" s="139" t="s">
        <v>7857</v>
      </c>
    </row>
    <row r="1794" spans="1:17" s="294" customFormat="1" ht="31.5" collapsed="1">
      <c r="A1794" s="185" t="s">
        <v>5512</v>
      </c>
      <c r="B1794" s="186"/>
      <c r="C1794" s="187"/>
      <c r="D1794" s="187"/>
      <c r="E1794" s="186"/>
      <c r="F1794" s="186"/>
      <c r="G1794" s="187"/>
      <c r="H1794" s="186"/>
      <c r="I1794" s="201"/>
      <c r="J1794" s="194"/>
      <c r="K1794" s="191"/>
      <c r="L1794" s="189"/>
      <c r="M1794" s="188"/>
      <c r="N1794" s="188"/>
      <c r="O1794" s="188"/>
      <c r="P1794" s="189"/>
      <c r="Q1794" s="189"/>
    </row>
    <row r="1795" spans="1:17" s="292" customFormat="1" ht="38.25">
      <c r="A1795" s="162" t="s">
        <v>2</v>
      </c>
      <c r="B1795" s="6" t="s">
        <v>8768</v>
      </c>
      <c r="C1795" s="11" t="s">
        <v>2813</v>
      </c>
      <c r="D1795" s="11" t="s">
        <v>7859</v>
      </c>
      <c r="E1795" s="6" t="s">
        <v>8769</v>
      </c>
      <c r="F1795" s="7" t="s">
        <v>8811</v>
      </c>
      <c r="G1795" s="11" t="s">
        <v>8767</v>
      </c>
      <c r="H1795" s="6" t="s">
        <v>8766</v>
      </c>
      <c r="I1795" s="202" t="s">
        <v>8777</v>
      </c>
      <c r="J1795" s="195" t="s">
        <v>8770</v>
      </c>
      <c r="K1795" s="227" t="s">
        <v>8810</v>
      </c>
      <c r="L1795" s="6" t="s">
        <v>8594</v>
      </c>
      <c r="M1795" s="6" t="s">
        <v>8764</v>
      </c>
      <c r="N1795" s="6" t="s">
        <v>8595</v>
      </c>
      <c r="O1795" s="6" t="s">
        <v>8765</v>
      </c>
      <c r="P1795" s="6" t="s">
        <v>8763</v>
      </c>
      <c r="Q1795" s="226" t="s">
        <v>8771</v>
      </c>
    </row>
    <row r="1796" spans="1:17">
      <c r="A1796" s="316" t="s">
        <v>5513</v>
      </c>
      <c r="B1796" s="22" t="s">
        <v>2814</v>
      </c>
      <c r="C1796" s="24" t="s">
        <v>2814</v>
      </c>
      <c r="D1796" s="24" t="s">
        <v>7863</v>
      </c>
      <c r="E1796" s="22" t="s">
        <v>5970</v>
      </c>
      <c r="F1796" s="23" t="s">
        <v>2814</v>
      </c>
      <c r="G1796" s="24"/>
      <c r="H1796" s="22" t="s">
        <v>2814</v>
      </c>
      <c r="I1796" s="203" t="s">
        <v>2814</v>
      </c>
      <c r="J1796" s="196" t="s">
        <v>2814</v>
      </c>
      <c r="K1796" s="214"/>
      <c r="L1796" s="22" t="s">
        <v>5512</v>
      </c>
      <c r="M1796" s="139" t="s">
        <v>8597</v>
      </c>
      <c r="N1796" s="139" t="s">
        <v>8645</v>
      </c>
      <c r="O1796" s="139" t="s">
        <v>8646</v>
      </c>
      <c r="P1796" s="139" t="s">
        <v>8624</v>
      </c>
      <c r="Q1796" s="139" t="s">
        <v>7862</v>
      </c>
    </row>
    <row r="1797" spans="1:17">
      <c r="A1797" s="317" t="s">
        <v>5514</v>
      </c>
      <c r="B1797" s="21" t="s">
        <v>5</v>
      </c>
      <c r="C1797" s="20">
        <v>10749956137459</v>
      </c>
      <c r="D1797" s="20" t="s">
        <v>7863</v>
      </c>
      <c r="E1797" s="21" t="s">
        <v>5837</v>
      </c>
      <c r="F1797" s="19" t="s">
        <v>5913</v>
      </c>
      <c r="G1797" s="20">
        <v>3</v>
      </c>
      <c r="H1797" s="21">
        <v>36</v>
      </c>
      <c r="I1797" s="204">
        <v>35.6</v>
      </c>
      <c r="J1797" s="122">
        <v>0.2</v>
      </c>
      <c r="K1797" s="215">
        <v>23.4</v>
      </c>
      <c r="L1797" s="21" t="s">
        <v>5512</v>
      </c>
      <c r="M1797" s="138" t="s">
        <v>8597</v>
      </c>
      <c r="N1797" s="138" t="s">
        <v>8645</v>
      </c>
      <c r="O1797" s="138" t="s">
        <v>8646</v>
      </c>
      <c r="P1797" s="138" t="s">
        <v>8624</v>
      </c>
      <c r="Q1797" s="138" t="s">
        <v>7862</v>
      </c>
    </row>
    <row r="1798" spans="1:17">
      <c r="A1798" s="316" t="s">
        <v>5515</v>
      </c>
      <c r="B1798" s="22" t="s">
        <v>5</v>
      </c>
      <c r="C1798" s="24">
        <v>10749956137480</v>
      </c>
      <c r="D1798" s="24" t="s">
        <v>7863</v>
      </c>
      <c r="E1798" s="22" t="s">
        <v>5852</v>
      </c>
      <c r="F1798" s="23" t="s">
        <v>5919</v>
      </c>
      <c r="G1798" s="24">
        <v>3</v>
      </c>
      <c r="H1798" s="22">
        <v>36</v>
      </c>
      <c r="I1798" s="203">
        <v>46.1</v>
      </c>
      <c r="J1798" s="196">
        <v>0.3</v>
      </c>
      <c r="K1798" s="214">
        <v>25.5</v>
      </c>
      <c r="L1798" s="22" t="s">
        <v>5512</v>
      </c>
      <c r="M1798" s="139" t="s">
        <v>8597</v>
      </c>
      <c r="N1798" s="139" t="s">
        <v>8645</v>
      </c>
      <c r="O1798" s="139" t="s">
        <v>8646</v>
      </c>
      <c r="P1798" s="139" t="s">
        <v>8624</v>
      </c>
      <c r="Q1798" s="139" t="s">
        <v>7862</v>
      </c>
    </row>
    <row r="1799" spans="1:17">
      <c r="A1799" s="317" t="s">
        <v>5516</v>
      </c>
      <c r="B1799" s="21" t="s">
        <v>5</v>
      </c>
      <c r="C1799" s="20">
        <v>10749956137503</v>
      </c>
      <c r="D1799" s="20" t="s">
        <v>7863</v>
      </c>
      <c r="E1799" s="21" t="s">
        <v>5877</v>
      </c>
      <c r="F1799" s="19">
        <v>7</v>
      </c>
      <c r="G1799" s="20">
        <v>3</v>
      </c>
      <c r="H1799" s="21">
        <v>36</v>
      </c>
      <c r="I1799" s="204">
        <v>35.6</v>
      </c>
      <c r="J1799" s="122">
        <v>0.2</v>
      </c>
      <c r="K1799" s="215">
        <v>25.5</v>
      </c>
      <c r="L1799" s="21" t="s">
        <v>5512</v>
      </c>
      <c r="M1799" s="138" t="s">
        <v>8597</v>
      </c>
      <c r="N1799" s="138" t="s">
        <v>8645</v>
      </c>
      <c r="O1799" s="138" t="s">
        <v>8646</v>
      </c>
      <c r="P1799" s="138" t="s">
        <v>8624</v>
      </c>
      <c r="Q1799" s="138" t="s">
        <v>7862</v>
      </c>
    </row>
    <row r="1800" spans="1:17">
      <c r="A1800" s="316" t="s">
        <v>5517</v>
      </c>
      <c r="B1800" s="22" t="s">
        <v>5</v>
      </c>
      <c r="C1800" s="24">
        <v>10749956137466</v>
      </c>
      <c r="D1800" s="24" t="s">
        <v>7863</v>
      </c>
      <c r="E1800" s="22" t="s">
        <v>6005</v>
      </c>
      <c r="F1800" s="23" t="s">
        <v>5988</v>
      </c>
      <c r="G1800" s="24">
        <v>3</v>
      </c>
      <c r="H1800" s="22">
        <v>36</v>
      </c>
      <c r="I1800" s="203">
        <v>46.1</v>
      </c>
      <c r="J1800" s="196">
        <v>0.2</v>
      </c>
      <c r="K1800" s="214">
        <v>28.5</v>
      </c>
      <c r="L1800" s="22" t="s">
        <v>5512</v>
      </c>
      <c r="M1800" s="139" t="s">
        <v>8597</v>
      </c>
      <c r="N1800" s="139" t="s">
        <v>8645</v>
      </c>
      <c r="O1800" s="139" t="s">
        <v>8646</v>
      </c>
      <c r="P1800" s="139" t="s">
        <v>8624</v>
      </c>
      <c r="Q1800" s="139" t="s">
        <v>7862</v>
      </c>
    </row>
    <row r="1801" spans="1:17">
      <c r="A1801" s="317" t="s">
        <v>5518</v>
      </c>
      <c r="B1801" s="21" t="s">
        <v>5</v>
      </c>
      <c r="C1801" s="20">
        <v>10749956137497</v>
      </c>
      <c r="D1801" s="20" t="s">
        <v>7863</v>
      </c>
      <c r="E1801" s="21" t="s">
        <v>5869</v>
      </c>
      <c r="F1801" s="19">
        <v>9</v>
      </c>
      <c r="G1801" s="20">
        <v>3</v>
      </c>
      <c r="H1801" s="21">
        <v>18</v>
      </c>
      <c r="I1801" s="204">
        <v>41.6</v>
      </c>
      <c r="J1801" s="122">
        <v>0.3</v>
      </c>
      <c r="K1801" s="215">
        <v>41.8</v>
      </c>
      <c r="L1801" s="21" t="s">
        <v>5512</v>
      </c>
      <c r="M1801" s="138" t="s">
        <v>8597</v>
      </c>
      <c r="N1801" s="138" t="s">
        <v>8645</v>
      </c>
      <c r="O1801" s="138" t="s">
        <v>8646</v>
      </c>
      <c r="P1801" s="138" t="s">
        <v>8624</v>
      </c>
      <c r="Q1801" s="138" t="s">
        <v>7862</v>
      </c>
    </row>
    <row r="1802" spans="1:17" s="294" customFormat="1" ht="31.5" collapsed="1">
      <c r="A1802" s="185" t="s">
        <v>5519</v>
      </c>
      <c r="B1802" s="186"/>
      <c r="C1802" s="187"/>
      <c r="D1802" s="187"/>
      <c r="E1802" s="186"/>
      <c r="F1802" s="186"/>
      <c r="G1802" s="187"/>
      <c r="H1802" s="186"/>
      <c r="I1802" s="201"/>
      <c r="J1802" s="194"/>
      <c r="K1802" s="191"/>
      <c r="L1802" s="189"/>
      <c r="M1802" s="188"/>
      <c r="N1802" s="188"/>
      <c r="O1802" s="188"/>
      <c r="P1802" s="189"/>
      <c r="Q1802" s="189"/>
    </row>
    <row r="1803" spans="1:17" s="292" customFormat="1" ht="38.25">
      <c r="A1803" s="162" t="s">
        <v>2</v>
      </c>
      <c r="B1803" s="6" t="s">
        <v>8768</v>
      </c>
      <c r="C1803" s="11" t="s">
        <v>2813</v>
      </c>
      <c r="D1803" s="11" t="s">
        <v>7859</v>
      </c>
      <c r="E1803" s="6" t="s">
        <v>8769</v>
      </c>
      <c r="F1803" s="7" t="s">
        <v>8811</v>
      </c>
      <c r="G1803" s="11" t="s">
        <v>8767</v>
      </c>
      <c r="H1803" s="6" t="s">
        <v>8766</v>
      </c>
      <c r="I1803" s="202" t="s">
        <v>8777</v>
      </c>
      <c r="J1803" s="195" t="s">
        <v>8770</v>
      </c>
      <c r="K1803" s="227" t="s">
        <v>8810</v>
      </c>
      <c r="L1803" s="6" t="s">
        <v>8594</v>
      </c>
      <c r="M1803" s="6" t="s">
        <v>8764</v>
      </c>
      <c r="N1803" s="6" t="s">
        <v>8595</v>
      </c>
      <c r="O1803" s="6" t="s">
        <v>8765</v>
      </c>
      <c r="P1803" s="6" t="s">
        <v>8763</v>
      </c>
      <c r="Q1803" s="226" t="s">
        <v>8771</v>
      </c>
    </row>
    <row r="1804" spans="1:17">
      <c r="A1804" s="316" t="s">
        <v>5520</v>
      </c>
      <c r="B1804" s="22" t="s">
        <v>2814</v>
      </c>
      <c r="C1804" s="24" t="s">
        <v>2814</v>
      </c>
      <c r="D1804" s="24" t="s">
        <v>7864</v>
      </c>
      <c r="E1804" s="22" t="s">
        <v>5970</v>
      </c>
      <c r="F1804" s="23" t="s">
        <v>2814</v>
      </c>
      <c r="G1804" s="24"/>
      <c r="H1804" s="22" t="s">
        <v>2814</v>
      </c>
      <c r="I1804" s="203" t="s">
        <v>2814</v>
      </c>
      <c r="J1804" s="196" t="s">
        <v>2814</v>
      </c>
      <c r="K1804" s="214"/>
      <c r="L1804" s="22" t="s">
        <v>5519</v>
      </c>
      <c r="M1804" s="139" t="s">
        <v>8597</v>
      </c>
      <c r="N1804" s="139" t="s">
        <v>8645</v>
      </c>
      <c r="O1804" s="139" t="s">
        <v>8646</v>
      </c>
      <c r="P1804" s="139" t="s">
        <v>8624</v>
      </c>
      <c r="Q1804" s="139" t="s">
        <v>7857</v>
      </c>
    </row>
    <row r="1805" spans="1:17">
      <c r="A1805" s="317" t="s">
        <v>5521</v>
      </c>
      <c r="B1805" s="21" t="s">
        <v>5</v>
      </c>
      <c r="C1805" s="20">
        <v>10749956146901</v>
      </c>
      <c r="D1805" s="20" t="s">
        <v>7864</v>
      </c>
      <c r="E1805" s="21" t="s">
        <v>5852</v>
      </c>
      <c r="F1805" s="19">
        <v>8</v>
      </c>
      <c r="G1805" s="20">
        <v>3</v>
      </c>
      <c r="H1805" s="21">
        <v>36</v>
      </c>
      <c r="I1805" s="204">
        <v>40.5</v>
      </c>
      <c r="J1805" s="122">
        <v>0.2</v>
      </c>
      <c r="K1805" s="215">
        <v>21.59</v>
      </c>
      <c r="L1805" s="21" t="s">
        <v>5519</v>
      </c>
      <c r="M1805" s="138" t="s">
        <v>8597</v>
      </c>
      <c r="N1805" s="138" t="s">
        <v>8645</v>
      </c>
      <c r="O1805" s="138" t="s">
        <v>8646</v>
      </c>
      <c r="P1805" s="138" t="s">
        <v>8624</v>
      </c>
      <c r="Q1805" s="138" t="s">
        <v>7857</v>
      </c>
    </row>
    <row r="1806" spans="1:17">
      <c r="A1806" s="316" t="s">
        <v>5522</v>
      </c>
      <c r="B1806" s="22" t="s">
        <v>5</v>
      </c>
      <c r="C1806" s="24">
        <v>10749956146918</v>
      </c>
      <c r="D1806" s="24" t="s">
        <v>7864</v>
      </c>
      <c r="E1806" s="22" t="s">
        <v>5877</v>
      </c>
      <c r="F1806" s="23">
        <v>7</v>
      </c>
      <c r="G1806" s="24">
        <v>3</v>
      </c>
      <c r="H1806" s="22">
        <v>36</v>
      </c>
      <c r="I1806" s="203">
        <v>29.5</v>
      </c>
      <c r="J1806" s="196">
        <v>0.2</v>
      </c>
      <c r="K1806" s="214">
        <v>21.59</v>
      </c>
      <c r="L1806" s="22" t="s">
        <v>5519</v>
      </c>
      <c r="M1806" s="139" t="s">
        <v>8597</v>
      </c>
      <c r="N1806" s="139" t="s">
        <v>8645</v>
      </c>
      <c r="O1806" s="139" t="s">
        <v>8646</v>
      </c>
      <c r="P1806" s="139" t="s">
        <v>8624</v>
      </c>
      <c r="Q1806" s="139" t="s">
        <v>7857</v>
      </c>
    </row>
    <row r="1807" spans="1:17">
      <c r="A1807" s="317" t="s">
        <v>5523</v>
      </c>
      <c r="B1807" s="21" t="s">
        <v>5</v>
      </c>
      <c r="C1807" s="20">
        <v>10749956146932</v>
      </c>
      <c r="D1807" s="20" t="s">
        <v>7864</v>
      </c>
      <c r="E1807" s="21" t="s">
        <v>6005</v>
      </c>
      <c r="F1807" s="19">
        <v>7.25</v>
      </c>
      <c r="G1807" s="20">
        <v>3</v>
      </c>
      <c r="H1807" s="21">
        <v>36</v>
      </c>
      <c r="I1807" s="204">
        <v>41.4</v>
      </c>
      <c r="J1807" s="122">
        <v>0.3</v>
      </c>
      <c r="K1807" s="215">
        <v>21.59</v>
      </c>
      <c r="L1807" s="21" t="s">
        <v>5519</v>
      </c>
      <c r="M1807" s="138" t="s">
        <v>8597</v>
      </c>
      <c r="N1807" s="138" t="s">
        <v>8645</v>
      </c>
      <c r="O1807" s="138" t="s">
        <v>8646</v>
      </c>
      <c r="P1807" s="138" t="s">
        <v>8624</v>
      </c>
      <c r="Q1807" s="138" t="s">
        <v>7857</v>
      </c>
    </row>
    <row r="1808" spans="1:17">
      <c r="A1808" s="316" t="s">
        <v>5524</v>
      </c>
      <c r="B1808" s="22" t="s">
        <v>5</v>
      </c>
      <c r="C1808" s="24">
        <v>10749956146949</v>
      </c>
      <c r="D1808" s="24" t="s">
        <v>7864</v>
      </c>
      <c r="E1808" s="22" t="s">
        <v>5837</v>
      </c>
      <c r="F1808" s="23" t="s">
        <v>5913</v>
      </c>
      <c r="G1808" s="24">
        <v>3</v>
      </c>
      <c r="H1808" s="22">
        <v>36</v>
      </c>
      <c r="I1808" s="203">
        <v>31</v>
      </c>
      <c r="J1808" s="196">
        <v>0.2</v>
      </c>
      <c r="K1808" s="214">
        <v>21.59</v>
      </c>
      <c r="L1808" s="22" t="s">
        <v>5519</v>
      </c>
      <c r="M1808" s="139" t="s">
        <v>8597</v>
      </c>
      <c r="N1808" s="139" t="s">
        <v>8645</v>
      </c>
      <c r="O1808" s="139" t="s">
        <v>8646</v>
      </c>
      <c r="P1808" s="139" t="s">
        <v>8624</v>
      </c>
      <c r="Q1808" s="139" t="s">
        <v>7857</v>
      </c>
    </row>
    <row r="1809" spans="1:17">
      <c r="A1809" s="317" t="s">
        <v>5525</v>
      </c>
      <c r="B1809" s="21" t="s">
        <v>5</v>
      </c>
      <c r="C1809" s="20">
        <v>10749956146925</v>
      </c>
      <c r="D1809" s="20" t="s">
        <v>7864</v>
      </c>
      <c r="E1809" s="21" t="s">
        <v>5869</v>
      </c>
      <c r="F1809" s="19">
        <v>9</v>
      </c>
      <c r="G1809" s="20">
        <v>3</v>
      </c>
      <c r="H1809" s="21">
        <v>18</v>
      </c>
      <c r="I1809" s="204">
        <v>35.700000000000003</v>
      </c>
      <c r="J1809" s="122">
        <v>0.2</v>
      </c>
      <c r="K1809" s="215">
        <v>27.12</v>
      </c>
      <c r="L1809" s="21" t="s">
        <v>5519</v>
      </c>
      <c r="M1809" s="138" t="s">
        <v>8597</v>
      </c>
      <c r="N1809" s="138" t="s">
        <v>8645</v>
      </c>
      <c r="O1809" s="138" t="s">
        <v>8646</v>
      </c>
      <c r="P1809" s="138" t="s">
        <v>8624</v>
      </c>
      <c r="Q1809" s="138" t="s">
        <v>7857</v>
      </c>
    </row>
    <row r="1810" spans="1:17" s="294" customFormat="1" ht="31.5" collapsed="1">
      <c r="A1810" s="185" t="s">
        <v>5526</v>
      </c>
      <c r="B1810" s="186"/>
      <c r="C1810" s="187"/>
      <c r="D1810" s="187"/>
      <c r="E1810" s="186"/>
      <c r="F1810" s="186"/>
      <c r="G1810" s="187"/>
      <c r="H1810" s="186"/>
      <c r="I1810" s="201"/>
      <c r="J1810" s="194"/>
      <c r="K1810" s="191"/>
      <c r="L1810" s="189"/>
      <c r="M1810" s="188"/>
      <c r="N1810" s="188"/>
      <c r="O1810" s="188"/>
      <c r="P1810" s="189"/>
      <c r="Q1810" s="189"/>
    </row>
    <row r="1811" spans="1:17" s="292" customFormat="1" ht="38.25">
      <c r="A1811" s="162" t="s">
        <v>2</v>
      </c>
      <c r="B1811" s="6" t="s">
        <v>8768</v>
      </c>
      <c r="C1811" s="11" t="s">
        <v>2813</v>
      </c>
      <c r="D1811" s="11" t="s">
        <v>7859</v>
      </c>
      <c r="E1811" s="6" t="s">
        <v>8769</v>
      </c>
      <c r="F1811" s="7" t="s">
        <v>8811</v>
      </c>
      <c r="G1811" s="11" t="s">
        <v>8767</v>
      </c>
      <c r="H1811" s="6" t="s">
        <v>8766</v>
      </c>
      <c r="I1811" s="202" t="s">
        <v>8777</v>
      </c>
      <c r="J1811" s="195" t="s">
        <v>8770</v>
      </c>
      <c r="K1811" s="227" t="s">
        <v>8810</v>
      </c>
      <c r="L1811" s="6" t="s">
        <v>8594</v>
      </c>
      <c r="M1811" s="6" t="s">
        <v>8764</v>
      </c>
      <c r="N1811" s="6" t="s">
        <v>8595</v>
      </c>
      <c r="O1811" s="6" t="s">
        <v>8765</v>
      </c>
      <c r="P1811" s="6" t="s">
        <v>8763</v>
      </c>
      <c r="Q1811" s="226" t="s">
        <v>8771</v>
      </c>
    </row>
    <row r="1812" spans="1:17">
      <c r="A1812" s="316" t="s">
        <v>5527</v>
      </c>
      <c r="B1812" s="22" t="s">
        <v>2814</v>
      </c>
      <c r="C1812" s="24" t="s">
        <v>2814</v>
      </c>
      <c r="D1812" s="24" t="s">
        <v>7864</v>
      </c>
      <c r="E1812" s="22" t="s">
        <v>5970</v>
      </c>
      <c r="F1812" s="23" t="s">
        <v>2814</v>
      </c>
      <c r="G1812" s="24"/>
      <c r="H1812" s="22" t="s">
        <v>2814</v>
      </c>
      <c r="I1812" s="203" t="s">
        <v>2814</v>
      </c>
      <c r="J1812" s="196" t="s">
        <v>2814</v>
      </c>
      <c r="K1812" s="214"/>
      <c r="L1812" s="22" t="s">
        <v>5526</v>
      </c>
      <c r="M1812" s="139" t="s">
        <v>8597</v>
      </c>
      <c r="N1812" s="139" t="s">
        <v>8645</v>
      </c>
      <c r="O1812" s="139" t="s">
        <v>8646</v>
      </c>
      <c r="P1812" s="139" t="s">
        <v>8624</v>
      </c>
      <c r="Q1812" s="139" t="s">
        <v>7862</v>
      </c>
    </row>
    <row r="1813" spans="1:17">
      <c r="A1813" s="317" t="s">
        <v>5528</v>
      </c>
      <c r="B1813" s="21" t="s">
        <v>5</v>
      </c>
      <c r="C1813" s="20">
        <v>10749956146956</v>
      </c>
      <c r="D1813" s="20" t="s">
        <v>7864</v>
      </c>
      <c r="E1813" s="21" t="s">
        <v>5852</v>
      </c>
      <c r="F1813" s="19" t="s">
        <v>5919</v>
      </c>
      <c r="G1813" s="20">
        <v>3</v>
      </c>
      <c r="H1813" s="21">
        <v>36</v>
      </c>
      <c r="I1813" s="204">
        <v>36.700000000000003</v>
      </c>
      <c r="J1813" s="122">
        <v>0.2</v>
      </c>
      <c r="K1813" s="215">
        <v>22.7</v>
      </c>
      <c r="L1813" s="21" t="s">
        <v>5526</v>
      </c>
      <c r="M1813" s="138" t="s">
        <v>8597</v>
      </c>
      <c r="N1813" s="138" t="s">
        <v>8645</v>
      </c>
      <c r="O1813" s="138" t="s">
        <v>8646</v>
      </c>
      <c r="P1813" s="138" t="s">
        <v>8624</v>
      </c>
      <c r="Q1813" s="138" t="s">
        <v>7862</v>
      </c>
    </row>
    <row r="1814" spans="1:17">
      <c r="A1814" s="316" t="s">
        <v>5529</v>
      </c>
      <c r="B1814" s="22" t="s">
        <v>5</v>
      </c>
      <c r="C1814" s="24">
        <v>10749956146963</v>
      </c>
      <c r="D1814" s="24" t="s">
        <v>7864</v>
      </c>
      <c r="E1814" s="22" t="s">
        <v>5877</v>
      </c>
      <c r="F1814" s="23" t="s">
        <v>5988</v>
      </c>
      <c r="G1814" s="24">
        <v>3</v>
      </c>
      <c r="H1814" s="22">
        <v>36</v>
      </c>
      <c r="I1814" s="203">
        <v>30</v>
      </c>
      <c r="J1814" s="196">
        <v>0.2</v>
      </c>
      <c r="K1814" s="214">
        <v>22.7</v>
      </c>
      <c r="L1814" s="22" t="s">
        <v>5526</v>
      </c>
      <c r="M1814" s="139" t="s">
        <v>8597</v>
      </c>
      <c r="N1814" s="139" t="s">
        <v>8645</v>
      </c>
      <c r="O1814" s="139" t="s">
        <v>8646</v>
      </c>
      <c r="P1814" s="139" t="s">
        <v>8624</v>
      </c>
      <c r="Q1814" s="139" t="s">
        <v>7862</v>
      </c>
    </row>
    <row r="1815" spans="1:17">
      <c r="A1815" s="317" t="s">
        <v>5530</v>
      </c>
      <c r="B1815" s="21" t="s">
        <v>5</v>
      </c>
      <c r="C1815" s="20">
        <v>10749956146987</v>
      </c>
      <c r="D1815" s="20" t="s">
        <v>7864</v>
      </c>
      <c r="E1815" s="21" t="s">
        <v>6005</v>
      </c>
      <c r="F1815" s="19">
        <v>7</v>
      </c>
      <c r="G1815" s="20">
        <v>3</v>
      </c>
      <c r="H1815" s="21">
        <v>36</v>
      </c>
      <c r="I1815" s="204">
        <v>40</v>
      </c>
      <c r="J1815" s="122">
        <v>0.3</v>
      </c>
      <c r="K1815" s="215">
        <v>22.7</v>
      </c>
      <c r="L1815" s="21" t="s">
        <v>5526</v>
      </c>
      <c r="M1815" s="138" t="s">
        <v>8597</v>
      </c>
      <c r="N1815" s="138" t="s">
        <v>8645</v>
      </c>
      <c r="O1815" s="138" t="s">
        <v>8646</v>
      </c>
      <c r="P1815" s="138" t="s">
        <v>8624</v>
      </c>
      <c r="Q1815" s="138" t="s">
        <v>7862</v>
      </c>
    </row>
    <row r="1816" spans="1:17">
      <c r="A1816" s="316" t="s">
        <v>5531</v>
      </c>
      <c r="B1816" s="22" t="s">
        <v>5</v>
      </c>
      <c r="C1816" s="24">
        <v>10749956146994</v>
      </c>
      <c r="D1816" s="24" t="s">
        <v>7864</v>
      </c>
      <c r="E1816" s="22" t="s">
        <v>5837</v>
      </c>
      <c r="F1816" s="23" t="s">
        <v>5913</v>
      </c>
      <c r="G1816" s="24">
        <v>3</v>
      </c>
      <c r="H1816" s="22">
        <v>36</v>
      </c>
      <c r="I1816" s="203">
        <v>31.4</v>
      </c>
      <c r="J1816" s="196">
        <v>0.2</v>
      </c>
      <c r="K1816" s="214">
        <v>22.7</v>
      </c>
      <c r="L1816" s="22" t="s">
        <v>5526</v>
      </c>
      <c r="M1816" s="139" t="s">
        <v>8597</v>
      </c>
      <c r="N1816" s="139" t="s">
        <v>8645</v>
      </c>
      <c r="O1816" s="139" t="s">
        <v>8646</v>
      </c>
      <c r="P1816" s="139" t="s">
        <v>8624</v>
      </c>
      <c r="Q1816" s="139" t="s">
        <v>7862</v>
      </c>
    </row>
    <row r="1817" spans="1:17">
      <c r="A1817" s="317" t="s">
        <v>5532</v>
      </c>
      <c r="B1817" s="21" t="s">
        <v>5</v>
      </c>
      <c r="C1817" s="20">
        <v>10749956146970</v>
      </c>
      <c r="D1817" s="20" t="s">
        <v>7864</v>
      </c>
      <c r="E1817" s="21" t="s">
        <v>5869</v>
      </c>
      <c r="F1817" s="19">
        <v>9</v>
      </c>
      <c r="G1817" s="20">
        <v>3</v>
      </c>
      <c r="H1817" s="21">
        <v>18</v>
      </c>
      <c r="I1817" s="204">
        <v>35.700000000000003</v>
      </c>
      <c r="J1817" s="122">
        <v>0.2</v>
      </c>
      <c r="K1817" s="215">
        <v>28.5</v>
      </c>
      <c r="L1817" s="21" t="s">
        <v>5526</v>
      </c>
      <c r="M1817" s="138" t="s">
        <v>8597</v>
      </c>
      <c r="N1817" s="138" t="s">
        <v>8645</v>
      </c>
      <c r="O1817" s="138" t="s">
        <v>8646</v>
      </c>
      <c r="P1817" s="138" t="s">
        <v>8624</v>
      </c>
      <c r="Q1817" s="138" t="s">
        <v>7862</v>
      </c>
    </row>
    <row r="1818" spans="1:17" s="294" customFormat="1" ht="31.5" collapsed="1">
      <c r="A1818" s="185" t="s">
        <v>5681</v>
      </c>
      <c r="B1818" s="186"/>
      <c r="C1818" s="187"/>
      <c r="D1818" s="187"/>
      <c r="E1818" s="186"/>
      <c r="F1818" s="186"/>
      <c r="G1818" s="187"/>
      <c r="H1818" s="186"/>
      <c r="I1818" s="201"/>
      <c r="J1818" s="194"/>
      <c r="K1818" s="191"/>
      <c r="L1818" s="189"/>
      <c r="M1818" s="188"/>
      <c r="N1818" s="188"/>
      <c r="O1818" s="188"/>
      <c r="P1818" s="189"/>
      <c r="Q1818" s="189"/>
    </row>
    <row r="1819" spans="1:17" s="292" customFormat="1" ht="38.25">
      <c r="A1819" s="162" t="s">
        <v>2</v>
      </c>
      <c r="B1819" s="6" t="s">
        <v>8768</v>
      </c>
      <c r="C1819" s="11" t="s">
        <v>2813</v>
      </c>
      <c r="D1819" s="11" t="s">
        <v>7859</v>
      </c>
      <c r="E1819" s="6" t="s">
        <v>8769</v>
      </c>
      <c r="F1819" s="7" t="s">
        <v>8811</v>
      </c>
      <c r="G1819" s="11" t="s">
        <v>8767</v>
      </c>
      <c r="H1819" s="6" t="s">
        <v>8766</v>
      </c>
      <c r="I1819" s="202" t="s">
        <v>8777</v>
      </c>
      <c r="J1819" s="195" t="s">
        <v>8770</v>
      </c>
      <c r="K1819" s="227" t="s">
        <v>8810</v>
      </c>
      <c r="L1819" s="6" t="s">
        <v>8594</v>
      </c>
      <c r="M1819" s="6" t="s">
        <v>8764</v>
      </c>
      <c r="N1819" s="6" t="s">
        <v>8595</v>
      </c>
      <c r="O1819" s="6" t="s">
        <v>8765</v>
      </c>
      <c r="P1819" s="6" t="s">
        <v>8763</v>
      </c>
      <c r="Q1819" s="226" t="s">
        <v>8771</v>
      </c>
    </row>
    <row r="1820" spans="1:17">
      <c r="A1820" s="316" t="s">
        <v>5682</v>
      </c>
      <c r="B1820" s="22" t="s">
        <v>2814</v>
      </c>
      <c r="C1820" s="24" t="s">
        <v>2814</v>
      </c>
      <c r="D1820" s="24" t="s">
        <v>7857</v>
      </c>
      <c r="E1820" s="22" t="s">
        <v>5970</v>
      </c>
      <c r="F1820" s="23" t="s">
        <v>2814</v>
      </c>
      <c r="G1820" s="24"/>
      <c r="H1820" s="22" t="s">
        <v>2814</v>
      </c>
      <c r="I1820" s="203" t="s">
        <v>2814</v>
      </c>
      <c r="J1820" s="196" t="s">
        <v>2814</v>
      </c>
      <c r="K1820" s="214"/>
      <c r="L1820" s="22" t="s">
        <v>5681</v>
      </c>
      <c r="M1820" s="139" t="s">
        <v>8597</v>
      </c>
      <c r="N1820" s="139" t="s">
        <v>8645</v>
      </c>
      <c r="O1820" s="139" t="s">
        <v>8646</v>
      </c>
      <c r="P1820" s="139" t="s">
        <v>8624</v>
      </c>
      <c r="Q1820" s="139" t="s">
        <v>7857</v>
      </c>
    </row>
    <row r="1821" spans="1:17">
      <c r="A1821" s="317" t="s">
        <v>5683</v>
      </c>
      <c r="B1821" s="21" t="s">
        <v>5</v>
      </c>
      <c r="C1821" s="20" t="s">
        <v>5684</v>
      </c>
      <c r="D1821" s="20" t="s">
        <v>7857</v>
      </c>
      <c r="E1821" s="21" t="s">
        <v>5977</v>
      </c>
      <c r="F1821" s="19">
        <v>7.125</v>
      </c>
      <c r="G1821" s="20">
        <v>3</v>
      </c>
      <c r="H1821" s="21">
        <v>54</v>
      </c>
      <c r="I1821" s="204">
        <v>33.200000000000003</v>
      </c>
      <c r="J1821" s="122">
        <v>0.4</v>
      </c>
      <c r="K1821" s="215">
        <v>8.8000000000000007</v>
      </c>
      <c r="L1821" s="21" t="s">
        <v>5681</v>
      </c>
      <c r="M1821" s="138" t="s">
        <v>8597</v>
      </c>
      <c r="N1821" s="138" t="s">
        <v>8645</v>
      </c>
      <c r="O1821" s="138" t="s">
        <v>8646</v>
      </c>
      <c r="P1821" s="138" t="s">
        <v>8624</v>
      </c>
      <c r="Q1821" s="138" t="s">
        <v>7857</v>
      </c>
    </row>
    <row r="1822" spans="1:17">
      <c r="A1822" s="316" t="s">
        <v>5685</v>
      </c>
      <c r="B1822" s="22" t="s">
        <v>5</v>
      </c>
      <c r="C1822" s="24" t="s">
        <v>5686</v>
      </c>
      <c r="D1822" s="24" t="s">
        <v>7857</v>
      </c>
      <c r="E1822" s="22" t="s">
        <v>6020</v>
      </c>
      <c r="F1822" s="23">
        <v>6</v>
      </c>
      <c r="G1822" s="24">
        <v>3</v>
      </c>
      <c r="H1822" s="22">
        <v>54</v>
      </c>
      <c r="I1822" s="203">
        <v>30.3</v>
      </c>
      <c r="J1822" s="196">
        <v>0.4</v>
      </c>
      <c r="K1822" s="214">
        <v>5.5</v>
      </c>
      <c r="L1822" s="22" t="s">
        <v>5681</v>
      </c>
      <c r="M1822" s="139" t="s">
        <v>8597</v>
      </c>
      <c r="N1822" s="139" t="s">
        <v>8645</v>
      </c>
      <c r="O1822" s="139" t="s">
        <v>8646</v>
      </c>
      <c r="P1822" s="139" t="s">
        <v>8624</v>
      </c>
      <c r="Q1822" s="139" t="s">
        <v>7857</v>
      </c>
    </row>
    <row r="1823" spans="1:17">
      <c r="A1823" s="317" t="s">
        <v>5687</v>
      </c>
      <c r="B1823" s="21" t="s">
        <v>5</v>
      </c>
      <c r="C1823" s="20" t="s">
        <v>5688</v>
      </c>
      <c r="D1823" s="20" t="s">
        <v>7857</v>
      </c>
      <c r="E1823" s="21" t="s">
        <v>5800</v>
      </c>
      <c r="F1823" s="19">
        <v>5.75</v>
      </c>
      <c r="G1823" s="20">
        <v>3</v>
      </c>
      <c r="H1823" s="21">
        <v>54</v>
      </c>
      <c r="I1823" s="204">
        <v>18</v>
      </c>
      <c r="J1823" s="122">
        <v>0.2</v>
      </c>
      <c r="K1823" s="215">
        <v>5.5</v>
      </c>
      <c r="L1823" s="21" t="s">
        <v>5681</v>
      </c>
      <c r="M1823" s="138" t="s">
        <v>8597</v>
      </c>
      <c r="N1823" s="138" t="s">
        <v>8645</v>
      </c>
      <c r="O1823" s="138" t="s">
        <v>8646</v>
      </c>
      <c r="P1823" s="138" t="s">
        <v>8624</v>
      </c>
      <c r="Q1823" s="138" t="s">
        <v>7857</v>
      </c>
    </row>
    <row r="1824" spans="1:17">
      <c r="A1824" s="316" t="s">
        <v>5689</v>
      </c>
      <c r="B1824" s="22" t="s">
        <v>5</v>
      </c>
      <c r="C1824" s="24" t="s">
        <v>5690</v>
      </c>
      <c r="D1824" s="24" t="s">
        <v>7857</v>
      </c>
      <c r="E1824" s="22" t="s">
        <v>5932</v>
      </c>
      <c r="F1824" s="23">
        <v>8.25</v>
      </c>
      <c r="G1824" s="24">
        <v>3</v>
      </c>
      <c r="H1824" s="22">
        <v>24</v>
      </c>
      <c r="I1824" s="203">
        <v>27.5</v>
      </c>
      <c r="J1824" s="196">
        <v>0.4</v>
      </c>
      <c r="K1824" s="214">
        <v>15</v>
      </c>
      <c r="L1824" s="22" t="s">
        <v>5681</v>
      </c>
      <c r="M1824" s="139" t="s">
        <v>8597</v>
      </c>
      <c r="N1824" s="139" t="s">
        <v>8645</v>
      </c>
      <c r="O1824" s="139" t="s">
        <v>8646</v>
      </c>
      <c r="P1824" s="139" t="s">
        <v>8624</v>
      </c>
      <c r="Q1824" s="139" t="s">
        <v>7857</v>
      </c>
    </row>
    <row r="1825" spans="1:17">
      <c r="A1825" s="317" t="s">
        <v>5691</v>
      </c>
      <c r="B1825" s="21" t="s">
        <v>5</v>
      </c>
      <c r="C1825" s="20" t="s">
        <v>5692</v>
      </c>
      <c r="D1825" s="20" t="s">
        <v>7857</v>
      </c>
      <c r="E1825" s="21" t="s">
        <v>5801</v>
      </c>
      <c r="F1825" s="19">
        <v>6</v>
      </c>
      <c r="G1825" s="20">
        <v>3</v>
      </c>
      <c r="H1825" s="21">
        <v>54</v>
      </c>
      <c r="I1825" s="204">
        <v>30.8</v>
      </c>
      <c r="J1825" s="122">
        <v>0.4</v>
      </c>
      <c r="K1825" s="215">
        <v>5.5</v>
      </c>
      <c r="L1825" s="21" t="s">
        <v>5681</v>
      </c>
      <c r="M1825" s="138" t="s">
        <v>8597</v>
      </c>
      <c r="N1825" s="138" t="s">
        <v>8645</v>
      </c>
      <c r="O1825" s="138" t="s">
        <v>8646</v>
      </c>
      <c r="P1825" s="138" t="s">
        <v>8624</v>
      </c>
      <c r="Q1825" s="138" t="s">
        <v>7857</v>
      </c>
    </row>
    <row r="1826" spans="1:17">
      <c r="A1826" s="316" t="s">
        <v>5693</v>
      </c>
      <c r="B1826" s="22" t="s">
        <v>5</v>
      </c>
      <c r="C1826" s="24" t="s">
        <v>5694</v>
      </c>
      <c r="D1826" s="24" t="s">
        <v>7857</v>
      </c>
      <c r="E1826" s="22" t="s">
        <v>5941</v>
      </c>
      <c r="F1826" s="23">
        <v>7.75</v>
      </c>
      <c r="G1826" s="24">
        <v>3</v>
      </c>
      <c r="H1826" s="22">
        <v>54</v>
      </c>
      <c r="I1826" s="203">
        <v>36.799999999999997</v>
      </c>
      <c r="J1826" s="196">
        <v>0.5</v>
      </c>
      <c r="K1826" s="214">
        <v>5.5</v>
      </c>
      <c r="L1826" s="22" t="s">
        <v>5681</v>
      </c>
      <c r="M1826" s="139" t="s">
        <v>8597</v>
      </c>
      <c r="N1826" s="139" t="s">
        <v>8645</v>
      </c>
      <c r="O1826" s="139" t="s">
        <v>8646</v>
      </c>
      <c r="P1826" s="139" t="s">
        <v>8624</v>
      </c>
      <c r="Q1826" s="139" t="s">
        <v>7857</v>
      </c>
    </row>
    <row r="1827" spans="1:17">
      <c r="A1827" s="317" t="s">
        <v>5695</v>
      </c>
      <c r="B1827" s="21" t="s">
        <v>5</v>
      </c>
      <c r="C1827" s="20" t="s">
        <v>5696</v>
      </c>
      <c r="D1827" s="20" t="s">
        <v>7857</v>
      </c>
      <c r="E1827" s="21" t="s">
        <v>5940</v>
      </c>
      <c r="F1827" s="19">
        <v>7</v>
      </c>
      <c r="G1827" s="20">
        <v>3</v>
      </c>
      <c r="H1827" s="21">
        <v>54</v>
      </c>
      <c r="I1827" s="204">
        <v>37</v>
      </c>
      <c r="J1827" s="122">
        <v>0.4</v>
      </c>
      <c r="K1827" s="215">
        <v>5.5</v>
      </c>
      <c r="L1827" s="21" t="s">
        <v>5681</v>
      </c>
      <c r="M1827" s="138" t="s">
        <v>8597</v>
      </c>
      <c r="N1827" s="138" t="s">
        <v>8645</v>
      </c>
      <c r="O1827" s="138" t="s">
        <v>8646</v>
      </c>
      <c r="P1827" s="138" t="s">
        <v>8624</v>
      </c>
      <c r="Q1827" s="138" t="s">
        <v>7857</v>
      </c>
    </row>
    <row r="1828" spans="1:17">
      <c r="A1828" s="316" t="s">
        <v>5697</v>
      </c>
      <c r="B1828" s="22" t="s">
        <v>5</v>
      </c>
      <c r="C1828" s="24" t="s">
        <v>5698</v>
      </c>
      <c r="D1828" s="24" t="s">
        <v>7857</v>
      </c>
      <c r="E1828" s="22" t="s">
        <v>5939</v>
      </c>
      <c r="F1828" s="23">
        <v>5.875</v>
      </c>
      <c r="G1828" s="24">
        <v>3</v>
      </c>
      <c r="H1828" s="22">
        <v>54</v>
      </c>
      <c r="I1828" s="203">
        <v>26.2</v>
      </c>
      <c r="J1828" s="196">
        <v>0.4</v>
      </c>
      <c r="K1828" s="214">
        <v>5.7</v>
      </c>
      <c r="L1828" s="22" t="s">
        <v>5681</v>
      </c>
      <c r="M1828" s="139" t="s">
        <v>8597</v>
      </c>
      <c r="N1828" s="139" t="s">
        <v>8645</v>
      </c>
      <c r="O1828" s="139" t="s">
        <v>8646</v>
      </c>
      <c r="P1828" s="139" t="s">
        <v>8624</v>
      </c>
      <c r="Q1828" s="139" t="s">
        <v>7857</v>
      </c>
    </row>
    <row r="1829" spans="1:17" s="294" customFormat="1" ht="31.5" collapsed="1">
      <c r="A1829" s="185" t="s">
        <v>5533</v>
      </c>
      <c r="B1829" s="186"/>
      <c r="C1829" s="187"/>
      <c r="D1829" s="187"/>
      <c r="E1829" s="186"/>
      <c r="F1829" s="186"/>
      <c r="G1829" s="187"/>
      <c r="H1829" s="186"/>
      <c r="I1829" s="201"/>
      <c r="J1829" s="194"/>
      <c r="K1829" s="191"/>
      <c r="L1829" s="189"/>
      <c r="M1829" s="188"/>
      <c r="N1829" s="188"/>
      <c r="O1829" s="188"/>
      <c r="P1829" s="189"/>
      <c r="Q1829" s="189"/>
    </row>
    <row r="1830" spans="1:17" s="292" customFormat="1" ht="38.25">
      <c r="A1830" s="162" t="s">
        <v>2</v>
      </c>
      <c r="B1830" s="6" t="s">
        <v>8768</v>
      </c>
      <c r="C1830" s="11" t="s">
        <v>2813</v>
      </c>
      <c r="D1830" s="11" t="s">
        <v>7859</v>
      </c>
      <c r="E1830" s="6" t="s">
        <v>8769</v>
      </c>
      <c r="F1830" s="7" t="s">
        <v>8811</v>
      </c>
      <c r="G1830" s="11" t="s">
        <v>8767</v>
      </c>
      <c r="H1830" s="6" t="s">
        <v>8766</v>
      </c>
      <c r="I1830" s="202" t="s">
        <v>8777</v>
      </c>
      <c r="J1830" s="195" t="s">
        <v>8770</v>
      </c>
      <c r="K1830" s="227" t="s">
        <v>8810</v>
      </c>
      <c r="L1830" s="6" t="s">
        <v>8594</v>
      </c>
      <c r="M1830" s="6" t="s">
        <v>8764</v>
      </c>
      <c r="N1830" s="6" t="s">
        <v>8595</v>
      </c>
      <c r="O1830" s="6" t="s">
        <v>8765</v>
      </c>
      <c r="P1830" s="6" t="s">
        <v>8763</v>
      </c>
      <c r="Q1830" s="226" t="s">
        <v>8771</v>
      </c>
    </row>
    <row r="1831" spans="1:17">
      <c r="A1831" s="316" t="s">
        <v>5534</v>
      </c>
      <c r="B1831" s="22" t="s">
        <v>2814</v>
      </c>
      <c r="C1831" s="24" t="s">
        <v>2814</v>
      </c>
      <c r="D1831" s="24" t="s">
        <v>7864</v>
      </c>
      <c r="E1831" s="22" t="s">
        <v>5970</v>
      </c>
      <c r="F1831" s="23" t="s">
        <v>2814</v>
      </c>
      <c r="G1831" s="24"/>
      <c r="H1831" s="22" t="s">
        <v>2814</v>
      </c>
      <c r="I1831" s="203" t="s">
        <v>2814</v>
      </c>
      <c r="J1831" s="196" t="s">
        <v>2814</v>
      </c>
      <c r="K1831" s="214"/>
      <c r="L1831" s="22" t="s">
        <v>5533</v>
      </c>
      <c r="M1831" s="139" t="s">
        <v>8597</v>
      </c>
      <c r="N1831" s="139" t="s">
        <v>8645</v>
      </c>
      <c r="O1831" s="139" t="s">
        <v>8646</v>
      </c>
      <c r="P1831" s="139" t="s">
        <v>8624</v>
      </c>
      <c r="Q1831" s="139" t="s">
        <v>7857</v>
      </c>
    </row>
    <row r="1832" spans="1:17">
      <c r="A1832" s="317" t="s">
        <v>5535</v>
      </c>
      <c r="B1832" s="21" t="s">
        <v>5</v>
      </c>
      <c r="C1832" s="20" t="s">
        <v>5536</v>
      </c>
      <c r="D1832" s="20" t="s">
        <v>7864</v>
      </c>
      <c r="E1832" s="21" t="s">
        <v>5939</v>
      </c>
      <c r="F1832" s="19">
        <v>6</v>
      </c>
      <c r="G1832" s="20">
        <v>3</v>
      </c>
      <c r="H1832" s="21">
        <v>36</v>
      </c>
      <c r="I1832" s="204">
        <v>28</v>
      </c>
      <c r="J1832" s="122">
        <v>0.5</v>
      </c>
      <c r="K1832" s="215">
        <v>30.1</v>
      </c>
      <c r="L1832" s="21" t="s">
        <v>5533</v>
      </c>
      <c r="M1832" s="138" t="s">
        <v>8597</v>
      </c>
      <c r="N1832" s="138" t="s">
        <v>8645</v>
      </c>
      <c r="O1832" s="138" t="s">
        <v>8646</v>
      </c>
      <c r="P1832" s="138" t="s">
        <v>8624</v>
      </c>
      <c r="Q1832" s="138" t="s">
        <v>7857</v>
      </c>
    </row>
    <row r="1833" spans="1:17">
      <c r="A1833" s="316" t="s">
        <v>5537</v>
      </c>
      <c r="B1833" s="22" t="s">
        <v>5</v>
      </c>
      <c r="C1833" s="24" t="s">
        <v>5538</v>
      </c>
      <c r="D1833" s="24" t="s">
        <v>7864</v>
      </c>
      <c r="E1833" s="22" t="s">
        <v>5977</v>
      </c>
      <c r="F1833" s="23">
        <v>7.25</v>
      </c>
      <c r="G1833" s="24">
        <v>3</v>
      </c>
      <c r="H1833" s="22">
        <v>36</v>
      </c>
      <c r="I1833" s="203">
        <v>42</v>
      </c>
      <c r="J1833" s="196">
        <v>0.7</v>
      </c>
      <c r="K1833" s="214">
        <v>43.1</v>
      </c>
      <c r="L1833" s="22" t="s">
        <v>5533</v>
      </c>
      <c r="M1833" s="139" t="s">
        <v>8597</v>
      </c>
      <c r="N1833" s="139" t="s">
        <v>8645</v>
      </c>
      <c r="O1833" s="139" t="s">
        <v>8646</v>
      </c>
      <c r="P1833" s="139" t="s">
        <v>8624</v>
      </c>
      <c r="Q1833" s="139" t="s">
        <v>7857</v>
      </c>
    </row>
    <row r="1834" spans="1:17">
      <c r="A1834" s="317" t="s">
        <v>5539</v>
      </c>
      <c r="B1834" s="21" t="s">
        <v>5</v>
      </c>
      <c r="C1834" s="20" t="s">
        <v>5540</v>
      </c>
      <c r="D1834" s="20" t="s">
        <v>7864</v>
      </c>
      <c r="E1834" s="21" t="s">
        <v>5980</v>
      </c>
      <c r="F1834" s="19">
        <v>6.25</v>
      </c>
      <c r="G1834" s="20">
        <v>3</v>
      </c>
      <c r="H1834" s="21">
        <v>36</v>
      </c>
      <c r="I1834" s="204">
        <v>26.8</v>
      </c>
      <c r="J1834" s="122">
        <v>0.4</v>
      </c>
      <c r="K1834" s="215">
        <v>43.1</v>
      </c>
      <c r="L1834" s="21" t="s">
        <v>5533</v>
      </c>
      <c r="M1834" s="138" t="s">
        <v>8597</v>
      </c>
      <c r="N1834" s="138" t="s">
        <v>8645</v>
      </c>
      <c r="O1834" s="138" t="s">
        <v>8646</v>
      </c>
      <c r="P1834" s="138" t="s">
        <v>8624</v>
      </c>
      <c r="Q1834" s="138" t="s">
        <v>7857</v>
      </c>
    </row>
    <row r="1835" spans="1:17">
      <c r="A1835" s="316" t="s">
        <v>5541</v>
      </c>
      <c r="B1835" s="22" t="s">
        <v>5</v>
      </c>
      <c r="C1835" s="24" t="s">
        <v>5542</v>
      </c>
      <c r="D1835" s="24" t="s">
        <v>7864</v>
      </c>
      <c r="E1835" s="22" t="s">
        <v>5983</v>
      </c>
      <c r="F1835" s="23">
        <v>6</v>
      </c>
      <c r="G1835" s="24">
        <v>3</v>
      </c>
      <c r="H1835" s="22">
        <v>36</v>
      </c>
      <c r="I1835" s="203">
        <v>29.4</v>
      </c>
      <c r="J1835" s="196">
        <v>0.4</v>
      </c>
      <c r="K1835" s="214">
        <v>43.1</v>
      </c>
      <c r="L1835" s="22" t="s">
        <v>5533</v>
      </c>
      <c r="M1835" s="139" t="s">
        <v>8597</v>
      </c>
      <c r="N1835" s="139" t="s">
        <v>8645</v>
      </c>
      <c r="O1835" s="139" t="s">
        <v>8646</v>
      </c>
      <c r="P1835" s="139" t="s">
        <v>8624</v>
      </c>
      <c r="Q1835" s="139" t="s">
        <v>7857</v>
      </c>
    </row>
    <row r="1836" spans="1:17">
      <c r="A1836" s="317" t="s">
        <v>5543</v>
      </c>
      <c r="B1836" s="21" t="s">
        <v>5</v>
      </c>
      <c r="C1836" s="20" t="s">
        <v>5544</v>
      </c>
      <c r="D1836" s="20" t="s">
        <v>7864</v>
      </c>
      <c r="E1836" s="21" t="s">
        <v>5940</v>
      </c>
      <c r="F1836" s="19">
        <v>6.75</v>
      </c>
      <c r="G1836" s="20">
        <v>3</v>
      </c>
      <c r="H1836" s="21">
        <v>36</v>
      </c>
      <c r="I1836" s="204">
        <v>36</v>
      </c>
      <c r="J1836" s="122">
        <v>0.5</v>
      </c>
      <c r="K1836" s="215">
        <v>43.1</v>
      </c>
      <c r="L1836" s="21" t="s">
        <v>5533</v>
      </c>
      <c r="M1836" s="138" t="s">
        <v>8597</v>
      </c>
      <c r="N1836" s="138" t="s">
        <v>8645</v>
      </c>
      <c r="O1836" s="138" t="s">
        <v>8646</v>
      </c>
      <c r="P1836" s="138" t="s">
        <v>8624</v>
      </c>
      <c r="Q1836" s="138" t="s">
        <v>7857</v>
      </c>
    </row>
    <row r="1837" spans="1:17">
      <c r="A1837" s="316" t="s">
        <v>5545</v>
      </c>
      <c r="B1837" s="22" t="s">
        <v>5</v>
      </c>
      <c r="C1837" s="24" t="s">
        <v>5546</v>
      </c>
      <c r="D1837" s="24" t="s">
        <v>7864</v>
      </c>
      <c r="E1837" s="22" t="s">
        <v>5932</v>
      </c>
      <c r="F1837" s="23">
        <v>9</v>
      </c>
      <c r="G1837" s="24">
        <v>3</v>
      </c>
      <c r="H1837" s="22">
        <v>36</v>
      </c>
      <c r="I1837" s="203">
        <v>35.200000000000003</v>
      </c>
      <c r="J1837" s="196">
        <v>0.4</v>
      </c>
      <c r="K1837" s="214">
        <v>72.599999999999994</v>
      </c>
      <c r="L1837" s="22" t="s">
        <v>5533</v>
      </c>
      <c r="M1837" s="139" t="s">
        <v>8597</v>
      </c>
      <c r="N1837" s="139" t="s">
        <v>8645</v>
      </c>
      <c r="O1837" s="139" t="s">
        <v>8646</v>
      </c>
      <c r="P1837" s="139" t="s">
        <v>8624</v>
      </c>
      <c r="Q1837" s="139" t="s">
        <v>7857</v>
      </c>
    </row>
    <row r="1838" spans="1:17" s="294" customFormat="1" ht="31.5" collapsed="1">
      <c r="A1838" s="185" t="s">
        <v>5699</v>
      </c>
      <c r="B1838" s="186"/>
      <c r="C1838" s="187"/>
      <c r="D1838" s="187"/>
      <c r="E1838" s="186"/>
      <c r="F1838" s="186"/>
      <c r="G1838" s="187"/>
      <c r="H1838" s="186"/>
      <c r="I1838" s="201"/>
      <c r="J1838" s="194"/>
      <c r="K1838" s="191"/>
      <c r="L1838" s="189"/>
      <c r="M1838" s="188"/>
      <c r="N1838" s="188"/>
      <c r="O1838" s="188"/>
      <c r="P1838" s="189"/>
      <c r="Q1838" s="189"/>
    </row>
    <row r="1839" spans="1:17" s="292" customFormat="1" ht="38.25">
      <c r="A1839" s="162" t="s">
        <v>2</v>
      </c>
      <c r="B1839" s="6" t="s">
        <v>8768</v>
      </c>
      <c r="C1839" s="11" t="s">
        <v>2813</v>
      </c>
      <c r="D1839" s="11" t="s">
        <v>7859</v>
      </c>
      <c r="E1839" s="6" t="s">
        <v>8769</v>
      </c>
      <c r="F1839" s="7" t="s">
        <v>8811</v>
      </c>
      <c r="G1839" s="11" t="s">
        <v>8767</v>
      </c>
      <c r="H1839" s="6" t="s">
        <v>8766</v>
      </c>
      <c r="I1839" s="202" t="s">
        <v>8777</v>
      </c>
      <c r="J1839" s="195" t="s">
        <v>8770</v>
      </c>
      <c r="K1839" s="227" t="s">
        <v>8810</v>
      </c>
      <c r="L1839" s="6" t="s">
        <v>8594</v>
      </c>
      <c r="M1839" s="6" t="s">
        <v>8764</v>
      </c>
      <c r="N1839" s="6" t="s">
        <v>8595</v>
      </c>
      <c r="O1839" s="6" t="s">
        <v>8765</v>
      </c>
      <c r="P1839" s="6" t="s">
        <v>8763</v>
      </c>
      <c r="Q1839" s="226" t="s">
        <v>8771</v>
      </c>
    </row>
    <row r="1840" spans="1:17">
      <c r="A1840" s="316" t="s">
        <v>5700</v>
      </c>
      <c r="B1840" s="22" t="s">
        <v>2814</v>
      </c>
      <c r="C1840" s="24" t="s">
        <v>2814</v>
      </c>
      <c r="D1840" s="24" t="s">
        <v>7857</v>
      </c>
      <c r="E1840" s="22" t="s">
        <v>5970</v>
      </c>
      <c r="F1840" s="23" t="s">
        <v>2814</v>
      </c>
      <c r="G1840" s="24"/>
      <c r="H1840" s="22" t="s">
        <v>2814</v>
      </c>
      <c r="I1840" s="203" t="s">
        <v>2814</v>
      </c>
      <c r="J1840" s="196" t="s">
        <v>2814</v>
      </c>
      <c r="K1840" s="214"/>
      <c r="L1840" s="22" t="s">
        <v>5699</v>
      </c>
      <c r="M1840" s="139" t="s">
        <v>8597</v>
      </c>
      <c r="N1840" s="139" t="s">
        <v>8645</v>
      </c>
      <c r="O1840" s="139" t="s">
        <v>8646</v>
      </c>
      <c r="P1840" s="139" t="s">
        <v>8624</v>
      </c>
      <c r="Q1840" s="139" t="s">
        <v>7857</v>
      </c>
    </row>
    <row r="1841" spans="1:17">
      <c r="A1841" s="317" t="s">
        <v>5701</v>
      </c>
      <c r="B1841" s="21" t="s">
        <v>5</v>
      </c>
      <c r="C1841" s="20" t="s">
        <v>5702</v>
      </c>
      <c r="D1841" s="20" t="s">
        <v>7857</v>
      </c>
      <c r="E1841" s="21" t="s">
        <v>5977</v>
      </c>
      <c r="F1841" s="19">
        <v>7.125</v>
      </c>
      <c r="G1841" s="20">
        <v>3</v>
      </c>
      <c r="H1841" s="21">
        <v>54</v>
      </c>
      <c r="I1841" s="204">
        <v>43.2</v>
      </c>
      <c r="J1841" s="122">
        <v>0.5</v>
      </c>
      <c r="K1841" s="215">
        <v>11.2</v>
      </c>
      <c r="L1841" s="21" t="s">
        <v>5699</v>
      </c>
      <c r="M1841" s="138" t="s">
        <v>8597</v>
      </c>
      <c r="N1841" s="138" t="s">
        <v>8645</v>
      </c>
      <c r="O1841" s="138" t="s">
        <v>8646</v>
      </c>
      <c r="P1841" s="138" t="s">
        <v>8624</v>
      </c>
      <c r="Q1841" s="138" t="s">
        <v>7857</v>
      </c>
    </row>
    <row r="1842" spans="1:17">
      <c r="A1842" s="316" t="s">
        <v>5703</v>
      </c>
      <c r="B1842" s="22" t="s">
        <v>5</v>
      </c>
      <c r="C1842" s="24" t="s">
        <v>5704</v>
      </c>
      <c r="D1842" s="24" t="s">
        <v>7857</v>
      </c>
      <c r="E1842" s="22" t="s">
        <v>5803</v>
      </c>
      <c r="F1842" s="23">
        <v>8.25</v>
      </c>
      <c r="G1842" s="24">
        <v>3</v>
      </c>
      <c r="H1842" s="22">
        <v>24</v>
      </c>
      <c r="I1842" s="203">
        <v>34.9</v>
      </c>
      <c r="J1842" s="196">
        <v>0.4</v>
      </c>
      <c r="K1842" s="214">
        <v>29.2</v>
      </c>
      <c r="L1842" s="22" t="s">
        <v>5699</v>
      </c>
      <c r="M1842" s="139" t="s">
        <v>8597</v>
      </c>
      <c r="N1842" s="139" t="s">
        <v>8645</v>
      </c>
      <c r="O1842" s="139" t="s">
        <v>8646</v>
      </c>
      <c r="P1842" s="139" t="s">
        <v>8624</v>
      </c>
      <c r="Q1842" s="139" t="s">
        <v>7857</v>
      </c>
    </row>
    <row r="1843" spans="1:17">
      <c r="A1843" s="317" t="s">
        <v>5705</v>
      </c>
      <c r="B1843" s="21" t="s">
        <v>5</v>
      </c>
      <c r="C1843" s="20" t="s">
        <v>5706</v>
      </c>
      <c r="D1843" s="20" t="s">
        <v>7857</v>
      </c>
      <c r="E1843" s="21" t="s">
        <v>6021</v>
      </c>
      <c r="F1843" s="19">
        <v>6</v>
      </c>
      <c r="G1843" s="20">
        <v>3</v>
      </c>
      <c r="H1843" s="21">
        <v>54</v>
      </c>
      <c r="I1843" s="204">
        <v>27.9</v>
      </c>
      <c r="J1843" s="122">
        <v>0.6</v>
      </c>
      <c r="K1843" s="215">
        <v>11.2</v>
      </c>
      <c r="L1843" s="21" t="s">
        <v>5699</v>
      </c>
      <c r="M1843" s="138" t="s">
        <v>8597</v>
      </c>
      <c r="N1843" s="138" t="s">
        <v>8645</v>
      </c>
      <c r="O1843" s="138" t="s">
        <v>8646</v>
      </c>
      <c r="P1843" s="138" t="s">
        <v>8624</v>
      </c>
      <c r="Q1843" s="138" t="s">
        <v>7857</v>
      </c>
    </row>
    <row r="1844" spans="1:17">
      <c r="A1844" s="316" t="s">
        <v>5707</v>
      </c>
      <c r="B1844" s="22" t="s">
        <v>5</v>
      </c>
      <c r="C1844" s="24" t="s">
        <v>5708</v>
      </c>
      <c r="D1844" s="24" t="s">
        <v>7857</v>
      </c>
      <c r="E1844" s="22" t="s">
        <v>5798</v>
      </c>
      <c r="F1844" s="23">
        <v>6</v>
      </c>
      <c r="G1844" s="24">
        <v>3</v>
      </c>
      <c r="H1844" s="22">
        <v>54</v>
      </c>
      <c r="I1844" s="203">
        <v>34.299999999999997</v>
      </c>
      <c r="J1844" s="196">
        <v>0.4</v>
      </c>
      <c r="K1844" s="214">
        <v>7.7</v>
      </c>
      <c r="L1844" s="22" t="s">
        <v>5699</v>
      </c>
      <c r="M1844" s="139" t="s">
        <v>8597</v>
      </c>
      <c r="N1844" s="139" t="s">
        <v>8645</v>
      </c>
      <c r="O1844" s="139" t="s">
        <v>8646</v>
      </c>
      <c r="P1844" s="139" t="s">
        <v>8624</v>
      </c>
      <c r="Q1844" s="139" t="s">
        <v>7857</v>
      </c>
    </row>
    <row r="1845" spans="1:17" s="294" customFormat="1" ht="31.5" collapsed="1">
      <c r="A1845" s="185" t="s">
        <v>5709</v>
      </c>
      <c r="B1845" s="186"/>
      <c r="C1845" s="187"/>
      <c r="D1845" s="187"/>
      <c r="E1845" s="186"/>
      <c r="F1845" s="186"/>
      <c r="G1845" s="187"/>
      <c r="H1845" s="186"/>
      <c r="I1845" s="201"/>
      <c r="J1845" s="194"/>
      <c r="K1845" s="191"/>
      <c r="L1845" s="189"/>
      <c r="M1845" s="188"/>
      <c r="N1845" s="188"/>
      <c r="O1845" s="188"/>
      <c r="P1845" s="189"/>
      <c r="Q1845" s="189"/>
    </row>
    <row r="1846" spans="1:17" s="292" customFormat="1" ht="38.25">
      <c r="A1846" s="162" t="s">
        <v>2</v>
      </c>
      <c r="B1846" s="6" t="s">
        <v>8768</v>
      </c>
      <c r="C1846" s="11" t="s">
        <v>2813</v>
      </c>
      <c r="D1846" s="11" t="s">
        <v>7859</v>
      </c>
      <c r="E1846" s="6" t="s">
        <v>8769</v>
      </c>
      <c r="F1846" s="7" t="s">
        <v>8811</v>
      </c>
      <c r="G1846" s="11" t="s">
        <v>8767</v>
      </c>
      <c r="H1846" s="6" t="s">
        <v>8766</v>
      </c>
      <c r="I1846" s="202" t="s">
        <v>8777</v>
      </c>
      <c r="J1846" s="195" t="s">
        <v>8770</v>
      </c>
      <c r="K1846" s="227" t="s">
        <v>8810</v>
      </c>
      <c r="L1846" s="6" t="s">
        <v>8594</v>
      </c>
      <c r="M1846" s="6" t="s">
        <v>8764</v>
      </c>
      <c r="N1846" s="6" t="s">
        <v>8595</v>
      </c>
      <c r="O1846" s="6" t="s">
        <v>8765</v>
      </c>
      <c r="P1846" s="6" t="s">
        <v>8763</v>
      </c>
      <c r="Q1846" s="226" t="s">
        <v>8771</v>
      </c>
    </row>
    <row r="1847" spans="1:17">
      <c r="A1847" s="316" t="s">
        <v>5710</v>
      </c>
      <c r="B1847" s="22" t="s">
        <v>5</v>
      </c>
      <c r="C1847" s="24" t="s">
        <v>5711</v>
      </c>
      <c r="D1847" s="24" t="s">
        <v>7857</v>
      </c>
      <c r="E1847" s="22" t="s">
        <v>5812</v>
      </c>
      <c r="F1847" s="23">
        <v>7</v>
      </c>
      <c r="G1847" s="24">
        <v>3</v>
      </c>
      <c r="H1847" s="22">
        <v>54</v>
      </c>
      <c r="I1847" s="203">
        <v>43.9</v>
      </c>
      <c r="J1847" s="196">
        <v>0.4</v>
      </c>
      <c r="K1847" s="214">
        <v>12.9</v>
      </c>
      <c r="L1847" s="22" t="s">
        <v>5709</v>
      </c>
      <c r="M1847" s="139" t="s">
        <v>8597</v>
      </c>
      <c r="N1847" s="139" t="s">
        <v>8645</v>
      </c>
      <c r="O1847" s="139" t="s">
        <v>8646</v>
      </c>
      <c r="P1847" s="139" t="s">
        <v>8624</v>
      </c>
      <c r="Q1847" s="139" t="s">
        <v>7862</v>
      </c>
    </row>
    <row r="1848" spans="1:17">
      <c r="A1848" s="317" t="s">
        <v>5712</v>
      </c>
      <c r="B1848" s="21" t="s">
        <v>5</v>
      </c>
      <c r="C1848" s="20" t="s">
        <v>5713</v>
      </c>
      <c r="D1848" s="20" t="s">
        <v>7857</v>
      </c>
      <c r="E1848" s="21" t="s">
        <v>6022</v>
      </c>
      <c r="F1848" s="19">
        <v>8.25</v>
      </c>
      <c r="G1848" s="20">
        <v>3</v>
      </c>
      <c r="H1848" s="21">
        <v>24</v>
      </c>
      <c r="I1848" s="204">
        <v>36.1</v>
      </c>
      <c r="J1848" s="122">
        <v>0.4</v>
      </c>
      <c r="K1848" s="215">
        <v>21</v>
      </c>
      <c r="L1848" s="21" t="s">
        <v>5709</v>
      </c>
      <c r="M1848" s="138" t="s">
        <v>8597</v>
      </c>
      <c r="N1848" s="138" t="s">
        <v>8645</v>
      </c>
      <c r="O1848" s="138" t="s">
        <v>8646</v>
      </c>
      <c r="P1848" s="138" t="s">
        <v>8624</v>
      </c>
      <c r="Q1848" s="138" t="s">
        <v>7862</v>
      </c>
    </row>
    <row r="1849" spans="1:17">
      <c r="A1849" s="316" t="s">
        <v>5714</v>
      </c>
      <c r="B1849" s="22" t="s">
        <v>5</v>
      </c>
      <c r="C1849" s="24" t="s">
        <v>5715</v>
      </c>
      <c r="D1849" s="24" t="s">
        <v>7857</v>
      </c>
      <c r="E1849" s="22" t="s">
        <v>5983</v>
      </c>
      <c r="F1849" s="23">
        <v>6</v>
      </c>
      <c r="G1849" s="24">
        <v>3</v>
      </c>
      <c r="H1849" s="22">
        <v>54</v>
      </c>
      <c r="I1849" s="203">
        <v>26.6</v>
      </c>
      <c r="J1849" s="196">
        <v>0.5</v>
      </c>
      <c r="K1849" s="214">
        <v>11.5</v>
      </c>
      <c r="L1849" s="22" t="s">
        <v>5709</v>
      </c>
      <c r="M1849" s="139" t="s">
        <v>8597</v>
      </c>
      <c r="N1849" s="139" t="s">
        <v>8645</v>
      </c>
      <c r="O1849" s="139" t="s">
        <v>8646</v>
      </c>
      <c r="P1849" s="139" t="s">
        <v>8624</v>
      </c>
      <c r="Q1849" s="139" t="s">
        <v>7862</v>
      </c>
    </row>
    <row r="1850" spans="1:17">
      <c r="A1850" s="317" t="s">
        <v>5716</v>
      </c>
      <c r="B1850" s="21" t="s">
        <v>5</v>
      </c>
      <c r="C1850" s="20" t="s">
        <v>5717</v>
      </c>
      <c r="D1850" s="20" t="s">
        <v>7857</v>
      </c>
      <c r="E1850" s="21" t="s">
        <v>5811</v>
      </c>
      <c r="F1850" s="19">
        <v>7.75</v>
      </c>
      <c r="G1850" s="20">
        <v>3</v>
      </c>
      <c r="H1850" s="21">
        <v>54</v>
      </c>
      <c r="I1850" s="204">
        <v>35.6</v>
      </c>
      <c r="J1850" s="122">
        <v>0.5</v>
      </c>
      <c r="K1850" s="215">
        <v>11.2</v>
      </c>
      <c r="L1850" s="21" t="s">
        <v>5709</v>
      </c>
      <c r="M1850" s="138" t="s">
        <v>8597</v>
      </c>
      <c r="N1850" s="138" t="s">
        <v>8645</v>
      </c>
      <c r="O1850" s="138" t="s">
        <v>8646</v>
      </c>
      <c r="P1850" s="138" t="s">
        <v>8624</v>
      </c>
      <c r="Q1850" s="138" t="s">
        <v>7862</v>
      </c>
    </row>
    <row r="1851" spans="1:17">
      <c r="A1851" s="316" t="s">
        <v>5718</v>
      </c>
      <c r="B1851" s="22" t="s">
        <v>5</v>
      </c>
      <c r="C1851" s="24" t="s">
        <v>5719</v>
      </c>
      <c r="D1851" s="24" t="s">
        <v>7857</v>
      </c>
      <c r="E1851" s="22" t="s">
        <v>5798</v>
      </c>
      <c r="F1851" s="23">
        <v>6</v>
      </c>
      <c r="G1851" s="24">
        <v>3</v>
      </c>
      <c r="H1851" s="22">
        <v>54</v>
      </c>
      <c r="I1851" s="203">
        <v>32.5</v>
      </c>
      <c r="J1851" s="196">
        <v>0.4</v>
      </c>
      <c r="K1851" s="214">
        <v>8.4</v>
      </c>
      <c r="L1851" s="22" t="s">
        <v>5709</v>
      </c>
      <c r="M1851" s="139" t="s">
        <v>8597</v>
      </c>
      <c r="N1851" s="139" t="s">
        <v>8645</v>
      </c>
      <c r="O1851" s="139" t="s">
        <v>8646</v>
      </c>
      <c r="P1851" s="139" t="s">
        <v>8624</v>
      </c>
      <c r="Q1851" s="139" t="s">
        <v>7862</v>
      </c>
    </row>
    <row r="1852" spans="1:17" s="294" customFormat="1" ht="31.5" collapsed="1">
      <c r="A1852" s="185" t="s">
        <v>5547</v>
      </c>
      <c r="B1852" s="186"/>
      <c r="C1852" s="187"/>
      <c r="D1852" s="187"/>
      <c r="E1852" s="186"/>
      <c r="F1852" s="186"/>
      <c r="G1852" s="187"/>
      <c r="H1852" s="186"/>
      <c r="I1852" s="201"/>
      <c r="J1852" s="194"/>
      <c r="K1852" s="191"/>
      <c r="L1852" s="189"/>
      <c r="M1852" s="188"/>
      <c r="N1852" s="188"/>
      <c r="O1852" s="188"/>
      <c r="P1852" s="189"/>
      <c r="Q1852" s="189"/>
    </row>
    <row r="1853" spans="1:17" s="292" customFormat="1" ht="38.25">
      <c r="A1853" s="162" t="s">
        <v>2</v>
      </c>
      <c r="B1853" s="6" t="s">
        <v>8768</v>
      </c>
      <c r="C1853" s="11" t="s">
        <v>2813</v>
      </c>
      <c r="D1853" s="11" t="s">
        <v>7859</v>
      </c>
      <c r="E1853" s="6" t="s">
        <v>8769</v>
      </c>
      <c r="F1853" s="7" t="s">
        <v>8811</v>
      </c>
      <c r="G1853" s="11" t="s">
        <v>8767</v>
      </c>
      <c r="H1853" s="6" t="s">
        <v>8766</v>
      </c>
      <c r="I1853" s="202" t="s">
        <v>8777</v>
      </c>
      <c r="J1853" s="195" t="s">
        <v>8770</v>
      </c>
      <c r="K1853" s="227" t="s">
        <v>8810</v>
      </c>
      <c r="L1853" s="6" t="s">
        <v>8594</v>
      </c>
      <c r="M1853" s="6" t="s">
        <v>8764</v>
      </c>
      <c r="N1853" s="6" t="s">
        <v>8595</v>
      </c>
      <c r="O1853" s="6" t="s">
        <v>8765</v>
      </c>
      <c r="P1853" s="6" t="s">
        <v>8763</v>
      </c>
      <c r="Q1853" s="226" t="s">
        <v>8771</v>
      </c>
    </row>
    <row r="1854" spans="1:17">
      <c r="A1854" s="316" t="s">
        <v>5548</v>
      </c>
      <c r="B1854" s="22" t="s">
        <v>2814</v>
      </c>
      <c r="C1854" s="24" t="s">
        <v>2814</v>
      </c>
      <c r="D1854" s="24" t="s">
        <v>7863</v>
      </c>
      <c r="E1854" s="22" t="s">
        <v>5970</v>
      </c>
      <c r="F1854" s="23" t="s">
        <v>2814</v>
      </c>
      <c r="G1854" s="24"/>
      <c r="H1854" s="22" t="s">
        <v>2814</v>
      </c>
      <c r="I1854" s="203" t="s">
        <v>2814</v>
      </c>
      <c r="J1854" s="196" t="s">
        <v>2814</v>
      </c>
      <c r="K1854" s="214"/>
      <c r="L1854" s="22" t="s">
        <v>5547</v>
      </c>
      <c r="M1854" s="139" t="s">
        <v>8597</v>
      </c>
      <c r="N1854" s="139" t="s">
        <v>8645</v>
      </c>
      <c r="O1854" s="139" t="s">
        <v>8646</v>
      </c>
      <c r="P1854" s="139" t="s">
        <v>8624</v>
      </c>
      <c r="Q1854" s="139" t="s">
        <v>7857</v>
      </c>
    </row>
    <row r="1855" spans="1:17">
      <c r="A1855" s="317" t="s">
        <v>5549</v>
      </c>
      <c r="B1855" s="21" t="s">
        <v>5</v>
      </c>
      <c r="C1855" s="20" t="s">
        <v>5550</v>
      </c>
      <c r="D1855" s="20" t="s">
        <v>7863</v>
      </c>
      <c r="E1855" s="21" t="s">
        <v>5798</v>
      </c>
      <c r="F1855" s="19">
        <v>6.25</v>
      </c>
      <c r="G1855" s="20">
        <v>3</v>
      </c>
      <c r="H1855" s="21">
        <v>36</v>
      </c>
      <c r="I1855" s="204">
        <v>37.4</v>
      </c>
      <c r="J1855" s="122">
        <v>0.4</v>
      </c>
      <c r="K1855" s="215">
        <v>23.4</v>
      </c>
      <c r="L1855" s="21" t="s">
        <v>5547</v>
      </c>
      <c r="M1855" s="138" t="s">
        <v>8597</v>
      </c>
      <c r="N1855" s="138" t="s">
        <v>8645</v>
      </c>
      <c r="O1855" s="138" t="s">
        <v>8646</v>
      </c>
      <c r="P1855" s="138" t="s">
        <v>8624</v>
      </c>
      <c r="Q1855" s="138" t="s">
        <v>7857</v>
      </c>
    </row>
    <row r="1856" spans="1:17">
      <c r="A1856" s="316" t="s">
        <v>5551</v>
      </c>
      <c r="B1856" s="22" t="s">
        <v>5</v>
      </c>
      <c r="C1856" s="24" t="s">
        <v>5552</v>
      </c>
      <c r="D1856" s="24" t="s">
        <v>7863</v>
      </c>
      <c r="E1856" s="22" t="s">
        <v>5977</v>
      </c>
      <c r="F1856" s="23">
        <v>7.25</v>
      </c>
      <c r="G1856" s="24">
        <v>3</v>
      </c>
      <c r="H1856" s="22">
        <v>36</v>
      </c>
      <c r="I1856" s="203">
        <v>49.9</v>
      </c>
      <c r="J1856" s="196">
        <v>0.8</v>
      </c>
      <c r="K1856" s="214">
        <v>29.4</v>
      </c>
      <c r="L1856" s="22" t="s">
        <v>5547</v>
      </c>
      <c r="M1856" s="139" t="s">
        <v>8597</v>
      </c>
      <c r="N1856" s="139" t="s">
        <v>8645</v>
      </c>
      <c r="O1856" s="139" t="s">
        <v>8646</v>
      </c>
      <c r="P1856" s="139" t="s">
        <v>8624</v>
      </c>
      <c r="Q1856" s="139" t="s">
        <v>7857</v>
      </c>
    </row>
    <row r="1857" spans="1:17">
      <c r="A1857" s="317" t="s">
        <v>5553</v>
      </c>
      <c r="B1857" s="21" t="s">
        <v>5</v>
      </c>
      <c r="C1857" s="20" t="s">
        <v>5554</v>
      </c>
      <c r="D1857" s="20" t="s">
        <v>7863</v>
      </c>
      <c r="E1857" s="21" t="s">
        <v>5800</v>
      </c>
      <c r="F1857" s="19">
        <v>6</v>
      </c>
      <c r="G1857" s="20">
        <v>3</v>
      </c>
      <c r="H1857" s="21">
        <v>36</v>
      </c>
      <c r="I1857" s="204">
        <v>28</v>
      </c>
      <c r="J1857" s="122">
        <v>0.4</v>
      </c>
      <c r="K1857" s="215">
        <v>29.4</v>
      </c>
      <c r="L1857" s="21" t="s">
        <v>5547</v>
      </c>
      <c r="M1857" s="138" t="s">
        <v>8597</v>
      </c>
      <c r="N1857" s="138" t="s">
        <v>8645</v>
      </c>
      <c r="O1857" s="138" t="s">
        <v>8646</v>
      </c>
      <c r="P1857" s="138" t="s">
        <v>8624</v>
      </c>
      <c r="Q1857" s="138" t="s">
        <v>7857</v>
      </c>
    </row>
    <row r="1858" spans="1:17">
      <c r="A1858" s="316" t="s">
        <v>5555</v>
      </c>
      <c r="B1858" s="22" t="s">
        <v>5</v>
      </c>
      <c r="C1858" s="24" t="s">
        <v>5556</v>
      </c>
      <c r="D1858" s="24" t="s">
        <v>7863</v>
      </c>
      <c r="E1858" s="22" t="s">
        <v>5980</v>
      </c>
      <c r="F1858" s="23">
        <v>7</v>
      </c>
      <c r="G1858" s="24">
        <v>3</v>
      </c>
      <c r="H1858" s="22">
        <v>36</v>
      </c>
      <c r="I1858" s="203">
        <v>31.1</v>
      </c>
      <c r="J1858" s="196">
        <v>0.6</v>
      </c>
      <c r="K1858" s="214">
        <v>29.4</v>
      </c>
      <c r="L1858" s="22" t="s">
        <v>5547</v>
      </c>
      <c r="M1858" s="139" t="s">
        <v>8597</v>
      </c>
      <c r="N1858" s="139" t="s">
        <v>8645</v>
      </c>
      <c r="O1858" s="139" t="s">
        <v>8646</v>
      </c>
      <c r="P1858" s="139" t="s">
        <v>8624</v>
      </c>
      <c r="Q1858" s="139" t="s">
        <v>7857</v>
      </c>
    </row>
    <row r="1859" spans="1:17">
      <c r="A1859" s="317" t="s">
        <v>5557</v>
      </c>
      <c r="B1859" s="21" t="s">
        <v>5</v>
      </c>
      <c r="C1859" s="20" t="s">
        <v>5558</v>
      </c>
      <c r="D1859" s="20" t="s">
        <v>7863</v>
      </c>
      <c r="E1859" s="21" t="s">
        <v>5883</v>
      </c>
      <c r="F1859" s="19">
        <v>7</v>
      </c>
      <c r="G1859" s="20">
        <v>3</v>
      </c>
      <c r="H1859" s="21">
        <v>18</v>
      </c>
      <c r="I1859" s="204">
        <v>16.2</v>
      </c>
      <c r="J1859" s="122">
        <v>0.3</v>
      </c>
      <c r="K1859" s="215">
        <v>29.4</v>
      </c>
      <c r="L1859" s="21" t="s">
        <v>5547</v>
      </c>
      <c r="M1859" s="138" t="s">
        <v>8597</v>
      </c>
      <c r="N1859" s="138" t="s">
        <v>8645</v>
      </c>
      <c r="O1859" s="138" t="s">
        <v>8646</v>
      </c>
      <c r="P1859" s="138" t="s">
        <v>8624</v>
      </c>
      <c r="Q1859" s="138" t="s">
        <v>7857</v>
      </c>
    </row>
    <row r="1860" spans="1:17">
      <c r="A1860" s="316" t="s">
        <v>5559</v>
      </c>
      <c r="B1860" s="22" t="s">
        <v>5</v>
      </c>
      <c r="C1860" s="24" t="s">
        <v>5560</v>
      </c>
      <c r="D1860" s="24" t="s">
        <v>7863</v>
      </c>
      <c r="E1860" s="22" t="s">
        <v>5801</v>
      </c>
      <c r="F1860" s="23">
        <v>6</v>
      </c>
      <c r="G1860" s="24">
        <v>3</v>
      </c>
      <c r="H1860" s="22">
        <v>36</v>
      </c>
      <c r="I1860" s="203">
        <v>39.4</v>
      </c>
      <c r="J1860" s="196">
        <v>0.6</v>
      </c>
      <c r="K1860" s="214">
        <v>29.4</v>
      </c>
      <c r="L1860" s="22" t="s">
        <v>5547</v>
      </c>
      <c r="M1860" s="139" t="s">
        <v>8597</v>
      </c>
      <c r="N1860" s="139" t="s">
        <v>8645</v>
      </c>
      <c r="O1860" s="139" t="s">
        <v>8646</v>
      </c>
      <c r="P1860" s="139" t="s">
        <v>8624</v>
      </c>
      <c r="Q1860" s="139" t="s">
        <v>7857</v>
      </c>
    </row>
    <row r="1861" spans="1:17">
      <c r="A1861" s="317" t="s">
        <v>5561</v>
      </c>
      <c r="B1861" s="21" t="s">
        <v>5</v>
      </c>
      <c r="C1861" s="20" t="s">
        <v>5562</v>
      </c>
      <c r="D1861" s="20" t="s">
        <v>7863</v>
      </c>
      <c r="E1861" s="21" t="s">
        <v>5922</v>
      </c>
      <c r="F1861" s="19">
        <v>7</v>
      </c>
      <c r="G1861" s="20">
        <v>3</v>
      </c>
      <c r="H1861" s="21">
        <v>36</v>
      </c>
      <c r="I1861" s="204">
        <v>52.5</v>
      </c>
      <c r="J1861" s="122">
        <v>0.5</v>
      </c>
      <c r="K1861" s="215">
        <v>29.4</v>
      </c>
      <c r="L1861" s="21" t="s">
        <v>5547</v>
      </c>
      <c r="M1861" s="138" t="s">
        <v>8597</v>
      </c>
      <c r="N1861" s="138" t="s">
        <v>8645</v>
      </c>
      <c r="O1861" s="138" t="s">
        <v>8646</v>
      </c>
      <c r="P1861" s="138" t="s">
        <v>8624</v>
      </c>
      <c r="Q1861" s="138" t="s">
        <v>7857</v>
      </c>
    </row>
    <row r="1862" spans="1:17">
      <c r="A1862" s="316" t="s">
        <v>5563</v>
      </c>
      <c r="B1862" s="22" t="s">
        <v>5</v>
      </c>
      <c r="C1862" s="24" t="s">
        <v>5564</v>
      </c>
      <c r="D1862" s="24" t="s">
        <v>7863</v>
      </c>
      <c r="E1862" s="22" t="s">
        <v>5941</v>
      </c>
      <c r="F1862" s="23">
        <v>7.5</v>
      </c>
      <c r="G1862" s="24">
        <v>3</v>
      </c>
      <c r="H1862" s="22">
        <v>36</v>
      </c>
      <c r="I1862" s="203">
        <v>35</v>
      </c>
      <c r="J1862" s="196">
        <v>0.4</v>
      </c>
      <c r="K1862" s="214">
        <v>29.4</v>
      </c>
      <c r="L1862" s="22" t="s">
        <v>5547</v>
      </c>
      <c r="M1862" s="139" t="s">
        <v>8597</v>
      </c>
      <c r="N1862" s="139" t="s">
        <v>8645</v>
      </c>
      <c r="O1862" s="139" t="s">
        <v>8646</v>
      </c>
      <c r="P1862" s="139" t="s">
        <v>8624</v>
      </c>
      <c r="Q1862" s="139" t="s">
        <v>7857</v>
      </c>
    </row>
    <row r="1863" spans="1:17">
      <c r="A1863" s="317" t="s">
        <v>5565</v>
      </c>
      <c r="B1863" s="21" t="s">
        <v>5</v>
      </c>
      <c r="C1863" s="20" t="s">
        <v>5566</v>
      </c>
      <c r="D1863" s="20" t="s">
        <v>7863</v>
      </c>
      <c r="E1863" s="21" t="s">
        <v>5803</v>
      </c>
      <c r="F1863" s="19">
        <v>8.75</v>
      </c>
      <c r="G1863" s="20">
        <v>3</v>
      </c>
      <c r="H1863" s="21">
        <v>18</v>
      </c>
      <c r="I1863" s="204">
        <v>36.700000000000003</v>
      </c>
      <c r="J1863" s="122">
        <v>0.4</v>
      </c>
      <c r="K1863" s="215">
        <v>41.8</v>
      </c>
      <c r="L1863" s="21" t="s">
        <v>5547</v>
      </c>
      <c r="M1863" s="138" t="s">
        <v>8597</v>
      </c>
      <c r="N1863" s="138" t="s">
        <v>8645</v>
      </c>
      <c r="O1863" s="138" t="s">
        <v>8646</v>
      </c>
      <c r="P1863" s="138" t="s">
        <v>8624</v>
      </c>
      <c r="Q1863" s="138" t="s">
        <v>7857</v>
      </c>
    </row>
    <row r="1864" spans="1:17">
      <c r="A1864" s="316" t="s">
        <v>5567</v>
      </c>
      <c r="B1864" s="22" t="s">
        <v>5</v>
      </c>
      <c r="C1864" s="24" t="s">
        <v>5568</v>
      </c>
      <c r="D1864" s="24" t="s">
        <v>7863</v>
      </c>
      <c r="E1864" s="22" t="s">
        <v>6006</v>
      </c>
      <c r="F1864" s="23">
        <v>8.25</v>
      </c>
      <c r="G1864" s="24">
        <v>3</v>
      </c>
      <c r="H1864" s="22">
        <v>18</v>
      </c>
      <c r="I1864" s="203">
        <v>34</v>
      </c>
      <c r="J1864" s="196">
        <v>0.5</v>
      </c>
      <c r="K1864" s="214">
        <v>41.8</v>
      </c>
      <c r="L1864" s="22" t="s">
        <v>5547</v>
      </c>
      <c r="M1864" s="139" t="s">
        <v>8597</v>
      </c>
      <c r="N1864" s="139" t="s">
        <v>8645</v>
      </c>
      <c r="O1864" s="139" t="s">
        <v>8646</v>
      </c>
      <c r="P1864" s="139" t="s">
        <v>8624</v>
      </c>
      <c r="Q1864" s="139" t="s">
        <v>7857</v>
      </c>
    </row>
    <row r="1865" spans="1:17" s="294" customFormat="1" ht="31.5" collapsed="1">
      <c r="A1865" s="185" t="s">
        <v>5569</v>
      </c>
      <c r="B1865" s="186"/>
      <c r="C1865" s="187"/>
      <c r="D1865" s="187"/>
      <c r="E1865" s="186"/>
      <c r="F1865" s="186"/>
      <c r="G1865" s="187"/>
      <c r="H1865" s="186"/>
      <c r="I1865" s="201"/>
      <c r="J1865" s="194"/>
      <c r="K1865" s="191"/>
      <c r="L1865" s="189"/>
      <c r="M1865" s="188"/>
      <c r="N1865" s="188"/>
      <c r="O1865" s="188"/>
      <c r="P1865" s="189"/>
      <c r="Q1865" s="189"/>
    </row>
    <row r="1866" spans="1:17" s="292" customFormat="1" ht="38.25">
      <c r="A1866" s="162" t="s">
        <v>2</v>
      </c>
      <c r="B1866" s="6" t="s">
        <v>8768</v>
      </c>
      <c r="C1866" s="11" t="s">
        <v>2813</v>
      </c>
      <c r="D1866" s="11" t="s">
        <v>7859</v>
      </c>
      <c r="E1866" s="6" t="s">
        <v>8769</v>
      </c>
      <c r="F1866" s="7" t="s">
        <v>8811</v>
      </c>
      <c r="G1866" s="11" t="s">
        <v>8767</v>
      </c>
      <c r="H1866" s="6" t="s">
        <v>8766</v>
      </c>
      <c r="I1866" s="202" t="s">
        <v>8777</v>
      </c>
      <c r="J1866" s="195" t="s">
        <v>8770</v>
      </c>
      <c r="K1866" s="227" t="s">
        <v>8810</v>
      </c>
      <c r="L1866" s="6" t="s">
        <v>8594</v>
      </c>
      <c r="M1866" s="6" t="s">
        <v>8764</v>
      </c>
      <c r="N1866" s="6" t="s">
        <v>8595</v>
      </c>
      <c r="O1866" s="6" t="s">
        <v>8765</v>
      </c>
      <c r="P1866" s="6" t="s">
        <v>8763</v>
      </c>
      <c r="Q1866" s="226" t="s">
        <v>8771</v>
      </c>
    </row>
    <row r="1867" spans="1:17">
      <c r="A1867" s="316" t="s">
        <v>5570</v>
      </c>
      <c r="B1867" s="22" t="s">
        <v>2814</v>
      </c>
      <c r="C1867" s="24" t="s">
        <v>2814</v>
      </c>
      <c r="D1867" s="24" t="s">
        <v>7857</v>
      </c>
      <c r="E1867" s="22" t="s">
        <v>5970</v>
      </c>
      <c r="F1867" s="23" t="s">
        <v>2814</v>
      </c>
      <c r="G1867" s="24"/>
      <c r="H1867" s="22" t="s">
        <v>2814</v>
      </c>
      <c r="I1867" s="203" t="s">
        <v>2814</v>
      </c>
      <c r="J1867" s="196" t="s">
        <v>2814</v>
      </c>
      <c r="K1867" s="214"/>
      <c r="L1867" s="22" t="s">
        <v>5569</v>
      </c>
      <c r="M1867" s="139" t="s">
        <v>8597</v>
      </c>
      <c r="N1867" s="139" t="s">
        <v>8645</v>
      </c>
      <c r="O1867" s="139" t="s">
        <v>8646</v>
      </c>
      <c r="P1867" s="139" t="s">
        <v>8624</v>
      </c>
      <c r="Q1867" s="139" t="s">
        <v>7857</v>
      </c>
    </row>
    <row r="1868" spans="1:17">
      <c r="A1868" s="317" t="s">
        <v>5571</v>
      </c>
      <c r="B1868" s="21" t="s">
        <v>5</v>
      </c>
      <c r="C1868" s="20" t="s">
        <v>5572</v>
      </c>
      <c r="D1868" s="20" t="s">
        <v>7857</v>
      </c>
      <c r="E1868" s="21" t="s">
        <v>5939</v>
      </c>
      <c r="F1868" s="19">
        <v>6</v>
      </c>
      <c r="G1868" s="20">
        <v>3</v>
      </c>
      <c r="H1868" s="21">
        <v>36</v>
      </c>
      <c r="I1868" s="204">
        <v>26</v>
      </c>
      <c r="J1868" s="122">
        <v>0.4</v>
      </c>
      <c r="K1868" s="215">
        <v>17.3</v>
      </c>
      <c r="L1868" s="21" t="s">
        <v>5569</v>
      </c>
      <c r="M1868" s="138" t="s">
        <v>8597</v>
      </c>
      <c r="N1868" s="138" t="s">
        <v>8645</v>
      </c>
      <c r="O1868" s="138" t="s">
        <v>8646</v>
      </c>
      <c r="P1868" s="138" t="s">
        <v>8624</v>
      </c>
      <c r="Q1868" s="138" t="s">
        <v>7857</v>
      </c>
    </row>
    <row r="1869" spans="1:17">
      <c r="A1869" s="316" t="s">
        <v>5573</v>
      </c>
      <c r="B1869" s="22" t="s">
        <v>5</v>
      </c>
      <c r="C1869" s="24" t="s">
        <v>5574</v>
      </c>
      <c r="D1869" s="24" t="s">
        <v>7857</v>
      </c>
      <c r="E1869" s="22" t="s">
        <v>6007</v>
      </c>
      <c r="F1869" s="23">
        <v>5.75</v>
      </c>
      <c r="G1869" s="24">
        <v>3</v>
      </c>
      <c r="H1869" s="22">
        <v>36</v>
      </c>
      <c r="I1869" s="203">
        <v>18</v>
      </c>
      <c r="J1869" s="196">
        <v>0.5</v>
      </c>
      <c r="K1869" s="214">
        <v>22.7</v>
      </c>
      <c r="L1869" s="22" t="s">
        <v>5569</v>
      </c>
      <c r="M1869" s="139" t="s">
        <v>8597</v>
      </c>
      <c r="N1869" s="139" t="s">
        <v>8645</v>
      </c>
      <c r="O1869" s="139" t="s">
        <v>8646</v>
      </c>
      <c r="P1869" s="139" t="s">
        <v>8624</v>
      </c>
      <c r="Q1869" s="139" t="s">
        <v>7857</v>
      </c>
    </row>
    <row r="1870" spans="1:17">
      <c r="A1870" s="317" t="s">
        <v>5575</v>
      </c>
      <c r="B1870" s="21" t="s">
        <v>5</v>
      </c>
      <c r="C1870" s="20" t="s">
        <v>5576</v>
      </c>
      <c r="D1870" s="20" t="s">
        <v>7857</v>
      </c>
      <c r="E1870" s="21" t="s">
        <v>5977</v>
      </c>
      <c r="F1870" s="19">
        <v>7.5</v>
      </c>
      <c r="G1870" s="20">
        <v>3</v>
      </c>
      <c r="H1870" s="21">
        <v>36</v>
      </c>
      <c r="I1870" s="204">
        <v>38.5</v>
      </c>
      <c r="J1870" s="122">
        <v>0.6</v>
      </c>
      <c r="K1870" s="215">
        <v>22.7</v>
      </c>
      <c r="L1870" s="21" t="s">
        <v>5569</v>
      </c>
      <c r="M1870" s="138" t="s">
        <v>8597</v>
      </c>
      <c r="N1870" s="138" t="s">
        <v>8645</v>
      </c>
      <c r="O1870" s="138" t="s">
        <v>8646</v>
      </c>
      <c r="P1870" s="138" t="s">
        <v>8624</v>
      </c>
      <c r="Q1870" s="138" t="s">
        <v>7857</v>
      </c>
    </row>
    <row r="1871" spans="1:17">
      <c r="A1871" s="316" t="s">
        <v>5577</v>
      </c>
      <c r="B1871" s="22" t="s">
        <v>5</v>
      </c>
      <c r="C1871" s="24" t="s">
        <v>5578</v>
      </c>
      <c r="D1871" s="24" t="s">
        <v>7857</v>
      </c>
      <c r="E1871" s="22" t="s">
        <v>5980</v>
      </c>
      <c r="F1871" s="23">
        <v>6.25</v>
      </c>
      <c r="G1871" s="24">
        <v>3</v>
      </c>
      <c r="H1871" s="22">
        <v>36</v>
      </c>
      <c r="I1871" s="203">
        <v>23.6</v>
      </c>
      <c r="J1871" s="196">
        <v>0.4</v>
      </c>
      <c r="K1871" s="214">
        <v>22.7</v>
      </c>
      <c r="L1871" s="22" t="s">
        <v>5569</v>
      </c>
      <c r="M1871" s="139" t="s">
        <v>8597</v>
      </c>
      <c r="N1871" s="139" t="s">
        <v>8645</v>
      </c>
      <c r="O1871" s="139" t="s">
        <v>8646</v>
      </c>
      <c r="P1871" s="139" t="s">
        <v>8624</v>
      </c>
      <c r="Q1871" s="139" t="s">
        <v>7857</v>
      </c>
    </row>
    <row r="1872" spans="1:17">
      <c r="A1872" s="317" t="s">
        <v>5579</v>
      </c>
      <c r="B1872" s="21" t="s">
        <v>5</v>
      </c>
      <c r="C1872" s="20" t="s">
        <v>5580</v>
      </c>
      <c r="D1872" s="20" t="s">
        <v>7857</v>
      </c>
      <c r="E1872" s="21" t="s">
        <v>5801</v>
      </c>
      <c r="F1872" s="19">
        <v>6</v>
      </c>
      <c r="G1872" s="20">
        <v>3</v>
      </c>
      <c r="H1872" s="21">
        <v>36</v>
      </c>
      <c r="I1872" s="204">
        <v>30.5</v>
      </c>
      <c r="J1872" s="122">
        <v>0.7</v>
      </c>
      <c r="K1872" s="215">
        <v>22.7</v>
      </c>
      <c r="L1872" s="21" t="s">
        <v>5569</v>
      </c>
      <c r="M1872" s="138" t="s">
        <v>8597</v>
      </c>
      <c r="N1872" s="138" t="s">
        <v>8645</v>
      </c>
      <c r="O1872" s="138" t="s">
        <v>8646</v>
      </c>
      <c r="P1872" s="138" t="s">
        <v>8624</v>
      </c>
      <c r="Q1872" s="138" t="s">
        <v>7857</v>
      </c>
    </row>
    <row r="1873" spans="1:17">
      <c r="A1873" s="316" t="s">
        <v>5581</v>
      </c>
      <c r="B1873" s="22" t="s">
        <v>5</v>
      </c>
      <c r="C1873" s="24" t="s">
        <v>5582</v>
      </c>
      <c r="D1873" s="24" t="s">
        <v>7857</v>
      </c>
      <c r="E1873" s="22" t="s">
        <v>5941</v>
      </c>
      <c r="F1873" s="23">
        <v>7.5</v>
      </c>
      <c r="G1873" s="24">
        <v>3</v>
      </c>
      <c r="H1873" s="22">
        <v>36</v>
      </c>
      <c r="I1873" s="203">
        <v>35</v>
      </c>
      <c r="J1873" s="196">
        <v>0.7</v>
      </c>
      <c r="K1873" s="214">
        <v>22.7</v>
      </c>
      <c r="L1873" s="22" t="s">
        <v>5569</v>
      </c>
      <c r="M1873" s="139" t="s">
        <v>8597</v>
      </c>
      <c r="N1873" s="139" t="s">
        <v>8645</v>
      </c>
      <c r="O1873" s="139" t="s">
        <v>8646</v>
      </c>
      <c r="P1873" s="139" t="s">
        <v>8624</v>
      </c>
      <c r="Q1873" s="139" t="s">
        <v>7857</v>
      </c>
    </row>
    <row r="1874" spans="1:17">
      <c r="A1874" s="317" t="s">
        <v>5583</v>
      </c>
      <c r="B1874" s="21" t="s">
        <v>5</v>
      </c>
      <c r="C1874" s="20" t="s">
        <v>5584</v>
      </c>
      <c r="D1874" s="20" t="s">
        <v>7857</v>
      </c>
      <c r="E1874" s="21" t="s">
        <v>5802</v>
      </c>
      <c r="F1874" s="19">
        <v>7.25</v>
      </c>
      <c r="G1874" s="20">
        <v>3</v>
      </c>
      <c r="H1874" s="21">
        <v>36</v>
      </c>
      <c r="I1874" s="204">
        <v>31.4</v>
      </c>
      <c r="J1874" s="122">
        <v>0.4</v>
      </c>
      <c r="K1874" s="215">
        <v>22.7</v>
      </c>
      <c r="L1874" s="21" t="s">
        <v>5569</v>
      </c>
      <c r="M1874" s="138" t="s">
        <v>8597</v>
      </c>
      <c r="N1874" s="138" t="s">
        <v>8645</v>
      </c>
      <c r="O1874" s="138" t="s">
        <v>8646</v>
      </c>
      <c r="P1874" s="138" t="s">
        <v>8624</v>
      </c>
      <c r="Q1874" s="138" t="s">
        <v>7857</v>
      </c>
    </row>
    <row r="1875" spans="1:17">
      <c r="A1875" s="316" t="s">
        <v>5585</v>
      </c>
      <c r="B1875" s="22" t="s">
        <v>5</v>
      </c>
      <c r="C1875" s="24" t="s">
        <v>5586</v>
      </c>
      <c r="D1875" s="24" t="s">
        <v>7857</v>
      </c>
      <c r="E1875" s="22" t="s">
        <v>6008</v>
      </c>
      <c r="F1875" s="23">
        <v>8.25</v>
      </c>
      <c r="G1875" s="24">
        <v>3</v>
      </c>
      <c r="H1875" s="22">
        <v>18</v>
      </c>
      <c r="I1875" s="203">
        <v>34</v>
      </c>
      <c r="J1875" s="196">
        <v>0.5</v>
      </c>
      <c r="K1875" s="214">
        <v>43.6</v>
      </c>
      <c r="L1875" s="22" t="s">
        <v>5569</v>
      </c>
      <c r="M1875" s="139" t="s">
        <v>8597</v>
      </c>
      <c r="N1875" s="139" t="s">
        <v>8645</v>
      </c>
      <c r="O1875" s="139" t="s">
        <v>8646</v>
      </c>
      <c r="P1875" s="139" t="s">
        <v>8624</v>
      </c>
      <c r="Q1875" s="139" t="s">
        <v>7857</v>
      </c>
    </row>
    <row r="1876" spans="1:17" s="294" customFormat="1" ht="31.5" collapsed="1">
      <c r="A1876" s="185" t="s">
        <v>5720</v>
      </c>
      <c r="B1876" s="186"/>
      <c r="C1876" s="187"/>
      <c r="D1876" s="187"/>
      <c r="E1876" s="186"/>
      <c r="F1876" s="186"/>
      <c r="G1876" s="187"/>
      <c r="H1876" s="186"/>
      <c r="I1876" s="201"/>
      <c r="J1876" s="194"/>
      <c r="K1876" s="191"/>
      <c r="L1876" s="189"/>
      <c r="M1876" s="188"/>
      <c r="N1876" s="188"/>
      <c r="O1876" s="188"/>
      <c r="P1876" s="189"/>
      <c r="Q1876" s="189"/>
    </row>
    <row r="1877" spans="1:17" s="292" customFormat="1" ht="38.25">
      <c r="A1877" s="162" t="s">
        <v>2</v>
      </c>
      <c r="B1877" s="6" t="s">
        <v>8768</v>
      </c>
      <c r="C1877" s="11" t="s">
        <v>2813</v>
      </c>
      <c r="D1877" s="11" t="s">
        <v>7859</v>
      </c>
      <c r="E1877" s="6" t="s">
        <v>8769</v>
      </c>
      <c r="F1877" s="7" t="s">
        <v>8811</v>
      </c>
      <c r="G1877" s="11" t="s">
        <v>8767</v>
      </c>
      <c r="H1877" s="6" t="s">
        <v>8766</v>
      </c>
      <c r="I1877" s="202" t="s">
        <v>8777</v>
      </c>
      <c r="J1877" s="195" t="s">
        <v>8770</v>
      </c>
      <c r="K1877" s="227" t="s">
        <v>8810</v>
      </c>
      <c r="L1877" s="6" t="s">
        <v>8594</v>
      </c>
      <c r="M1877" s="6" t="s">
        <v>8764</v>
      </c>
      <c r="N1877" s="6" t="s">
        <v>8595</v>
      </c>
      <c r="O1877" s="6" t="s">
        <v>8765</v>
      </c>
      <c r="P1877" s="6" t="s">
        <v>8763</v>
      </c>
      <c r="Q1877" s="226" t="s">
        <v>8771</v>
      </c>
    </row>
    <row r="1878" spans="1:17">
      <c r="A1878" s="316" t="s">
        <v>5721</v>
      </c>
      <c r="B1878" s="22" t="s">
        <v>2814</v>
      </c>
      <c r="C1878" s="24" t="s">
        <v>2814</v>
      </c>
      <c r="D1878" s="24" t="s">
        <v>7857</v>
      </c>
      <c r="E1878" s="22" t="s">
        <v>5970</v>
      </c>
      <c r="F1878" s="23" t="s">
        <v>2814</v>
      </c>
      <c r="G1878" s="24"/>
      <c r="H1878" s="22" t="s">
        <v>2814</v>
      </c>
      <c r="I1878" s="203" t="s">
        <v>2814</v>
      </c>
      <c r="J1878" s="196" t="s">
        <v>2814</v>
      </c>
      <c r="K1878" s="214"/>
      <c r="L1878" s="22" t="s">
        <v>5720</v>
      </c>
      <c r="M1878" s="139" t="s">
        <v>8597</v>
      </c>
      <c r="N1878" s="139" t="s">
        <v>8645</v>
      </c>
      <c r="O1878" s="139" t="s">
        <v>8646</v>
      </c>
      <c r="P1878" s="139" t="s">
        <v>8624</v>
      </c>
      <c r="Q1878" s="139" t="s">
        <v>7863</v>
      </c>
    </row>
    <row r="1879" spans="1:17">
      <c r="A1879" s="317" t="s">
        <v>5722</v>
      </c>
      <c r="B1879" s="21" t="s">
        <v>5</v>
      </c>
      <c r="C1879" s="20" t="s">
        <v>5723</v>
      </c>
      <c r="D1879" s="20" t="s">
        <v>7857</v>
      </c>
      <c r="E1879" s="21" t="s">
        <v>5977</v>
      </c>
      <c r="F1879" s="19">
        <v>7.25</v>
      </c>
      <c r="G1879" s="20">
        <v>3</v>
      </c>
      <c r="H1879" s="21">
        <v>54</v>
      </c>
      <c r="I1879" s="204">
        <v>48.5</v>
      </c>
      <c r="J1879" s="122">
        <v>0.6</v>
      </c>
      <c r="K1879" s="215">
        <v>10.1</v>
      </c>
      <c r="L1879" s="21" t="s">
        <v>5720</v>
      </c>
      <c r="M1879" s="138" t="s">
        <v>8597</v>
      </c>
      <c r="N1879" s="138" t="s">
        <v>8645</v>
      </c>
      <c r="O1879" s="138" t="s">
        <v>8646</v>
      </c>
      <c r="P1879" s="138" t="s">
        <v>8624</v>
      </c>
      <c r="Q1879" s="138" t="s">
        <v>7863</v>
      </c>
    </row>
    <row r="1880" spans="1:17">
      <c r="A1880" s="316" t="s">
        <v>5724</v>
      </c>
      <c r="B1880" s="22" t="s">
        <v>5</v>
      </c>
      <c r="C1880" s="24" t="s">
        <v>5725</v>
      </c>
      <c r="D1880" s="24" t="s">
        <v>7857</v>
      </c>
      <c r="E1880" s="22" t="s">
        <v>6023</v>
      </c>
      <c r="F1880" s="23">
        <v>6.25</v>
      </c>
      <c r="G1880" s="24">
        <v>3</v>
      </c>
      <c r="H1880" s="22">
        <v>54</v>
      </c>
      <c r="I1880" s="203">
        <v>27.9</v>
      </c>
      <c r="J1880" s="196">
        <v>0.4</v>
      </c>
      <c r="K1880" s="214">
        <v>10.1</v>
      </c>
      <c r="L1880" s="22" t="s">
        <v>5720</v>
      </c>
      <c r="M1880" s="139" t="s">
        <v>8597</v>
      </c>
      <c r="N1880" s="139" t="s">
        <v>8645</v>
      </c>
      <c r="O1880" s="139" t="s">
        <v>8646</v>
      </c>
      <c r="P1880" s="139" t="s">
        <v>8624</v>
      </c>
      <c r="Q1880" s="139" t="s">
        <v>7863</v>
      </c>
    </row>
    <row r="1881" spans="1:17">
      <c r="A1881" s="317" t="s">
        <v>5726</v>
      </c>
      <c r="B1881" s="21" t="s">
        <v>5</v>
      </c>
      <c r="C1881" s="20" t="s">
        <v>5727</v>
      </c>
      <c r="D1881" s="20" t="s">
        <v>7857</v>
      </c>
      <c r="E1881" s="21" t="s">
        <v>5803</v>
      </c>
      <c r="F1881" s="19">
        <v>8.75</v>
      </c>
      <c r="G1881" s="20">
        <v>3</v>
      </c>
      <c r="H1881" s="21">
        <v>24</v>
      </c>
      <c r="I1881" s="204">
        <v>37.5</v>
      </c>
      <c r="J1881" s="122">
        <v>0.5</v>
      </c>
      <c r="K1881" s="215">
        <v>34.799999999999997</v>
      </c>
      <c r="L1881" s="21" t="s">
        <v>5720</v>
      </c>
      <c r="M1881" s="138" t="s">
        <v>8597</v>
      </c>
      <c r="N1881" s="138" t="s">
        <v>8645</v>
      </c>
      <c r="O1881" s="138" t="s">
        <v>8646</v>
      </c>
      <c r="P1881" s="138" t="s">
        <v>8624</v>
      </c>
      <c r="Q1881" s="138" t="s">
        <v>7863</v>
      </c>
    </row>
    <row r="1882" spans="1:17">
      <c r="A1882" s="316" t="s">
        <v>5728</v>
      </c>
      <c r="B1882" s="22" t="s">
        <v>5</v>
      </c>
      <c r="C1882" s="24" t="s">
        <v>5729</v>
      </c>
      <c r="D1882" s="24" t="s">
        <v>7857</v>
      </c>
      <c r="E1882" s="22" t="s">
        <v>5780</v>
      </c>
      <c r="F1882" s="23">
        <v>4.5</v>
      </c>
      <c r="G1882" s="24">
        <v>3</v>
      </c>
      <c r="H1882" s="22">
        <v>54</v>
      </c>
      <c r="I1882" s="203">
        <v>38</v>
      </c>
      <c r="J1882" s="196">
        <v>0.2</v>
      </c>
      <c r="K1882" s="214">
        <v>10.1</v>
      </c>
      <c r="L1882" s="22" t="s">
        <v>5720</v>
      </c>
      <c r="M1882" s="139" t="s">
        <v>8597</v>
      </c>
      <c r="N1882" s="139" t="s">
        <v>8645</v>
      </c>
      <c r="O1882" s="139" t="s">
        <v>8646</v>
      </c>
      <c r="P1882" s="139" t="s">
        <v>8624</v>
      </c>
      <c r="Q1882" s="139" t="s">
        <v>7863</v>
      </c>
    </row>
    <row r="1883" spans="1:17">
      <c r="A1883" s="317" t="s">
        <v>5730</v>
      </c>
      <c r="B1883" s="21" t="s">
        <v>5</v>
      </c>
      <c r="C1883" s="20" t="s">
        <v>5731</v>
      </c>
      <c r="D1883" s="20" t="s">
        <v>7857</v>
      </c>
      <c r="E1883" s="21" t="s">
        <v>6021</v>
      </c>
      <c r="F1883" s="19">
        <v>6.25</v>
      </c>
      <c r="G1883" s="20">
        <v>3</v>
      </c>
      <c r="H1883" s="21">
        <v>54</v>
      </c>
      <c r="I1883" s="204">
        <v>41</v>
      </c>
      <c r="J1883" s="122">
        <v>0.6</v>
      </c>
      <c r="K1883" s="215">
        <v>10.1</v>
      </c>
      <c r="L1883" s="21" t="s">
        <v>5720</v>
      </c>
      <c r="M1883" s="138" t="s">
        <v>8597</v>
      </c>
      <c r="N1883" s="138" t="s">
        <v>8645</v>
      </c>
      <c r="O1883" s="138" t="s">
        <v>8646</v>
      </c>
      <c r="P1883" s="138" t="s">
        <v>8624</v>
      </c>
      <c r="Q1883" s="138" t="s">
        <v>7863</v>
      </c>
    </row>
    <row r="1884" spans="1:17">
      <c r="A1884" s="316" t="s">
        <v>5732</v>
      </c>
      <c r="B1884" s="22" t="s">
        <v>5</v>
      </c>
      <c r="C1884" s="24" t="s">
        <v>5733</v>
      </c>
      <c r="D1884" s="24" t="s">
        <v>7857</v>
      </c>
      <c r="E1884" s="22" t="s">
        <v>5941</v>
      </c>
      <c r="F1884" s="23">
        <v>8</v>
      </c>
      <c r="G1884" s="24">
        <v>3</v>
      </c>
      <c r="H1884" s="22">
        <v>54</v>
      </c>
      <c r="I1884" s="203">
        <v>36.799999999999997</v>
      </c>
      <c r="J1884" s="196">
        <v>0.5</v>
      </c>
      <c r="K1884" s="214">
        <v>10.1</v>
      </c>
      <c r="L1884" s="22" t="s">
        <v>5720</v>
      </c>
      <c r="M1884" s="139" t="s">
        <v>8597</v>
      </c>
      <c r="N1884" s="139" t="s">
        <v>8645</v>
      </c>
      <c r="O1884" s="139" t="s">
        <v>8646</v>
      </c>
      <c r="P1884" s="139" t="s">
        <v>8624</v>
      </c>
      <c r="Q1884" s="139" t="s">
        <v>7863</v>
      </c>
    </row>
    <row r="1885" spans="1:17">
      <c r="A1885" s="317" t="s">
        <v>5734</v>
      </c>
      <c r="B1885" s="21" t="s">
        <v>5</v>
      </c>
      <c r="C1885" s="20" t="s">
        <v>5735</v>
      </c>
      <c r="D1885" s="20" t="s">
        <v>7857</v>
      </c>
      <c r="E1885" s="21" t="s">
        <v>5940</v>
      </c>
      <c r="F1885" s="19">
        <v>7</v>
      </c>
      <c r="G1885" s="20">
        <v>3</v>
      </c>
      <c r="H1885" s="21">
        <v>54</v>
      </c>
      <c r="I1885" s="204">
        <v>38.9</v>
      </c>
      <c r="J1885" s="122">
        <v>0.8</v>
      </c>
      <c r="K1885" s="215">
        <v>10.1</v>
      </c>
      <c r="L1885" s="21" t="s">
        <v>5720</v>
      </c>
      <c r="M1885" s="138" t="s">
        <v>8597</v>
      </c>
      <c r="N1885" s="138" t="s">
        <v>8645</v>
      </c>
      <c r="O1885" s="138" t="s">
        <v>8646</v>
      </c>
      <c r="P1885" s="138" t="s">
        <v>8624</v>
      </c>
      <c r="Q1885" s="138" t="s">
        <v>7863</v>
      </c>
    </row>
    <row r="1886" spans="1:17">
      <c r="A1886" s="316" t="s">
        <v>5736</v>
      </c>
      <c r="B1886" s="22" t="s">
        <v>5</v>
      </c>
      <c r="C1886" s="24" t="s">
        <v>5737</v>
      </c>
      <c r="D1886" s="24" t="s">
        <v>7857</v>
      </c>
      <c r="E1886" s="22" t="s">
        <v>5939</v>
      </c>
      <c r="F1886" s="23">
        <v>6.25</v>
      </c>
      <c r="G1886" s="24">
        <v>3</v>
      </c>
      <c r="H1886" s="22">
        <v>54</v>
      </c>
      <c r="I1886" s="203">
        <v>38</v>
      </c>
      <c r="J1886" s="196">
        <v>0.4</v>
      </c>
      <c r="K1886" s="214">
        <v>10.1</v>
      </c>
      <c r="L1886" s="22" t="s">
        <v>5720</v>
      </c>
      <c r="M1886" s="139" t="s">
        <v>8597</v>
      </c>
      <c r="N1886" s="139" t="s">
        <v>8645</v>
      </c>
      <c r="O1886" s="139" t="s">
        <v>8646</v>
      </c>
      <c r="P1886" s="139" t="s">
        <v>8624</v>
      </c>
      <c r="Q1886" s="139" t="s">
        <v>7863</v>
      </c>
    </row>
    <row r="1887" spans="1:17" s="294" customFormat="1" ht="31.5" collapsed="1">
      <c r="A1887" s="185" t="s">
        <v>5587</v>
      </c>
      <c r="B1887" s="186"/>
      <c r="C1887" s="187"/>
      <c r="D1887" s="187"/>
      <c r="E1887" s="186"/>
      <c r="F1887" s="186"/>
      <c r="G1887" s="187"/>
      <c r="H1887" s="186"/>
      <c r="I1887" s="201"/>
      <c r="J1887" s="194"/>
      <c r="K1887" s="191"/>
      <c r="L1887" s="189"/>
      <c r="M1887" s="188"/>
      <c r="N1887" s="188"/>
      <c r="O1887" s="188"/>
      <c r="P1887" s="189"/>
      <c r="Q1887" s="189"/>
    </row>
    <row r="1888" spans="1:17" s="292" customFormat="1" ht="38.25">
      <c r="A1888" s="162" t="s">
        <v>2</v>
      </c>
      <c r="B1888" s="6" t="s">
        <v>8768</v>
      </c>
      <c r="C1888" s="11" t="s">
        <v>2813</v>
      </c>
      <c r="D1888" s="11" t="s">
        <v>7859</v>
      </c>
      <c r="E1888" s="6" t="s">
        <v>8769</v>
      </c>
      <c r="F1888" s="7" t="s">
        <v>8811</v>
      </c>
      <c r="G1888" s="11" t="s">
        <v>8767</v>
      </c>
      <c r="H1888" s="6" t="s">
        <v>8766</v>
      </c>
      <c r="I1888" s="202" t="s">
        <v>8777</v>
      </c>
      <c r="J1888" s="195" t="s">
        <v>8770</v>
      </c>
      <c r="K1888" s="227" t="s">
        <v>8810</v>
      </c>
      <c r="L1888" s="6" t="s">
        <v>8594</v>
      </c>
      <c r="M1888" s="6" t="s">
        <v>8764</v>
      </c>
      <c r="N1888" s="6" t="s">
        <v>8595</v>
      </c>
      <c r="O1888" s="6" t="s">
        <v>8765</v>
      </c>
      <c r="P1888" s="6" t="s">
        <v>8763</v>
      </c>
      <c r="Q1888" s="226" t="s">
        <v>8771</v>
      </c>
    </row>
    <row r="1889" spans="1:17">
      <c r="A1889" s="316" t="s">
        <v>5588</v>
      </c>
      <c r="B1889" s="22" t="s">
        <v>2814</v>
      </c>
      <c r="C1889" s="24" t="s">
        <v>2814</v>
      </c>
      <c r="D1889" s="24" t="s">
        <v>7857</v>
      </c>
      <c r="E1889" s="22" t="s">
        <v>5970</v>
      </c>
      <c r="F1889" s="23" t="s">
        <v>2814</v>
      </c>
      <c r="G1889" s="24"/>
      <c r="H1889" s="22" t="s">
        <v>2814</v>
      </c>
      <c r="I1889" s="203" t="s">
        <v>2814</v>
      </c>
      <c r="J1889" s="196" t="s">
        <v>2814</v>
      </c>
      <c r="K1889" s="214"/>
      <c r="L1889" s="22" t="s">
        <v>5587</v>
      </c>
      <c r="M1889" s="139" t="s">
        <v>8597</v>
      </c>
      <c r="N1889" s="139" t="s">
        <v>8645</v>
      </c>
      <c r="O1889" s="139" t="s">
        <v>8646</v>
      </c>
      <c r="P1889" s="139" t="s">
        <v>8624</v>
      </c>
      <c r="Q1889" s="139" t="s">
        <v>7857</v>
      </c>
    </row>
    <row r="1890" spans="1:17">
      <c r="A1890" s="317" t="s">
        <v>5589</v>
      </c>
      <c r="B1890" s="21" t="s">
        <v>5</v>
      </c>
      <c r="C1890" s="20" t="s">
        <v>5590</v>
      </c>
      <c r="D1890" s="20" t="s">
        <v>7857</v>
      </c>
      <c r="E1890" s="21" t="s">
        <v>5939</v>
      </c>
      <c r="F1890" s="19">
        <v>6.25</v>
      </c>
      <c r="G1890" s="20">
        <v>3</v>
      </c>
      <c r="H1890" s="21">
        <v>36</v>
      </c>
      <c r="I1890" s="204">
        <v>31</v>
      </c>
      <c r="J1890" s="122">
        <v>0.3</v>
      </c>
      <c r="K1890" s="215">
        <v>15.7</v>
      </c>
      <c r="L1890" s="21" t="s">
        <v>5587</v>
      </c>
      <c r="M1890" s="138" t="s">
        <v>8597</v>
      </c>
      <c r="N1890" s="138" t="s">
        <v>8645</v>
      </c>
      <c r="O1890" s="138" t="s">
        <v>8646</v>
      </c>
      <c r="P1890" s="138" t="s">
        <v>8624</v>
      </c>
      <c r="Q1890" s="138" t="s">
        <v>7857</v>
      </c>
    </row>
    <row r="1891" spans="1:17">
      <c r="A1891" s="316" t="s">
        <v>5591</v>
      </c>
      <c r="B1891" s="22" t="s">
        <v>5</v>
      </c>
      <c r="C1891" s="24" t="s">
        <v>5592</v>
      </c>
      <c r="D1891" s="24" t="s">
        <v>7857</v>
      </c>
      <c r="E1891" s="22" t="s">
        <v>6009</v>
      </c>
      <c r="F1891" s="23">
        <v>8</v>
      </c>
      <c r="G1891" s="24">
        <v>3</v>
      </c>
      <c r="H1891" s="22">
        <v>36</v>
      </c>
      <c r="I1891" s="203">
        <v>36.6</v>
      </c>
      <c r="J1891" s="196">
        <v>0.8</v>
      </c>
      <c r="K1891" s="214">
        <v>22.7</v>
      </c>
      <c r="L1891" s="22" t="s">
        <v>5587</v>
      </c>
      <c r="M1891" s="139" t="s">
        <v>8597</v>
      </c>
      <c r="N1891" s="139" t="s">
        <v>8645</v>
      </c>
      <c r="O1891" s="139" t="s">
        <v>8646</v>
      </c>
      <c r="P1891" s="139" t="s">
        <v>8624</v>
      </c>
      <c r="Q1891" s="139" t="s">
        <v>7857</v>
      </c>
    </row>
    <row r="1892" spans="1:17">
      <c r="A1892" s="317" t="s">
        <v>5593</v>
      </c>
      <c r="B1892" s="21" t="s">
        <v>5</v>
      </c>
      <c r="C1892" s="20" t="s">
        <v>5594</v>
      </c>
      <c r="D1892" s="20" t="s">
        <v>7857</v>
      </c>
      <c r="E1892" s="21" t="s">
        <v>6010</v>
      </c>
      <c r="F1892" s="19">
        <v>7.75</v>
      </c>
      <c r="G1892" s="20">
        <v>3</v>
      </c>
      <c r="H1892" s="21">
        <v>36</v>
      </c>
      <c r="I1892" s="204">
        <v>36.700000000000003</v>
      </c>
      <c r="J1892" s="122">
        <v>0.4</v>
      </c>
      <c r="K1892" s="215">
        <v>22.7</v>
      </c>
      <c r="L1892" s="21" t="s">
        <v>5587</v>
      </c>
      <c r="M1892" s="138" t="s">
        <v>8597</v>
      </c>
      <c r="N1892" s="138" t="s">
        <v>8645</v>
      </c>
      <c r="O1892" s="138" t="s">
        <v>8646</v>
      </c>
      <c r="P1892" s="138" t="s">
        <v>8624</v>
      </c>
      <c r="Q1892" s="138" t="s">
        <v>7857</v>
      </c>
    </row>
    <row r="1893" spans="1:17">
      <c r="A1893" s="316" t="s">
        <v>5595</v>
      </c>
      <c r="B1893" s="22" t="s">
        <v>5</v>
      </c>
      <c r="C1893" s="24" t="s">
        <v>5596</v>
      </c>
      <c r="D1893" s="24" t="s">
        <v>7857</v>
      </c>
      <c r="E1893" s="22" t="s">
        <v>5800</v>
      </c>
      <c r="F1893" s="23">
        <v>6.25</v>
      </c>
      <c r="G1893" s="24">
        <v>3</v>
      </c>
      <c r="H1893" s="22">
        <v>36</v>
      </c>
      <c r="I1893" s="203">
        <v>20.399999999999999</v>
      </c>
      <c r="J1893" s="196">
        <v>0.4</v>
      </c>
      <c r="K1893" s="214">
        <v>22.7</v>
      </c>
      <c r="L1893" s="22" t="s">
        <v>5587</v>
      </c>
      <c r="M1893" s="139" t="s">
        <v>8597</v>
      </c>
      <c r="N1893" s="139" t="s">
        <v>8645</v>
      </c>
      <c r="O1893" s="139" t="s">
        <v>8646</v>
      </c>
      <c r="P1893" s="139" t="s">
        <v>8624</v>
      </c>
      <c r="Q1893" s="139" t="s">
        <v>7857</v>
      </c>
    </row>
    <row r="1894" spans="1:17">
      <c r="A1894" s="317" t="s">
        <v>5597</v>
      </c>
      <c r="B1894" s="21" t="s">
        <v>5</v>
      </c>
      <c r="C1894" s="20" t="s">
        <v>5598</v>
      </c>
      <c r="D1894" s="20" t="s">
        <v>7857</v>
      </c>
      <c r="E1894" s="21" t="s">
        <v>6011</v>
      </c>
      <c r="F1894" s="19">
        <v>6.75</v>
      </c>
      <c r="G1894" s="20">
        <v>3</v>
      </c>
      <c r="H1894" s="21">
        <v>36</v>
      </c>
      <c r="I1894" s="204">
        <v>28.5</v>
      </c>
      <c r="J1894" s="122">
        <v>0.5</v>
      </c>
      <c r="K1894" s="215">
        <v>22.7</v>
      </c>
      <c r="L1894" s="21" t="s">
        <v>5587</v>
      </c>
      <c r="M1894" s="138" t="s">
        <v>8597</v>
      </c>
      <c r="N1894" s="138" t="s">
        <v>8645</v>
      </c>
      <c r="O1894" s="138" t="s">
        <v>8646</v>
      </c>
      <c r="P1894" s="138" t="s">
        <v>8624</v>
      </c>
      <c r="Q1894" s="138" t="s">
        <v>7857</v>
      </c>
    </row>
    <row r="1895" spans="1:17">
      <c r="A1895" s="316" t="s">
        <v>5599</v>
      </c>
      <c r="B1895" s="22" t="s">
        <v>5</v>
      </c>
      <c r="C1895" s="24" t="s">
        <v>5600</v>
      </c>
      <c r="D1895" s="24" t="s">
        <v>7857</v>
      </c>
      <c r="E1895" s="22" t="s">
        <v>6012</v>
      </c>
      <c r="F1895" s="23">
        <v>6.75</v>
      </c>
      <c r="G1895" s="24">
        <v>3</v>
      </c>
      <c r="H1895" s="22">
        <v>36</v>
      </c>
      <c r="I1895" s="203">
        <v>26.2</v>
      </c>
      <c r="J1895" s="196">
        <v>0.5</v>
      </c>
      <c r="K1895" s="214">
        <v>22.7</v>
      </c>
      <c r="L1895" s="22" t="s">
        <v>5587</v>
      </c>
      <c r="M1895" s="139" t="s">
        <v>8597</v>
      </c>
      <c r="N1895" s="139" t="s">
        <v>8645</v>
      </c>
      <c r="O1895" s="139" t="s">
        <v>8646</v>
      </c>
      <c r="P1895" s="139" t="s">
        <v>8624</v>
      </c>
      <c r="Q1895" s="139" t="s">
        <v>7857</v>
      </c>
    </row>
    <row r="1896" spans="1:17">
      <c r="A1896" s="317" t="s">
        <v>5601</v>
      </c>
      <c r="B1896" s="21" t="s">
        <v>5</v>
      </c>
      <c r="C1896" s="20" t="s">
        <v>5602</v>
      </c>
      <c r="D1896" s="20" t="s">
        <v>7857</v>
      </c>
      <c r="E1896" s="21" t="s">
        <v>5983</v>
      </c>
      <c r="F1896" s="19">
        <v>6</v>
      </c>
      <c r="G1896" s="20">
        <v>3</v>
      </c>
      <c r="H1896" s="21">
        <v>36</v>
      </c>
      <c r="I1896" s="204">
        <v>28.4</v>
      </c>
      <c r="J1896" s="122">
        <v>0.4</v>
      </c>
      <c r="K1896" s="215">
        <v>22.7</v>
      </c>
      <c r="L1896" s="21" t="s">
        <v>5587</v>
      </c>
      <c r="M1896" s="138" t="s">
        <v>8597</v>
      </c>
      <c r="N1896" s="138" t="s">
        <v>8645</v>
      </c>
      <c r="O1896" s="138" t="s">
        <v>8646</v>
      </c>
      <c r="P1896" s="138" t="s">
        <v>8624</v>
      </c>
      <c r="Q1896" s="138" t="s">
        <v>7857</v>
      </c>
    </row>
    <row r="1897" spans="1:17">
      <c r="A1897" s="316" t="s">
        <v>5603</v>
      </c>
      <c r="B1897" s="22" t="s">
        <v>5</v>
      </c>
      <c r="C1897" s="24" t="s">
        <v>5604</v>
      </c>
      <c r="D1897" s="24" t="s">
        <v>7857</v>
      </c>
      <c r="E1897" s="22" t="s">
        <v>5811</v>
      </c>
      <c r="F1897" s="23">
        <v>7.5</v>
      </c>
      <c r="G1897" s="24">
        <v>3</v>
      </c>
      <c r="H1897" s="22">
        <v>36</v>
      </c>
      <c r="I1897" s="203">
        <v>25.1</v>
      </c>
      <c r="J1897" s="196">
        <v>0.7</v>
      </c>
      <c r="K1897" s="214">
        <v>22.7</v>
      </c>
      <c r="L1897" s="22" t="s">
        <v>5587</v>
      </c>
      <c r="M1897" s="139" t="s">
        <v>8597</v>
      </c>
      <c r="N1897" s="139" t="s">
        <v>8645</v>
      </c>
      <c r="O1897" s="139" t="s">
        <v>8646</v>
      </c>
      <c r="P1897" s="139" t="s">
        <v>8624</v>
      </c>
      <c r="Q1897" s="139" t="s">
        <v>7857</v>
      </c>
    </row>
    <row r="1898" spans="1:17">
      <c r="A1898" s="317" t="s">
        <v>5605</v>
      </c>
      <c r="B1898" s="21" t="s">
        <v>5</v>
      </c>
      <c r="C1898" s="20" t="s">
        <v>5606</v>
      </c>
      <c r="D1898" s="20" t="s">
        <v>7857</v>
      </c>
      <c r="E1898" s="21" t="s">
        <v>5802</v>
      </c>
      <c r="F1898" s="19">
        <v>7</v>
      </c>
      <c r="G1898" s="20">
        <v>3</v>
      </c>
      <c r="H1898" s="21">
        <v>36</v>
      </c>
      <c r="I1898" s="204">
        <v>33.299999999999997</v>
      </c>
      <c r="J1898" s="122">
        <v>0.6</v>
      </c>
      <c r="K1898" s="215">
        <v>22.7</v>
      </c>
      <c r="L1898" s="21" t="s">
        <v>5587</v>
      </c>
      <c r="M1898" s="138" t="s">
        <v>8597</v>
      </c>
      <c r="N1898" s="138" t="s">
        <v>8645</v>
      </c>
      <c r="O1898" s="138" t="s">
        <v>8646</v>
      </c>
      <c r="P1898" s="138" t="s">
        <v>8624</v>
      </c>
      <c r="Q1898" s="138" t="s">
        <v>7857</v>
      </c>
    </row>
    <row r="1899" spans="1:17">
      <c r="A1899" s="316" t="s">
        <v>5607</v>
      </c>
      <c r="B1899" s="22" t="s">
        <v>5</v>
      </c>
      <c r="C1899" s="24" t="s">
        <v>5608</v>
      </c>
      <c r="D1899" s="24" t="s">
        <v>7857</v>
      </c>
      <c r="E1899" s="22" t="s">
        <v>5803</v>
      </c>
      <c r="F1899" s="23">
        <v>8.25</v>
      </c>
      <c r="G1899" s="24">
        <v>3</v>
      </c>
      <c r="H1899" s="22">
        <v>18</v>
      </c>
      <c r="I1899" s="203">
        <v>35.9</v>
      </c>
      <c r="J1899" s="196">
        <v>0.6</v>
      </c>
      <c r="K1899" s="214">
        <v>43.6</v>
      </c>
      <c r="L1899" s="22" t="s">
        <v>5587</v>
      </c>
      <c r="M1899" s="139" t="s">
        <v>8597</v>
      </c>
      <c r="N1899" s="139" t="s">
        <v>8645</v>
      </c>
      <c r="O1899" s="139" t="s">
        <v>8646</v>
      </c>
      <c r="P1899" s="139" t="s">
        <v>8624</v>
      </c>
      <c r="Q1899" s="139" t="s">
        <v>7857</v>
      </c>
    </row>
    <row r="1900" spans="1:17">
      <c r="A1900" s="317" t="s">
        <v>5609</v>
      </c>
      <c r="B1900" s="21" t="s">
        <v>5</v>
      </c>
      <c r="C1900" s="20" t="s">
        <v>5610</v>
      </c>
      <c r="D1900" s="20" t="s">
        <v>7857</v>
      </c>
      <c r="E1900" s="21" t="s">
        <v>6013</v>
      </c>
      <c r="F1900" s="19">
        <v>6</v>
      </c>
      <c r="G1900" s="20">
        <v>3</v>
      </c>
      <c r="H1900" s="21">
        <v>18</v>
      </c>
      <c r="I1900" s="204">
        <v>19.899999999999999</v>
      </c>
      <c r="J1900" s="122">
        <v>0.5</v>
      </c>
      <c r="K1900" s="215">
        <v>43.6</v>
      </c>
      <c r="L1900" s="21" t="s">
        <v>5587</v>
      </c>
      <c r="M1900" s="138" t="s">
        <v>8597</v>
      </c>
      <c r="N1900" s="138" t="s">
        <v>8645</v>
      </c>
      <c r="O1900" s="138" t="s">
        <v>8646</v>
      </c>
      <c r="P1900" s="138" t="s">
        <v>8624</v>
      </c>
      <c r="Q1900" s="138" t="s">
        <v>7857</v>
      </c>
    </row>
    <row r="1901" spans="1:17">
      <c r="A1901" s="316" t="s">
        <v>5611</v>
      </c>
      <c r="B1901" s="22" t="s">
        <v>5</v>
      </c>
      <c r="C1901" s="24" t="s">
        <v>5612</v>
      </c>
      <c r="D1901" s="24" t="s">
        <v>7857</v>
      </c>
      <c r="E1901" s="22" t="s">
        <v>6014</v>
      </c>
      <c r="F1901" s="23">
        <v>8.375</v>
      </c>
      <c r="G1901" s="24">
        <v>3</v>
      </c>
      <c r="H1901" s="22">
        <v>18</v>
      </c>
      <c r="I1901" s="203">
        <v>24.6</v>
      </c>
      <c r="J1901" s="196">
        <v>0.4</v>
      </c>
      <c r="K1901" s="214">
        <v>43.6</v>
      </c>
      <c r="L1901" s="22" t="s">
        <v>5587</v>
      </c>
      <c r="M1901" s="139" t="s">
        <v>8597</v>
      </c>
      <c r="N1901" s="139" t="s">
        <v>8645</v>
      </c>
      <c r="O1901" s="139" t="s">
        <v>8646</v>
      </c>
      <c r="P1901" s="139" t="s">
        <v>8624</v>
      </c>
      <c r="Q1901" s="139" t="s">
        <v>7857</v>
      </c>
    </row>
    <row r="1902" spans="1:17">
      <c r="A1902" s="317" t="s">
        <v>5613</v>
      </c>
      <c r="B1902" s="21" t="s">
        <v>5</v>
      </c>
      <c r="C1902" s="20" t="s">
        <v>5614</v>
      </c>
      <c r="D1902" s="20" t="s">
        <v>7857</v>
      </c>
      <c r="E1902" s="21" t="s">
        <v>6015</v>
      </c>
      <c r="F1902" s="19">
        <v>9.25</v>
      </c>
      <c r="G1902" s="20">
        <v>3</v>
      </c>
      <c r="H1902" s="21">
        <v>18</v>
      </c>
      <c r="I1902" s="204">
        <v>33.1</v>
      </c>
      <c r="J1902" s="122">
        <v>0.7</v>
      </c>
      <c r="K1902" s="215">
        <v>96.2</v>
      </c>
      <c r="L1902" s="21" t="s">
        <v>5587</v>
      </c>
      <c r="M1902" s="138" t="s">
        <v>8597</v>
      </c>
      <c r="N1902" s="138" t="s">
        <v>8645</v>
      </c>
      <c r="O1902" s="138" t="s">
        <v>8646</v>
      </c>
      <c r="P1902" s="138" t="s">
        <v>8624</v>
      </c>
      <c r="Q1902" s="138" t="s">
        <v>7857</v>
      </c>
    </row>
    <row r="1903" spans="1:17">
      <c r="A1903" s="316" t="s">
        <v>5615</v>
      </c>
      <c r="B1903" s="22" t="s">
        <v>5</v>
      </c>
      <c r="C1903" s="24" t="s">
        <v>5616</v>
      </c>
      <c r="D1903" s="24" t="s">
        <v>7857</v>
      </c>
      <c r="E1903" s="22" t="s">
        <v>6016</v>
      </c>
      <c r="F1903" s="23">
        <v>9.125</v>
      </c>
      <c r="G1903" s="24">
        <v>3</v>
      </c>
      <c r="H1903" s="22">
        <v>18</v>
      </c>
      <c r="I1903" s="203">
        <v>32.6</v>
      </c>
      <c r="J1903" s="196">
        <v>0.7</v>
      </c>
      <c r="K1903" s="214">
        <v>96.2</v>
      </c>
      <c r="L1903" s="22" t="s">
        <v>5587</v>
      </c>
      <c r="M1903" s="139" t="s">
        <v>8597</v>
      </c>
      <c r="N1903" s="139" t="s">
        <v>8645</v>
      </c>
      <c r="O1903" s="139" t="s">
        <v>8646</v>
      </c>
      <c r="P1903" s="139" t="s">
        <v>8624</v>
      </c>
      <c r="Q1903" s="139" t="s">
        <v>7857</v>
      </c>
    </row>
    <row r="1904" spans="1:17" s="294" customFormat="1" ht="31.5" collapsed="1">
      <c r="A1904" s="185" t="s">
        <v>5617</v>
      </c>
      <c r="B1904" s="186"/>
      <c r="C1904" s="187"/>
      <c r="D1904" s="187"/>
      <c r="E1904" s="186"/>
      <c r="F1904" s="186"/>
      <c r="G1904" s="187"/>
      <c r="H1904" s="186"/>
      <c r="I1904" s="201"/>
      <c r="J1904" s="194"/>
      <c r="K1904" s="191"/>
      <c r="L1904" s="189"/>
      <c r="M1904" s="188"/>
      <c r="N1904" s="188"/>
      <c r="O1904" s="188"/>
      <c r="P1904" s="189"/>
      <c r="Q1904" s="189"/>
    </row>
    <row r="1905" spans="1:17" s="292" customFormat="1" ht="38.25">
      <c r="A1905" s="162" t="s">
        <v>2</v>
      </c>
      <c r="B1905" s="6" t="s">
        <v>8768</v>
      </c>
      <c r="C1905" s="11" t="s">
        <v>2813</v>
      </c>
      <c r="D1905" s="11" t="s">
        <v>7859</v>
      </c>
      <c r="E1905" s="6" t="s">
        <v>8769</v>
      </c>
      <c r="F1905" s="7" t="s">
        <v>8811</v>
      </c>
      <c r="G1905" s="11" t="s">
        <v>8767</v>
      </c>
      <c r="H1905" s="6" t="s">
        <v>8766</v>
      </c>
      <c r="I1905" s="202" t="s">
        <v>8777</v>
      </c>
      <c r="J1905" s="195" t="s">
        <v>8770</v>
      </c>
      <c r="K1905" s="227" t="s">
        <v>8810</v>
      </c>
      <c r="L1905" s="6" t="s">
        <v>8594</v>
      </c>
      <c r="M1905" s="6" t="s">
        <v>8764</v>
      </c>
      <c r="N1905" s="6" t="s">
        <v>8595</v>
      </c>
      <c r="O1905" s="6" t="s">
        <v>8765</v>
      </c>
      <c r="P1905" s="6" t="s">
        <v>8763</v>
      </c>
      <c r="Q1905" s="226" t="s">
        <v>8771</v>
      </c>
    </row>
    <row r="1906" spans="1:17">
      <c r="A1906" s="316" t="s">
        <v>5618</v>
      </c>
      <c r="B1906" s="22" t="s">
        <v>2814</v>
      </c>
      <c r="C1906" s="24" t="s">
        <v>2814</v>
      </c>
      <c r="D1906" s="24" t="s">
        <v>7857</v>
      </c>
      <c r="E1906" s="22" t="s">
        <v>5970</v>
      </c>
      <c r="F1906" s="23" t="s">
        <v>2814</v>
      </c>
      <c r="G1906" s="24"/>
      <c r="H1906" s="22" t="s">
        <v>2814</v>
      </c>
      <c r="I1906" s="203" t="s">
        <v>2814</v>
      </c>
      <c r="J1906" s="196" t="s">
        <v>2814</v>
      </c>
      <c r="K1906" s="214"/>
      <c r="L1906" s="22" t="s">
        <v>5617</v>
      </c>
      <c r="M1906" s="139" t="s">
        <v>8597</v>
      </c>
      <c r="N1906" s="139" t="s">
        <v>8645</v>
      </c>
      <c r="O1906" s="139" t="s">
        <v>8646</v>
      </c>
      <c r="P1906" s="139" t="s">
        <v>8624</v>
      </c>
      <c r="Q1906" s="139" t="s">
        <v>7857</v>
      </c>
    </row>
    <row r="1907" spans="1:17">
      <c r="A1907" s="317" t="s">
        <v>5619</v>
      </c>
      <c r="B1907" s="21" t="s">
        <v>5</v>
      </c>
      <c r="C1907" s="20" t="s">
        <v>5620</v>
      </c>
      <c r="D1907" s="20" t="s">
        <v>7857</v>
      </c>
      <c r="E1907" s="21" t="s">
        <v>5939</v>
      </c>
      <c r="F1907" s="19">
        <v>6</v>
      </c>
      <c r="G1907" s="20">
        <v>3</v>
      </c>
      <c r="H1907" s="21">
        <v>36</v>
      </c>
      <c r="I1907" s="204">
        <v>24.5</v>
      </c>
      <c r="J1907" s="122">
        <v>0.5</v>
      </c>
      <c r="K1907" s="215">
        <v>21</v>
      </c>
      <c r="L1907" s="21" t="s">
        <v>5617</v>
      </c>
      <c r="M1907" s="138" t="s">
        <v>8597</v>
      </c>
      <c r="N1907" s="138" t="s">
        <v>8645</v>
      </c>
      <c r="O1907" s="138" t="s">
        <v>8646</v>
      </c>
      <c r="P1907" s="138" t="s">
        <v>8624</v>
      </c>
      <c r="Q1907" s="138" t="s">
        <v>7857</v>
      </c>
    </row>
    <row r="1908" spans="1:17">
      <c r="A1908" s="316" t="s">
        <v>5621</v>
      </c>
      <c r="B1908" s="22" t="s">
        <v>5</v>
      </c>
      <c r="C1908" s="24" t="s">
        <v>5622</v>
      </c>
      <c r="D1908" s="24" t="s">
        <v>7857</v>
      </c>
      <c r="E1908" s="22" t="s">
        <v>5977</v>
      </c>
      <c r="F1908" s="23">
        <v>7.25</v>
      </c>
      <c r="G1908" s="24">
        <v>3</v>
      </c>
      <c r="H1908" s="22">
        <v>36</v>
      </c>
      <c r="I1908" s="203">
        <v>27</v>
      </c>
      <c r="J1908" s="196">
        <v>0.3</v>
      </c>
      <c r="K1908" s="214">
        <v>25.5</v>
      </c>
      <c r="L1908" s="22" t="s">
        <v>5617</v>
      </c>
      <c r="M1908" s="139" t="s">
        <v>8597</v>
      </c>
      <c r="N1908" s="139" t="s">
        <v>8645</v>
      </c>
      <c r="O1908" s="139" t="s">
        <v>8646</v>
      </c>
      <c r="P1908" s="139" t="s">
        <v>8624</v>
      </c>
      <c r="Q1908" s="139" t="s">
        <v>7857</v>
      </c>
    </row>
    <row r="1909" spans="1:17">
      <c r="A1909" s="317" t="s">
        <v>5623</v>
      </c>
      <c r="B1909" s="21" t="s">
        <v>5</v>
      </c>
      <c r="C1909" s="20" t="s">
        <v>5624</v>
      </c>
      <c r="D1909" s="20" t="s">
        <v>7857</v>
      </c>
      <c r="E1909" s="21" t="s">
        <v>5983</v>
      </c>
      <c r="F1909" s="19">
        <v>6</v>
      </c>
      <c r="G1909" s="20">
        <v>3</v>
      </c>
      <c r="H1909" s="21">
        <v>36</v>
      </c>
      <c r="I1909" s="204">
        <v>27.9</v>
      </c>
      <c r="J1909" s="122">
        <v>0.4</v>
      </c>
      <c r="K1909" s="215">
        <v>25.5</v>
      </c>
      <c r="L1909" s="21" t="s">
        <v>5617</v>
      </c>
      <c r="M1909" s="138" t="s">
        <v>8597</v>
      </c>
      <c r="N1909" s="138" t="s">
        <v>8645</v>
      </c>
      <c r="O1909" s="138" t="s">
        <v>8646</v>
      </c>
      <c r="P1909" s="138" t="s">
        <v>8624</v>
      </c>
      <c r="Q1909" s="138" t="s">
        <v>7857</v>
      </c>
    </row>
    <row r="1910" spans="1:17">
      <c r="A1910" s="316" t="s">
        <v>5625</v>
      </c>
      <c r="B1910" s="22" t="s">
        <v>5</v>
      </c>
      <c r="C1910" s="24" t="s">
        <v>5626</v>
      </c>
      <c r="D1910" s="24" t="s">
        <v>7857</v>
      </c>
      <c r="E1910" s="22" t="s">
        <v>5941</v>
      </c>
      <c r="F1910" s="23">
        <v>7.75</v>
      </c>
      <c r="G1910" s="24">
        <v>3</v>
      </c>
      <c r="H1910" s="22">
        <v>36</v>
      </c>
      <c r="I1910" s="203">
        <v>24.6</v>
      </c>
      <c r="J1910" s="196">
        <v>0.4</v>
      </c>
      <c r="K1910" s="214">
        <v>25.5</v>
      </c>
      <c r="L1910" s="22" t="s">
        <v>5617</v>
      </c>
      <c r="M1910" s="139" t="s">
        <v>8597</v>
      </c>
      <c r="N1910" s="139" t="s">
        <v>8645</v>
      </c>
      <c r="O1910" s="139" t="s">
        <v>8646</v>
      </c>
      <c r="P1910" s="139" t="s">
        <v>8624</v>
      </c>
      <c r="Q1910" s="139" t="s">
        <v>7857</v>
      </c>
    </row>
    <row r="1911" spans="1:17">
      <c r="A1911" s="317" t="s">
        <v>5627</v>
      </c>
      <c r="B1911" s="21" t="s">
        <v>5</v>
      </c>
      <c r="C1911" s="20" t="s">
        <v>5628</v>
      </c>
      <c r="D1911" s="20" t="s">
        <v>7857</v>
      </c>
      <c r="E1911" s="21" t="s">
        <v>5803</v>
      </c>
      <c r="F1911" s="19">
        <v>8.5</v>
      </c>
      <c r="G1911" s="20">
        <v>3</v>
      </c>
      <c r="H1911" s="21">
        <v>18</v>
      </c>
      <c r="I1911" s="204">
        <v>36.1</v>
      </c>
      <c r="J1911" s="122">
        <v>0.3</v>
      </c>
      <c r="K1911" s="215">
        <v>41.8</v>
      </c>
      <c r="L1911" s="21" t="s">
        <v>5617</v>
      </c>
      <c r="M1911" s="138" t="s">
        <v>8597</v>
      </c>
      <c r="N1911" s="138" t="s">
        <v>8645</v>
      </c>
      <c r="O1911" s="138" t="s">
        <v>8646</v>
      </c>
      <c r="P1911" s="138" t="s">
        <v>8624</v>
      </c>
      <c r="Q1911" s="138" t="s">
        <v>7857</v>
      </c>
    </row>
    <row r="1912" spans="1:17" s="294" customFormat="1" ht="31.5" collapsed="1">
      <c r="A1912" s="185" t="s">
        <v>5629</v>
      </c>
      <c r="B1912" s="186"/>
      <c r="C1912" s="187"/>
      <c r="D1912" s="187"/>
      <c r="E1912" s="186"/>
      <c r="F1912" s="186"/>
      <c r="G1912" s="187"/>
      <c r="H1912" s="186"/>
      <c r="I1912" s="201"/>
      <c r="J1912" s="194"/>
      <c r="K1912" s="191"/>
      <c r="L1912" s="189"/>
      <c r="M1912" s="188"/>
      <c r="N1912" s="188"/>
      <c r="O1912" s="188"/>
      <c r="P1912" s="189"/>
      <c r="Q1912" s="189"/>
    </row>
    <row r="1913" spans="1:17" s="292" customFormat="1" ht="38.25">
      <c r="A1913" s="162" t="s">
        <v>2</v>
      </c>
      <c r="B1913" s="6" t="s">
        <v>8768</v>
      </c>
      <c r="C1913" s="11" t="s">
        <v>2813</v>
      </c>
      <c r="D1913" s="11" t="s">
        <v>7859</v>
      </c>
      <c r="E1913" s="6" t="s">
        <v>8769</v>
      </c>
      <c r="F1913" s="7" t="s">
        <v>8811</v>
      </c>
      <c r="G1913" s="11" t="s">
        <v>8767</v>
      </c>
      <c r="H1913" s="6" t="s">
        <v>8766</v>
      </c>
      <c r="I1913" s="202" t="s">
        <v>8777</v>
      </c>
      <c r="J1913" s="195" t="s">
        <v>8770</v>
      </c>
      <c r="K1913" s="227" t="s">
        <v>8810</v>
      </c>
      <c r="L1913" s="6" t="s">
        <v>8594</v>
      </c>
      <c r="M1913" s="6" t="s">
        <v>8764</v>
      </c>
      <c r="N1913" s="6" t="s">
        <v>8595</v>
      </c>
      <c r="O1913" s="6" t="s">
        <v>8765</v>
      </c>
      <c r="P1913" s="6" t="s">
        <v>8763</v>
      </c>
      <c r="Q1913" s="226" t="s">
        <v>8771</v>
      </c>
    </row>
    <row r="1914" spans="1:17">
      <c r="A1914" s="316" t="s">
        <v>5630</v>
      </c>
      <c r="B1914" s="22" t="s">
        <v>2814</v>
      </c>
      <c r="C1914" s="24" t="s">
        <v>2814</v>
      </c>
      <c r="D1914" s="24" t="s">
        <v>7857</v>
      </c>
      <c r="E1914" s="22" t="s">
        <v>5970</v>
      </c>
      <c r="F1914" s="23" t="s">
        <v>2814</v>
      </c>
      <c r="G1914" s="24"/>
      <c r="H1914" s="22" t="s">
        <v>2814</v>
      </c>
      <c r="I1914" s="203" t="s">
        <v>2814</v>
      </c>
      <c r="J1914" s="196" t="s">
        <v>2814</v>
      </c>
      <c r="K1914" s="214"/>
      <c r="L1914" s="22" t="s">
        <v>5629</v>
      </c>
      <c r="M1914" s="139" t="s">
        <v>8597</v>
      </c>
      <c r="N1914" s="139" t="s">
        <v>8645</v>
      </c>
      <c r="O1914" s="139" t="s">
        <v>8646</v>
      </c>
      <c r="P1914" s="139" t="s">
        <v>8624</v>
      </c>
      <c r="Q1914" s="139" t="s">
        <v>7857</v>
      </c>
    </row>
    <row r="1915" spans="1:17">
      <c r="A1915" s="317" t="s">
        <v>5631</v>
      </c>
      <c r="B1915" s="21" t="s">
        <v>5</v>
      </c>
      <c r="C1915" s="20" t="s">
        <v>5632</v>
      </c>
      <c r="D1915" s="20" t="s">
        <v>7857</v>
      </c>
      <c r="E1915" s="21" t="s">
        <v>5798</v>
      </c>
      <c r="F1915" s="19">
        <v>6.25</v>
      </c>
      <c r="G1915" s="20">
        <v>3</v>
      </c>
      <c r="H1915" s="21">
        <v>36</v>
      </c>
      <c r="I1915" s="204">
        <v>40.5</v>
      </c>
      <c r="J1915" s="122">
        <v>0.4</v>
      </c>
      <c r="K1915" s="215">
        <v>23.4</v>
      </c>
      <c r="L1915" s="21" t="s">
        <v>5629</v>
      </c>
      <c r="M1915" s="138" t="s">
        <v>8597</v>
      </c>
      <c r="N1915" s="138" t="s">
        <v>8645</v>
      </c>
      <c r="O1915" s="138" t="s">
        <v>8646</v>
      </c>
      <c r="P1915" s="138" t="s">
        <v>8624</v>
      </c>
      <c r="Q1915" s="138" t="s">
        <v>7857</v>
      </c>
    </row>
    <row r="1916" spans="1:17">
      <c r="A1916" s="316" t="s">
        <v>5633</v>
      </c>
      <c r="B1916" s="22" t="s">
        <v>5</v>
      </c>
      <c r="C1916" s="24" t="s">
        <v>5634</v>
      </c>
      <c r="D1916" s="24" t="s">
        <v>7857</v>
      </c>
      <c r="E1916" s="22" t="s">
        <v>5812</v>
      </c>
      <c r="F1916" s="23">
        <v>7.625</v>
      </c>
      <c r="G1916" s="24">
        <v>3</v>
      </c>
      <c r="H1916" s="22">
        <v>36</v>
      </c>
      <c r="I1916" s="203">
        <v>52.9</v>
      </c>
      <c r="J1916" s="196">
        <v>0.5</v>
      </c>
      <c r="K1916" s="214">
        <v>25.5</v>
      </c>
      <c r="L1916" s="22" t="s">
        <v>5629</v>
      </c>
      <c r="M1916" s="139" t="s">
        <v>8597</v>
      </c>
      <c r="N1916" s="139" t="s">
        <v>8645</v>
      </c>
      <c r="O1916" s="139" t="s">
        <v>8646</v>
      </c>
      <c r="P1916" s="139" t="s">
        <v>8624</v>
      </c>
      <c r="Q1916" s="139" t="s">
        <v>7857</v>
      </c>
    </row>
    <row r="1917" spans="1:17">
      <c r="A1917" s="317" t="s">
        <v>5635</v>
      </c>
      <c r="B1917" s="21" t="s">
        <v>5</v>
      </c>
      <c r="C1917" s="20" t="s">
        <v>5636</v>
      </c>
      <c r="D1917" s="20" t="s">
        <v>7857</v>
      </c>
      <c r="E1917" s="21" t="s">
        <v>5800</v>
      </c>
      <c r="F1917" s="19">
        <v>5.875</v>
      </c>
      <c r="G1917" s="20">
        <v>3</v>
      </c>
      <c r="H1917" s="21">
        <v>36</v>
      </c>
      <c r="I1917" s="204">
        <v>22.5</v>
      </c>
      <c r="J1917" s="122">
        <v>0.3</v>
      </c>
      <c r="K1917" s="215">
        <v>25.5</v>
      </c>
      <c r="L1917" s="21" t="s">
        <v>5629</v>
      </c>
      <c r="M1917" s="138" t="s">
        <v>8597</v>
      </c>
      <c r="N1917" s="138" t="s">
        <v>8645</v>
      </c>
      <c r="O1917" s="138" t="s">
        <v>8646</v>
      </c>
      <c r="P1917" s="138" t="s">
        <v>8624</v>
      </c>
      <c r="Q1917" s="138" t="s">
        <v>7857</v>
      </c>
    </row>
    <row r="1918" spans="1:17">
      <c r="A1918" s="316" t="s">
        <v>5637</v>
      </c>
      <c r="B1918" s="22" t="s">
        <v>5</v>
      </c>
      <c r="C1918" s="24" t="s">
        <v>5638</v>
      </c>
      <c r="D1918" s="24" t="s">
        <v>7857</v>
      </c>
      <c r="E1918" s="22" t="s">
        <v>5855</v>
      </c>
      <c r="F1918" s="23">
        <v>6.625</v>
      </c>
      <c r="G1918" s="24">
        <v>3</v>
      </c>
      <c r="H1918" s="22">
        <v>36</v>
      </c>
      <c r="I1918" s="203">
        <v>33.5</v>
      </c>
      <c r="J1918" s="196">
        <v>0.4</v>
      </c>
      <c r="K1918" s="214">
        <v>25.5</v>
      </c>
      <c r="L1918" s="22" t="s">
        <v>5629</v>
      </c>
      <c r="M1918" s="139" t="s">
        <v>8597</v>
      </c>
      <c r="N1918" s="139" t="s">
        <v>8645</v>
      </c>
      <c r="O1918" s="139" t="s">
        <v>8646</v>
      </c>
      <c r="P1918" s="139" t="s">
        <v>8624</v>
      </c>
      <c r="Q1918" s="139" t="s">
        <v>7857</v>
      </c>
    </row>
    <row r="1919" spans="1:17">
      <c r="A1919" s="317" t="s">
        <v>5639</v>
      </c>
      <c r="B1919" s="21" t="s">
        <v>5</v>
      </c>
      <c r="C1919" s="20" t="s">
        <v>5640</v>
      </c>
      <c r="D1919" s="20" t="s">
        <v>7857</v>
      </c>
      <c r="E1919" s="21" t="s">
        <v>5859</v>
      </c>
      <c r="F1919" s="19">
        <v>6.875</v>
      </c>
      <c r="G1919" s="20">
        <v>3</v>
      </c>
      <c r="H1919" s="21">
        <v>18</v>
      </c>
      <c r="I1919" s="204">
        <v>20</v>
      </c>
      <c r="J1919" s="122">
        <v>0.5</v>
      </c>
      <c r="K1919" s="215">
        <v>25.5</v>
      </c>
      <c r="L1919" s="21" t="s">
        <v>5629</v>
      </c>
      <c r="M1919" s="138" t="s">
        <v>8597</v>
      </c>
      <c r="N1919" s="138" t="s">
        <v>8645</v>
      </c>
      <c r="O1919" s="138" t="s">
        <v>8646</v>
      </c>
      <c r="P1919" s="138" t="s">
        <v>8624</v>
      </c>
      <c r="Q1919" s="138" t="s">
        <v>7857</v>
      </c>
    </row>
    <row r="1920" spans="1:17">
      <c r="A1920" s="316" t="s">
        <v>5641</v>
      </c>
      <c r="B1920" s="22" t="s">
        <v>5</v>
      </c>
      <c r="C1920" s="24" t="s">
        <v>5642</v>
      </c>
      <c r="D1920" s="24" t="s">
        <v>7857</v>
      </c>
      <c r="E1920" s="22" t="s">
        <v>6017</v>
      </c>
      <c r="F1920" s="23">
        <v>4.5</v>
      </c>
      <c r="G1920" s="24">
        <v>3</v>
      </c>
      <c r="H1920" s="22">
        <v>36</v>
      </c>
      <c r="I1920" s="203">
        <v>11.2</v>
      </c>
      <c r="J1920" s="196">
        <v>0.2</v>
      </c>
      <c r="K1920" s="214">
        <v>25.5</v>
      </c>
      <c r="L1920" s="22" t="s">
        <v>5629</v>
      </c>
      <c r="M1920" s="139" t="s">
        <v>8597</v>
      </c>
      <c r="N1920" s="139" t="s">
        <v>8645</v>
      </c>
      <c r="O1920" s="139" t="s">
        <v>8646</v>
      </c>
      <c r="P1920" s="139" t="s">
        <v>8624</v>
      </c>
      <c r="Q1920" s="139" t="s">
        <v>7857</v>
      </c>
    </row>
    <row r="1921" spans="1:17">
      <c r="A1921" s="317" t="s">
        <v>5643</v>
      </c>
      <c r="B1921" s="21" t="s">
        <v>5</v>
      </c>
      <c r="C1921" s="20" t="s">
        <v>5644</v>
      </c>
      <c r="D1921" s="20" t="s">
        <v>7857</v>
      </c>
      <c r="E1921" s="21" t="s">
        <v>5983</v>
      </c>
      <c r="F1921" s="19">
        <v>6.25</v>
      </c>
      <c r="G1921" s="20">
        <v>3</v>
      </c>
      <c r="H1921" s="21">
        <v>36</v>
      </c>
      <c r="I1921" s="204">
        <v>45.3</v>
      </c>
      <c r="J1921" s="122">
        <v>0.6</v>
      </c>
      <c r="K1921" s="215">
        <v>25.5</v>
      </c>
      <c r="L1921" s="21" t="s">
        <v>5629</v>
      </c>
      <c r="M1921" s="138" t="s">
        <v>8597</v>
      </c>
      <c r="N1921" s="138" t="s">
        <v>8645</v>
      </c>
      <c r="O1921" s="138" t="s">
        <v>8646</v>
      </c>
      <c r="P1921" s="138" t="s">
        <v>8624</v>
      </c>
      <c r="Q1921" s="138" t="s">
        <v>7857</v>
      </c>
    </row>
    <row r="1922" spans="1:17">
      <c r="A1922" s="316" t="s">
        <v>5645</v>
      </c>
      <c r="B1922" s="22" t="s">
        <v>5</v>
      </c>
      <c r="C1922" s="24" t="s">
        <v>5646</v>
      </c>
      <c r="D1922" s="24" t="s">
        <v>7857</v>
      </c>
      <c r="E1922" s="22" t="s">
        <v>5811</v>
      </c>
      <c r="F1922" s="23">
        <v>7.25</v>
      </c>
      <c r="G1922" s="24">
        <v>3</v>
      </c>
      <c r="H1922" s="22">
        <v>36</v>
      </c>
      <c r="I1922" s="203">
        <v>29.8</v>
      </c>
      <c r="J1922" s="196">
        <v>0.5</v>
      </c>
      <c r="K1922" s="214">
        <v>25.5</v>
      </c>
      <c r="L1922" s="22" t="s">
        <v>5629</v>
      </c>
      <c r="M1922" s="139" t="s">
        <v>8597</v>
      </c>
      <c r="N1922" s="139" t="s">
        <v>8645</v>
      </c>
      <c r="O1922" s="139" t="s">
        <v>8646</v>
      </c>
      <c r="P1922" s="139" t="s">
        <v>8624</v>
      </c>
      <c r="Q1922" s="139" t="s">
        <v>7857</v>
      </c>
    </row>
    <row r="1923" spans="1:17">
      <c r="A1923" s="317" t="s">
        <v>5647</v>
      </c>
      <c r="B1923" s="21" t="s">
        <v>5</v>
      </c>
      <c r="C1923" s="20" t="s">
        <v>5648</v>
      </c>
      <c r="D1923" s="20" t="s">
        <v>7857</v>
      </c>
      <c r="E1923" s="21" t="s">
        <v>5940</v>
      </c>
      <c r="F1923" s="19">
        <v>7.5</v>
      </c>
      <c r="G1923" s="20">
        <v>3</v>
      </c>
      <c r="H1923" s="21">
        <v>36</v>
      </c>
      <c r="I1923" s="204">
        <v>54.3</v>
      </c>
      <c r="J1923" s="122">
        <v>0.8</v>
      </c>
      <c r="K1923" s="215">
        <v>25.5</v>
      </c>
      <c r="L1923" s="21" t="s">
        <v>5629</v>
      </c>
      <c r="M1923" s="138" t="s">
        <v>8597</v>
      </c>
      <c r="N1923" s="138" t="s">
        <v>8645</v>
      </c>
      <c r="O1923" s="138" t="s">
        <v>8646</v>
      </c>
      <c r="P1923" s="138" t="s">
        <v>8624</v>
      </c>
      <c r="Q1923" s="138" t="s">
        <v>7857</v>
      </c>
    </row>
    <row r="1924" spans="1:17">
      <c r="A1924" s="316" t="s">
        <v>5649</v>
      </c>
      <c r="B1924" s="22" t="s">
        <v>5</v>
      </c>
      <c r="C1924" s="24" t="s">
        <v>5650</v>
      </c>
      <c r="D1924" s="24" t="s">
        <v>7857</v>
      </c>
      <c r="E1924" s="22" t="s">
        <v>6018</v>
      </c>
      <c r="F1924" s="23">
        <v>8.5</v>
      </c>
      <c r="G1924" s="24">
        <v>3</v>
      </c>
      <c r="H1924" s="22">
        <v>18</v>
      </c>
      <c r="I1924" s="203">
        <v>22.3</v>
      </c>
      <c r="J1924" s="196">
        <v>0.4</v>
      </c>
      <c r="K1924" s="214">
        <v>40.799999999999997</v>
      </c>
      <c r="L1924" s="22" t="s">
        <v>5629</v>
      </c>
      <c r="M1924" s="139" t="s">
        <v>8597</v>
      </c>
      <c r="N1924" s="139" t="s">
        <v>8645</v>
      </c>
      <c r="O1924" s="139" t="s">
        <v>8646</v>
      </c>
      <c r="P1924" s="139" t="s">
        <v>8624</v>
      </c>
      <c r="Q1924" s="139" t="s">
        <v>7857</v>
      </c>
    </row>
    <row r="1925" spans="1:17">
      <c r="A1925" s="317" t="s">
        <v>5651</v>
      </c>
      <c r="B1925" s="21" t="s">
        <v>5</v>
      </c>
      <c r="C1925" s="20" t="s">
        <v>5652</v>
      </c>
      <c r="D1925" s="20" t="s">
        <v>7857</v>
      </c>
      <c r="E1925" s="21" t="s">
        <v>5932</v>
      </c>
      <c r="F1925" s="19">
        <v>8.75</v>
      </c>
      <c r="G1925" s="20">
        <v>3</v>
      </c>
      <c r="H1925" s="21">
        <v>18</v>
      </c>
      <c r="I1925" s="204">
        <v>38.5</v>
      </c>
      <c r="J1925" s="122">
        <v>0.5</v>
      </c>
      <c r="K1925" s="215">
        <v>41.8</v>
      </c>
      <c r="L1925" s="21" t="s">
        <v>5629</v>
      </c>
      <c r="M1925" s="138" t="s">
        <v>8597</v>
      </c>
      <c r="N1925" s="138" t="s">
        <v>8645</v>
      </c>
      <c r="O1925" s="138" t="s">
        <v>8646</v>
      </c>
      <c r="P1925" s="138" t="s">
        <v>8624</v>
      </c>
      <c r="Q1925" s="138" t="s">
        <v>7857</v>
      </c>
    </row>
    <row r="1926" spans="1:17" s="294" customFormat="1" ht="31.5" collapsed="1">
      <c r="A1926" s="185" t="s">
        <v>5653</v>
      </c>
      <c r="B1926" s="186"/>
      <c r="C1926" s="187"/>
      <c r="D1926" s="187"/>
      <c r="E1926" s="186"/>
      <c r="F1926" s="186"/>
      <c r="G1926" s="187"/>
      <c r="H1926" s="186"/>
      <c r="I1926" s="201"/>
      <c r="J1926" s="194"/>
      <c r="K1926" s="191"/>
      <c r="L1926" s="189"/>
      <c r="M1926" s="188"/>
      <c r="N1926" s="188"/>
      <c r="O1926" s="188"/>
      <c r="P1926" s="189"/>
      <c r="Q1926" s="189"/>
    </row>
    <row r="1927" spans="1:17" s="292" customFormat="1" ht="38.25">
      <c r="A1927" s="162" t="s">
        <v>2</v>
      </c>
      <c r="B1927" s="6" t="s">
        <v>8768</v>
      </c>
      <c r="C1927" s="11" t="s">
        <v>2813</v>
      </c>
      <c r="D1927" s="11" t="s">
        <v>7859</v>
      </c>
      <c r="E1927" s="6" t="s">
        <v>8769</v>
      </c>
      <c r="F1927" s="7" t="s">
        <v>8811</v>
      </c>
      <c r="G1927" s="11" t="s">
        <v>8767</v>
      </c>
      <c r="H1927" s="6" t="s">
        <v>8766</v>
      </c>
      <c r="I1927" s="202" t="s">
        <v>8777</v>
      </c>
      <c r="J1927" s="195" t="s">
        <v>8770</v>
      </c>
      <c r="K1927" s="227" t="s">
        <v>8810</v>
      </c>
      <c r="L1927" s="6" t="s">
        <v>8594</v>
      </c>
      <c r="M1927" s="6" t="s">
        <v>8764</v>
      </c>
      <c r="N1927" s="6" t="s">
        <v>8595</v>
      </c>
      <c r="O1927" s="6" t="s">
        <v>8765</v>
      </c>
      <c r="P1927" s="6" t="s">
        <v>8763</v>
      </c>
      <c r="Q1927" s="226" t="s">
        <v>8771</v>
      </c>
    </row>
    <row r="1928" spans="1:17">
      <c r="A1928" s="316" t="s">
        <v>5654</v>
      </c>
      <c r="B1928" s="22" t="s">
        <v>2814</v>
      </c>
      <c r="C1928" s="24" t="s">
        <v>2814</v>
      </c>
      <c r="D1928" s="24" t="s">
        <v>7857</v>
      </c>
      <c r="E1928" s="22" t="s">
        <v>5970</v>
      </c>
      <c r="F1928" s="23" t="s">
        <v>2814</v>
      </c>
      <c r="G1928" s="24"/>
      <c r="H1928" s="22" t="s">
        <v>2814</v>
      </c>
      <c r="I1928" s="203" t="s">
        <v>2814</v>
      </c>
      <c r="J1928" s="196" t="s">
        <v>2814</v>
      </c>
      <c r="K1928" s="214"/>
      <c r="L1928" s="22" t="s">
        <v>5653</v>
      </c>
      <c r="M1928" s="139" t="s">
        <v>8597</v>
      </c>
      <c r="N1928" s="139" t="s">
        <v>8645</v>
      </c>
      <c r="O1928" s="139" t="s">
        <v>8646</v>
      </c>
      <c r="P1928" s="139" t="s">
        <v>8624</v>
      </c>
      <c r="Q1928" s="139" t="s">
        <v>7857</v>
      </c>
    </row>
    <row r="1929" spans="1:17">
      <c r="A1929" s="317" t="s">
        <v>5655</v>
      </c>
      <c r="B1929" s="21" t="s">
        <v>5</v>
      </c>
      <c r="C1929" s="20" t="s">
        <v>5656</v>
      </c>
      <c r="D1929" s="20" t="s">
        <v>7857</v>
      </c>
      <c r="E1929" s="21" t="s">
        <v>5798</v>
      </c>
      <c r="F1929" s="19">
        <v>6</v>
      </c>
      <c r="G1929" s="20">
        <v>3</v>
      </c>
      <c r="H1929" s="21">
        <v>36</v>
      </c>
      <c r="I1929" s="204">
        <v>29.1</v>
      </c>
      <c r="J1929" s="122">
        <v>0.7</v>
      </c>
      <c r="K1929" s="215">
        <v>47</v>
      </c>
      <c r="L1929" s="21" t="s">
        <v>5653</v>
      </c>
      <c r="M1929" s="138" t="s">
        <v>8597</v>
      </c>
      <c r="N1929" s="138" t="s">
        <v>8645</v>
      </c>
      <c r="O1929" s="138" t="s">
        <v>8646</v>
      </c>
      <c r="P1929" s="138" t="s">
        <v>8624</v>
      </c>
      <c r="Q1929" s="138" t="s">
        <v>7857</v>
      </c>
    </row>
    <row r="1930" spans="1:17">
      <c r="A1930" s="316" t="s">
        <v>5657</v>
      </c>
      <c r="B1930" s="22" t="s">
        <v>5</v>
      </c>
      <c r="C1930" s="24" t="s">
        <v>5658</v>
      </c>
      <c r="D1930" s="24" t="s">
        <v>7857</v>
      </c>
      <c r="E1930" s="22" t="s">
        <v>5977</v>
      </c>
      <c r="F1930" s="23">
        <v>7.5</v>
      </c>
      <c r="G1930" s="24">
        <v>3</v>
      </c>
      <c r="H1930" s="22">
        <v>36</v>
      </c>
      <c r="I1930" s="203">
        <v>30.7</v>
      </c>
      <c r="J1930" s="196">
        <v>0.5</v>
      </c>
      <c r="K1930" s="214">
        <v>76.099999999999994</v>
      </c>
      <c r="L1930" s="22" t="s">
        <v>5653</v>
      </c>
      <c r="M1930" s="139" t="s">
        <v>8597</v>
      </c>
      <c r="N1930" s="139" t="s">
        <v>8645</v>
      </c>
      <c r="O1930" s="139" t="s">
        <v>8646</v>
      </c>
      <c r="P1930" s="139" t="s">
        <v>8624</v>
      </c>
      <c r="Q1930" s="139" t="s">
        <v>7857</v>
      </c>
    </row>
    <row r="1931" spans="1:17">
      <c r="A1931" s="317" t="s">
        <v>5659</v>
      </c>
      <c r="B1931" s="21" t="s">
        <v>5</v>
      </c>
      <c r="C1931" s="20" t="s">
        <v>5660</v>
      </c>
      <c r="D1931" s="20" t="s">
        <v>7857</v>
      </c>
      <c r="E1931" s="21" t="s">
        <v>5980</v>
      </c>
      <c r="F1931" s="19">
        <v>6.5</v>
      </c>
      <c r="G1931" s="20">
        <v>3</v>
      </c>
      <c r="H1931" s="21">
        <v>36</v>
      </c>
      <c r="I1931" s="204">
        <v>20.7</v>
      </c>
      <c r="J1931" s="122">
        <v>0.4</v>
      </c>
      <c r="K1931" s="215">
        <v>76.099999999999994</v>
      </c>
      <c r="L1931" s="21" t="s">
        <v>5653</v>
      </c>
      <c r="M1931" s="138" t="s">
        <v>8597</v>
      </c>
      <c r="N1931" s="138" t="s">
        <v>8645</v>
      </c>
      <c r="O1931" s="138" t="s">
        <v>8646</v>
      </c>
      <c r="P1931" s="138" t="s">
        <v>8624</v>
      </c>
      <c r="Q1931" s="138" t="s">
        <v>7857</v>
      </c>
    </row>
    <row r="1932" spans="1:17">
      <c r="A1932" s="316" t="s">
        <v>5661</v>
      </c>
      <c r="B1932" s="22" t="s">
        <v>5</v>
      </c>
      <c r="C1932" s="24" t="s">
        <v>5662</v>
      </c>
      <c r="D1932" s="24" t="s">
        <v>7857</v>
      </c>
      <c r="E1932" s="22" t="s">
        <v>5801</v>
      </c>
      <c r="F1932" s="23">
        <v>6.25</v>
      </c>
      <c r="G1932" s="24">
        <v>3</v>
      </c>
      <c r="H1932" s="22">
        <v>36</v>
      </c>
      <c r="I1932" s="203">
        <v>28.5</v>
      </c>
      <c r="J1932" s="196">
        <v>0.4</v>
      </c>
      <c r="K1932" s="214">
        <v>76.099999999999994</v>
      </c>
      <c r="L1932" s="22" t="s">
        <v>5653</v>
      </c>
      <c r="M1932" s="139" t="s">
        <v>8597</v>
      </c>
      <c r="N1932" s="139" t="s">
        <v>8645</v>
      </c>
      <c r="O1932" s="139" t="s">
        <v>8646</v>
      </c>
      <c r="P1932" s="139" t="s">
        <v>8624</v>
      </c>
      <c r="Q1932" s="139" t="s">
        <v>7857</v>
      </c>
    </row>
    <row r="1933" spans="1:17">
      <c r="A1933" s="317" t="s">
        <v>5663</v>
      </c>
      <c r="B1933" s="21" t="s">
        <v>5</v>
      </c>
      <c r="C1933" s="20" t="s">
        <v>5664</v>
      </c>
      <c r="D1933" s="20" t="s">
        <v>7857</v>
      </c>
      <c r="E1933" s="21" t="s">
        <v>5940</v>
      </c>
      <c r="F1933" s="19">
        <v>7</v>
      </c>
      <c r="G1933" s="20">
        <v>3</v>
      </c>
      <c r="H1933" s="21">
        <v>36</v>
      </c>
      <c r="I1933" s="204">
        <v>39.1</v>
      </c>
      <c r="J1933" s="122">
        <v>0.6</v>
      </c>
      <c r="K1933" s="215">
        <v>76.099999999999994</v>
      </c>
      <c r="L1933" s="21" t="s">
        <v>5653</v>
      </c>
      <c r="M1933" s="138" t="s">
        <v>8597</v>
      </c>
      <c r="N1933" s="138" t="s">
        <v>8645</v>
      </c>
      <c r="O1933" s="138" t="s">
        <v>8646</v>
      </c>
      <c r="P1933" s="138" t="s">
        <v>8624</v>
      </c>
      <c r="Q1933" s="138" t="s">
        <v>7857</v>
      </c>
    </row>
    <row r="1934" spans="1:17">
      <c r="A1934" s="316" t="s">
        <v>5665</v>
      </c>
      <c r="B1934" s="22" t="s">
        <v>5</v>
      </c>
      <c r="C1934" s="24" t="s">
        <v>5666</v>
      </c>
      <c r="D1934" s="24" t="s">
        <v>7857</v>
      </c>
      <c r="E1934" s="22" t="s">
        <v>5932</v>
      </c>
      <c r="F1934" s="23">
        <v>8.75</v>
      </c>
      <c r="G1934" s="24">
        <v>3</v>
      </c>
      <c r="H1934" s="22">
        <v>18</v>
      </c>
      <c r="I1934" s="203">
        <v>39</v>
      </c>
      <c r="J1934" s="196">
        <v>0.4</v>
      </c>
      <c r="K1934" s="214">
        <v>113.5</v>
      </c>
      <c r="L1934" s="22" t="s">
        <v>5653</v>
      </c>
      <c r="M1934" s="139" t="s">
        <v>8597</v>
      </c>
      <c r="N1934" s="139"/>
      <c r="O1934" s="139" t="s">
        <v>8646</v>
      </c>
      <c r="P1934" s="139" t="s">
        <v>8624</v>
      </c>
      <c r="Q1934" s="139" t="s">
        <v>7857</v>
      </c>
    </row>
    <row r="1935" spans="1:17" s="294" customFormat="1" ht="31.5" collapsed="1">
      <c r="A1935" s="185" t="s">
        <v>5462</v>
      </c>
      <c r="B1935" s="186"/>
      <c r="C1935" s="187"/>
      <c r="D1935" s="187"/>
      <c r="E1935" s="186"/>
      <c r="F1935" s="186"/>
      <c r="G1935" s="187"/>
      <c r="H1935" s="186"/>
      <c r="I1935" s="201"/>
      <c r="J1935" s="194"/>
      <c r="K1935" s="191"/>
      <c r="L1935" s="189"/>
      <c r="M1935" s="188"/>
      <c r="N1935" s="188"/>
      <c r="O1935" s="188"/>
      <c r="P1935" s="189"/>
      <c r="Q1935" s="189"/>
    </row>
    <row r="1936" spans="1:17" s="292" customFormat="1" ht="38.25">
      <c r="A1936" s="162" t="s">
        <v>2</v>
      </c>
      <c r="B1936" s="6" t="s">
        <v>8768</v>
      </c>
      <c r="C1936" s="11" t="s">
        <v>2813</v>
      </c>
      <c r="D1936" s="11" t="s">
        <v>7859</v>
      </c>
      <c r="E1936" s="6" t="s">
        <v>8769</v>
      </c>
      <c r="F1936" s="7" t="s">
        <v>8811</v>
      </c>
      <c r="G1936" s="11" t="s">
        <v>8767</v>
      </c>
      <c r="H1936" s="6" t="s">
        <v>8766</v>
      </c>
      <c r="I1936" s="202" t="s">
        <v>8777</v>
      </c>
      <c r="J1936" s="195" t="s">
        <v>8770</v>
      </c>
      <c r="K1936" s="227" t="s">
        <v>8810</v>
      </c>
      <c r="L1936" s="6" t="s">
        <v>8594</v>
      </c>
      <c r="M1936" s="6" t="s">
        <v>8764</v>
      </c>
      <c r="N1936" s="6" t="s">
        <v>8595</v>
      </c>
      <c r="O1936" s="6" t="s">
        <v>8765</v>
      </c>
      <c r="P1936" s="6" t="s">
        <v>8763</v>
      </c>
      <c r="Q1936" s="226" t="s">
        <v>8771</v>
      </c>
    </row>
    <row r="1937" spans="1:17">
      <c r="A1937" s="316" t="s">
        <v>5760</v>
      </c>
      <c r="B1937" s="22" t="s">
        <v>5</v>
      </c>
      <c r="C1937" s="24">
        <v>10078737807107</v>
      </c>
      <c r="D1937" s="24"/>
      <c r="E1937" s="22" t="s">
        <v>6026</v>
      </c>
      <c r="F1937" s="23">
        <v>8.75</v>
      </c>
      <c r="G1937" s="24">
        <v>1</v>
      </c>
      <c r="H1937" s="22">
        <v>50</v>
      </c>
      <c r="I1937" s="203">
        <v>47.5</v>
      </c>
      <c r="J1937" s="196">
        <v>1.2</v>
      </c>
      <c r="K1937" s="214">
        <v>19.3</v>
      </c>
      <c r="L1937" s="22" t="s">
        <v>5462</v>
      </c>
      <c r="M1937" s="139" t="s">
        <v>8597</v>
      </c>
      <c r="N1937" s="139" t="s">
        <v>8645</v>
      </c>
      <c r="O1937" s="139" t="s">
        <v>8646</v>
      </c>
      <c r="P1937" s="139" t="s">
        <v>8624</v>
      </c>
      <c r="Q1937" s="139" t="s">
        <v>7862</v>
      </c>
    </row>
    <row r="1938" spans="1:17">
      <c r="A1938" s="317" t="s">
        <v>5761</v>
      </c>
      <c r="B1938" s="21" t="s">
        <v>5</v>
      </c>
      <c r="C1938" s="20" t="s">
        <v>5762</v>
      </c>
      <c r="D1938" s="20"/>
      <c r="E1938" s="21" t="s">
        <v>6027</v>
      </c>
      <c r="F1938" s="19">
        <v>8.5</v>
      </c>
      <c r="G1938" s="20">
        <v>1</v>
      </c>
      <c r="H1938" s="21">
        <v>50</v>
      </c>
      <c r="I1938" s="204">
        <v>54.2</v>
      </c>
      <c r="J1938" s="122">
        <v>0.8</v>
      </c>
      <c r="K1938" s="215">
        <v>26.5</v>
      </c>
      <c r="L1938" s="21" t="s">
        <v>5462</v>
      </c>
      <c r="M1938" s="138" t="s">
        <v>8597</v>
      </c>
      <c r="N1938" s="138" t="s">
        <v>8645</v>
      </c>
      <c r="O1938" s="138" t="s">
        <v>8646</v>
      </c>
      <c r="P1938" s="138" t="s">
        <v>8624</v>
      </c>
      <c r="Q1938" s="138" t="s">
        <v>7862</v>
      </c>
    </row>
    <row r="1939" spans="1:17">
      <c r="A1939" s="316" t="s">
        <v>5763</v>
      </c>
      <c r="B1939" s="22" t="s">
        <v>5</v>
      </c>
      <c r="C1939" s="24">
        <v>10078737975158</v>
      </c>
      <c r="D1939" s="24"/>
      <c r="E1939" s="22" t="s">
        <v>6028</v>
      </c>
      <c r="F1939" s="23">
        <v>10</v>
      </c>
      <c r="G1939" s="24">
        <v>1</v>
      </c>
      <c r="H1939" s="22">
        <v>25</v>
      </c>
      <c r="I1939" s="203">
        <v>41.7</v>
      </c>
      <c r="J1939" s="196">
        <v>1.1000000000000001</v>
      </c>
      <c r="K1939" s="214">
        <v>62.6</v>
      </c>
      <c r="L1939" s="22" t="s">
        <v>5462</v>
      </c>
      <c r="M1939" s="139" t="s">
        <v>8597</v>
      </c>
      <c r="N1939" s="139" t="s">
        <v>8645</v>
      </c>
      <c r="O1939" s="139" t="s">
        <v>8646</v>
      </c>
      <c r="P1939" s="139" t="s">
        <v>8624</v>
      </c>
      <c r="Q1939" s="139" t="s">
        <v>7862</v>
      </c>
    </row>
    <row r="1940" spans="1:17">
      <c r="A1940" s="317" t="s">
        <v>5764</v>
      </c>
      <c r="B1940" s="21" t="s">
        <v>5</v>
      </c>
      <c r="C1940" s="20">
        <v>10078737807114</v>
      </c>
      <c r="D1940" s="20"/>
      <c r="E1940" s="21" t="s">
        <v>6029</v>
      </c>
      <c r="F1940" s="19">
        <v>9.75</v>
      </c>
      <c r="G1940" s="20">
        <v>1</v>
      </c>
      <c r="H1940" s="21">
        <v>25</v>
      </c>
      <c r="I1940" s="204">
        <v>60</v>
      </c>
      <c r="J1940" s="122">
        <v>1.3</v>
      </c>
      <c r="K1940" s="215">
        <v>72.400000000000006</v>
      </c>
      <c r="L1940" s="21" t="s">
        <v>5462</v>
      </c>
      <c r="M1940" s="138" t="s">
        <v>8597</v>
      </c>
      <c r="N1940" s="138" t="s">
        <v>8645</v>
      </c>
      <c r="O1940" s="138" t="s">
        <v>8646</v>
      </c>
      <c r="P1940" s="138" t="s">
        <v>8624</v>
      </c>
      <c r="Q1940" s="138" t="s">
        <v>7862</v>
      </c>
    </row>
    <row r="1941" spans="1:17">
      <c r="A1941" s="316" t="s">
        <v>5765</v>
      </c>
      <c r="B1941" s="22" t="s">
        <v>5</v>
      </c>
      <c r="C1941" s="24" t="s">
        <v>5766</v>
      </c>
      <c r="D1941" s="24"/>
      <c r="E1941" s="22" t="s">
        <v>6030</v>
      </c>
      <c r="F1941" s="23">
        <v>9.25</v>
      </c>
      <c r="G1941" s="24">
        <v>1</v>
      </c>
      <c r="H1941" s="22">
        <v>25</v>
      </c>
      <c r="I1941" s="203">
        <v>47.4</v>
      </c>
      <c r="J1941" s="196">
        <v>1.2</v>
      </c>
      <c r="K1941" s="214">
        <v>82</v>
      </c>
      <c r="L1941" s="22" t="s">
        <v>5462</v>
      </c>
      <c r="M1941" s="139" t="s">
        <v>8597</v>
      </c>
      <c r="N1941" s="139" t="s">
        <v>8645</v>
      </c>
      <c r="O1941" s="139" t="s">
        <v>8646</v>
      </c>
      <c r="P1941" s="139" t="s">
        <v>8624</v>
      </c>
      <c r="Q1941" s="139" t="s">
        <v>7862</v>
      </c>
    </row>
    <row r="1942" spans="1:17">
      <c r="A1942" s="317" t="s">
        <v>5615</v>
      </c>
      <c r="B1942" s="21" t="s">
        <v>5</v>
      </c>
      <c r="C1942" s="20" t="s">
        <v>5616</v>
      </c>
      <c r="D1942" s="20"/>
      <c r="E1942" s="21" t="s">
        <v>6031</v>
      </c>
      <c r="F1942" s="19">
        <v>9.125</v>
      </c>
      <c r="G1942" s="20">
        <v>3</v>
      </c>
      <c r="H1942" s="21">
        <v>18</v>
      </c>
      <c r="I1942" s="204">
        <v>32.6</v>
      </c>
      <c r="J1942" s="122">
        <v>0.7</v>
      </c>
      <c r="K1942" s="215">
        <v>96.2</v>
      </c>
      <c r="L1942" s="21" t="s">
        <v>5462</v>
      </c>
      <c r="M1942" s="138" t="s">
        <v>8597</v>
      </c>
      <c r="N1942" s="138" t="s">
        <v>8645</v>
      </c>
      <c r="O1942" s="138" t="s">
        <v>8646</v>
      </c>
      <c r="P1942" s="138" t="s">
        <v>8624</v>
      </c>
      <c r="Q1942" s="138" t="s">
        <v>7862</v>
      </c>
    </row>
    <row r="1943" spans="1:17">
      <c r="A1943" s="316" t="s">
        <v>5767</v>
      </c>
      <c r="B1943" s="22" t="s">
        <v>5</v>
      </c>
      <c r="C1943" s="24" t="s">
        <v>5768</v>
      </c>
      <c r="D1943" s="24"/>
      <c r="E1943" s="22" t="s">
        <v>6032</v>
      </c>
      <c r="F1943" s="23">
        <v>10</v>
      </c>
      <c r="G1943" s="24">
        <v>1</v>
      </c>
      <c r="H1943" s="22">
        <v>25</v>
      </c>
      <c r="I1943" s="203">
        <v>54.3</v>
      </c>
      <c r="J1943" s="196">
        <v>1</v>
      </c>
      <c r="K1943" s="214">
        <v>98.3</v>
      </c>
      <c r="L1943" s="22" t="s">
        <v>5462</v>
      </c>
      <c r="M1943" s="139" t="s">
        <v>8597</v>
      </c>
      <c r="N1943" s="139" t="s">
        <v>8645</v>
      </c>
      <c r="O1943" s="139" t="s">
        <v>8646</v>
      </c>
      <c r="P1943" s="139" t="s">
        <v>8624</v>
      </c>
      <c r="Q1943" s="139" t="s">
        <v>7862</v>
      </c>
    </row>
    <row r="1944" spans="1:17">
      <c r="A1944" s="317" t="s">
        <v>5769</v>
      </c>
      <c r="B1944" s="21" t="s">
        <v>5</v>
      </c>
      <c r="C1944" s="20" t="s">
        <v>5770</v>
      </c>
      <c r="D1944" s="20"/>
      <c r="E1944" s="21" t="s">
        <v>6033</v>
      </c>
      <c r="F1944" s="19">
        <v>10</v>
      </c>
      <c r="G1944" s="20">
        <v>1</v>
      </c>
      <c r="H1944" s="21">
        <v>25</v>
      </c>
      <c r="I1944" s="204">
        <v>67.400000000000006</v>
      </c>
      <c r="J1944" s="122">
        <v>1.4</v>
      </c>
      <c r="K1944" s="215">
        <v>118.7</v>
      </c>
      <c r="L1944" s="21" t="s">
        <v>5462</v>
      </c>
      <c r="M1944" s="138" t="s">
        <v>8597</v>
      </c>
      <c r="N1944" s="138" t="s">
        <v>8645</v>
      </c>
      <c r="O1944" s="138" t="s">
        <v>8646</v>
      </c>
      <c r="P1944" s="138" t="s">
        <v>8624</v>
      </c>
      <c r="Q1944" s="138" t="s">
        <v>7862</v>
      </c>
    </row>
    <row r="1945" spans="1:17">
      <c r="A1945" s="316" t="s">
        <v>5771</v>
      </c>
      <c r="B1945" s="22" t="s">
        <v>5</v>
      </c>
      <c r="C1945" s="24" t="s">
        <v>5772</v>
      </c>
      <c r="D1945" s="24"/>
      <c r="E1945" s="22" t="s">
        <v>6034</v>
      </c>
      <c r="F1945" s="23">
        <v>10</v>
      </c>
      <c r="G1945" s="24">
        <v>1</v>
      </c>
      <c r="H1945" s="22">
        <v>25</v>
      </c>
      <c r="I1945" s="203">
        <v>49.9</v>
      </c>
      <c r="J1945" s="196">
        <v>1.1000000000000001</v>
      </c>
      <c r="K1945" s="214">
        <v>132.69999999999999</v>
      </c>
      <c r="L1945" s="22" t="s">
        <v>5462</v>
      </c>
      <c r="M1945" s="139" t="s">
        <v>8597</v>
      </c>
      <c r="N1945" s="139" t="s">
        <v>8645</v>
      </c>
      <c r="O1945" s="139" t="s">
        <v>8646</v>
      </c>
      <c r="P1945" s="139" t="s">
        <v>8624</v>
      </c>
      <c r="Q1945" s="139" t="s">
        <v>7862</v>
      </c>
    </row>
    <row r="1946" spans="1:17">
      <c r="A1946" s="317" t="s">
        <v>5773</v>
      </c>
      <c r="B1946" s="21" t="s">
        <v>5</v>
      </c>
      <c r="C1946" s="20" t="s">
        <v>5774</v>
      </c>
      <c r="D1946" s="20"/>
      <c r="E1946" s="21" t="s">
        <v>6035</v>
      </c>
      <c r="F1946" s="19">
        <v>8.5</v>
      </c>
      <c r="G1946" s="20">
        <v>1</v>
      </c>
      <c r="H1946" s="21">
        <v>25</v>
      </c>
      <c r="I1946" s="204">
        <v>44.3</v>
      </c>
      <c r="J1946" s="122">
        <v>0.8</v>
      </c>
      <c r="K1946" s="215">
        <v>150.69999999999999</v>
      </c>
      <c r="L1946" s="21" t="s">
        <v>5462</v>
      </c>
      <c r="M1946" s="138" t="s">
        <v>8597</v>
      </c>
      <c r="N1946" s="138" t="s">
        <v>8645</v>
      </c>
      <c r="O1946" s="138" t="s">
        <v>8646</v>
      </c>
      <c r="P1946" s="138" t="s">
        <v>8624</v>
      </c>
      <c r="Q1946" s="138" t="s">
        <v>7862</v>
      </c>
    </row>
    <row r="1947" spans="1:17">
      <c r="A1947" s="316" t="s">
        <v>5775</v>
      </c>
      <c r="B1947" s="22" t="s">
        <v>5</v>
      </c>
      <c r="C1947" s="24" t="s">
        <v>5776</v>
      </c>
      <c r="D1947" s="24"/>
      <c r="E1947" s="22" t="s">
        <v>6036</v>
      </c>
      <c r="F1947" s="23">
        <v>8</v>
      </c>
      <c r="G1947" s="24">
        <v>3</v>
      </c>
      <c r="H1947" s="22">
        <v>72</v>
      </c>
      <c r="I1947" s="203">
        <v>40</v>
      </c>
      <c r="J1947" s="196">
        <v>1.1000000000000001</v>
      </c>
      <c r="K1947" s="214">
        <v>13.1</v>
      </c>
      <c r="L1947" s="22" t="s">
        <v>5462</v>
      </c>
      <c r="M1947" s="139" t="s">
        <v>8597</v>
      </c>
      <c r="N1947" s="139" t="s">
        <v>8645</v>
      </c>
      <c r="O1947" s="139" t="s">
        <v>8646</v>
      </c>
      <c r="P1947" s="139" t="s">
        <v>8624</v>
      </c>
      <c r="Q1947" s="139" t="s">
        <v>7862</v>
      </c>
    </row>
    <row r="1948" spans="1:17">
      <c r="A1948" s="326" t="s">
        <v>5777</v>
      </c>
      <c r="B1948" s="127" t="s">
        <v>5</v>
      </c>
      <c r="C1948" s="120" t="s">
        <v>5778</v>
      </c>
      <c r="D1948" s="120"/>
      <c r="E1948" s="127" t="s">
        <v>6037</v>
      </c>
      <c r="F1948" s="121">
        <v>8.5</v>
      </c>
      <c r="G1948" s="120">
        <v>3</v>
      </c>
      <c r="H1948" s="127">
        <v>72</v>
      </c>
      <c r="I1948" s="207">
        <v>49</v>
      </c>
      <c r="J1948" s="199">
        <v>1.3</v>
      </c>
      <c r="K1948" s="222">
        <v>19.600000000000001</v>
      </c>
      <c r="L1948" s="127" t="s">
        <v>5462</v>
      </c>
      <c r="M1948" s="132" t="s">
        <v>8597</v>
      </c>
      <c r="N1948" s="132" t="s">
        <v>8645</v>
      </c>
      <c r="O1948" s="132" t="s">
        <v>8646</v>
      </c>
      <c r="P1948" s="132" t="s">
        <v>8624</v>
      </c>
      <c r="Q1948" s="138" t="s">
        <v>7862</v>
      </c>
    </row>
    <row r="1949" spans="1:17" s="294" customFormat="1" ht="31.5" collapsed="1">
      <c r="A1949" s="185" t="s">
        <v>5667</v>
      </c>
      <c r="B1949" s="186"/>
      <c r="C1949" s="187"/>
      <c r="D1949" s="187"/>
      <c r="E1949" s="186"/>
      <c r="F1949" s="186"/>
      <c r="G1949" s="187"/>
      <c r="H1949" s="186"/>
      <c r="I1949" s="201"/>
      <c r="J1949" s="194"/>
      <c r="K1949" s="191"/>
      <c r="L1949" s="189"/>
      <c r="M1949" s="188"/>
      <c r="N1949" s="188"/>
      <c r="O1949" s="188"/>
      <c r="P1949" s="189"/>
      <c r="Q1949" s="189"/>
    </row>
    <row r="1950" spans="1:17" s="292" customFormat="1" ht="38.25">
      <c r="A1950" s="162" t="s">
        <v>2</v>
      </c>
      <c r="B1950" s="6" t="s">
        <v>8768</v>
      </c>
      <c r="C1950" s="11" t="s">
        <v>2813</v>
      </c>
      <c r="D1950" s="11" t="s">
        <v>7859</v>
      </c>
      <c r="E1950" s="6" t="s">
        <v>8769</v>
      </c>
      <c r="F1950" s="7" t="s">
        <v>8811</v>
      </c>
      <c r="G1950" s="11" t="s">
        <v>8767</v>
      </c>
      <c r="H1950" s="6" t="s">
        <v>8766</v>
      </c>
      <c r="I1950" s="202" t="s">
        <v>8777</v>
      </c>
      <c r="J1950" s="195" t="s">
        <v>8770</v>
      </c>
      <c r="K1950" s="227" t="s">
        <v>8810</v>
      </c>
      <c r="L1950" s="6" t="s">
        <v>8594</v>
      </c>
      <c r="M1950" s="6" t="s">
        <v>8764</v>
      </c>
      <c r="N1950" s="6" t="s">
        <v>8595</v>
      </c>
      <c r="O1950" s="6" t="s">
        <v>8765</v>
      </c>
      <c r="P1950" s="6" t="s">
        <v>8763</v>
      </c>
      <c r="Q1950" s="226" t="s">
        <v>8771</v>
      </c>
    </row>
    <row r="1951" spans="1:17">
      <c r="A1951" s="316" t="s">
        <v>5668</v>
      </c>
      <c r="B1951" s="22" t="s">
        <v>2814</v>
      </c>
      <c r="C1951" s="24" t="s">
        <v>2814</v>
      </c>
      <c r="D1951" s="24" t="s">
        <v>7857</v>
      </c>
      <c r="E1951" s="22" t="s">
        <v>5970</v>
      </c>
      <c r="F1951" s="23" t="s">
        <v>2814</v>
      </c>
      <c r="G1951" s="24"/>
      <c r="H1951" s="22" t="s">
        <v>2814</v>
      </c>
      <c r="I1951" s="203" t="s">
        <v>2814</v>
      </c>
      <c r="J1951" s="196" t="s">
        <v>2814</v>
      </c>
      <c r="K1951" s="214"/>
      <c r="L1951" s="22" t="s">
        <v>5667</v>
      </c>
      <c r="M1951" s="139" t="s">
        <v>8597</v>
      </c>
      <c r="N1951" s="139" t="s">
        <v>8645</v>
      </c>
      <c r="O1951" s="139" t="s">
        <v>8646</v>
      </c>
      <c r="P1951" s="139" t="s">
        <v>8624</v>
      </c>
      <c r="Q1951" s="139" t="s">
        <v>7857</v>
      </c>
    </row>
    <row r="1952" spans="1:17">
      <c r="A1952" s="317" t="s">
        <v>5669</v>
      </c>
      <c r="B1952" s="21" t="s">
        <v>5</v>
      </c>
      <c r="C1952" s="20" t="s">
        <v>5670</v>
      </c>
      <c r="D1952" s="20" t="s">
        <v>7857</v>
      </c>
      <c r="E1952" s="21" t="s">
        <v>5798</v>
      </c>
      <c r="F1952" s="19">
        <v>6</v>
      </c>
      <c r="G1952" s="20">
        <v>3</v>
      </c>
      <c r="H1952" s="21">
        <v>36</v>
      </c>
      <c r="I1952" s="204">
        <v>25</v>
      </c>
      <c r="J1952" s="122">
        <v>0.5</v>
      </c>
      <c r="K1952" s="215">
        <v>28.67</v>
      </c>
      <c r="L1952" s="21" t="s">
        <v>5667</v>
      </c>
      <c r="M1952" s="138" t="s">
        <v>8597</v>
      </c>
      <c r="N1952" s="138" t="s">
        <v>8645</v>
      </c>
      <c r="O1952" s="138" t="s">
        <v>8646</v>
      </c>
      <c r="P1952" s="138" t="s">
        <v>8624</v>
      </c>
      <c r="Q1952" s="138" t="s">
        <v>7857</v>
      </c>
    </row>
    <row r="1953" spans="1:17">
      <c r="A1953" s="316" t="s">
        <v>5671</v>
      </c>
      <c r="B1953" s="22" t="s">
        <v>5</v>
      </c>
      <c r="C1953" s="24" t="s">
        <v>5672</v>
      </c>
      <c r="D1953" s="24" t="s">
        <v>7857</v>
      </c>
      <c r="E1953" s="22" t="s">
        <v>5812</v>
      </c>
      <c r="F1953" s="23">
        <v>7.5</v>
      </c>
      <c r="G1953" s="24">
        <v>3</v>
      </c>
      <c r="H1953" s="22">
        <v>36</v>
      </c>
      <c r="I1953" s="203">
        <v>30</v>
      </c>
      <c r="J1953" s="196">
        <v>0.4</v>
      </c>
      <c r="K1953" s="214">
        <v>41.07</v>
      </c>
      <c r="L1953" s="22" t="s">
        <v>5667</v>
      </c>
      <c r="M1953" s="139" t="s">
        <v>8597</v>
      </c>
      <c r="N1953" s="139" t="s">
        <v>8645</v>
      </c>
      <c r="O1953" s="139" t="s">
        <v>8646</v>
      </c>
      <c r="P1953" s="139" t="s">
        <v>8624</v>
      </c>
      <c r="Q1953" s="139" t="s">
        <v>7857</v>
      </c>
    </row>
    <row r="1954" spans="1:17">
      <c r="A1954" s="317" t="s">
        <v>5673</v>
      </c>
      <c r="B1954" s="21" t="s">
        <v>5</v>
      </c>
      <c r="C1954" s="20" t="s">
        <v>5674</v>
      </c>
      <c r="D1954" s="20" t="s">
        <v>7857</v>
      </c>
      <c r="E1954" s="21" t="s">
        <v>5855</v>
      </c>
      <c r="F1954" s="19">
        <v>6.75</v>
      </c>
      <c r="G1954" s="20">
        <v>3</v>
      </c>
      <c r="H1954" s="21">
        <v>36</v>
      </c>
      <c r="I1954" s="204">
        <v>27</v>
      </c>
      <c r="J1954" s="122">
        <v>0.5</v>
      </c>
      <c r="K1954" s="215">
        <v>41.07</v>
      </c>
      <c r="L1954" s="21" t="s">
        <v>5667</v>
      </c>
      <c r="M1954" s="138" t="s">
        <v>8597</v>
      </c>
      <c r="N1954" s="138" t="s">
        <v>8645</v>
      </c>
      <c r="O1954" s="138" t="s">
        <v>8646</v>
      </c>
      <c r="P1954" s="138" t="s">
        <v>8624</v>
      </c>
      <c r="Q1954" s="138" t="s">
        <v>7857</v>
      </c>
    </row>
    <row r="1955" spans="1:17">
      <c r="A1955" s="316" t="s">
        <v>5675</v>
      </c>
      <c r="B1955" s="22" t="s">
        <v>5</v>
      </c>
      <c r="C1955" s="24" t="s">
        <v>5676</v>
      </c>
      <c r="D1955" s="24" t="s">
        <v>7857</v>
      </c>
      <c r="E1955" s="22" t="s">
        <v>5983</v>
      </c>
      <c r="F1955" s="23">
        <v>6.5</v>
      </c>
      <c r="G1955" s="24">
        <v>3</v>
      </c>
      <c r="H1955" s="22">
        <v>36</v>
      </c>
      <c r="I1955" s="203">
        <v>32.5</v>
      </c>
      <c r="J1955" s="196">
        <v>0.5</v>
      </c>
      <c r="K1955" s="214">
        <v>41.07</v>
      </c>
      <c r="L1955" s="22" t="s">
        <v>5667</v>
      </c>
      <c r="M1955" s="139" t="s">
        <v>8597</v>
      </c>
      <c r="N1955" s="139" t="s">
        <v>8645</v>
      </c>
      <c r="O1955" s="139" t="s">
        <v>8646</v>
      </c>
      <c r="P1955" s="139" t="s">
        <v>8624</v>
      </c>
      <c r="Q1955" s="139" t="s">
        <v>7857</v>
      </c>
    </row>
    <row r="1956" spans="1:17">
      <c r="A1956" s="317" t="s">
        <v>5677</v>
      </c>
      <c r="B1956" s="21" t="s">
        <v>5</v>
      </c>
      <c r="C1956" s="20" t="s">
        <v>5678</v>
      </c>
      <c r="D1956" s="20" t="s">
        <v>7857</v>
      </c>
      <c r="E1956" s="21" t="s">
        <v>6019</v>
      </c>
      <c r="F1956" s="19">
        <v>7</v>
      </c>
      <c r="G1956" s="20">
        <v>3</v>
      </c>
      <c r="H1956" s="21">
        <v>36</v>
      </c>
      <c r="I1956" s="204">
        <v>34.299999999999997</v>
      </c>
      <c r="J1956" s="122">
        <v>0.4</v>
      </c>
      <c r="K1956" s="215">
        <v>41.07</v>
      </c>
      <c r="L1956" s="21" t="s">
        <v>5667</v>
      </c>
      <c r="M1956" s="138" t="s">
        <v>8597</v>
      </c>
      <c r="N1956" s="138" t="s">
        <v>8645</v>
      </c>
      <c r="O1956" s="138" t="s">
        <v>8646</v>
      </c>
      <c r="P1956" s="138" t="s">
        <v>8624</v>
      </c>
      <c r="Q1956" s="138" t="s">
        <v>7857</v>
      </c>
    </row>
    <row r="1957" spans="1:17">
      <c r="A1957" s="316" t="s">
        <v>5679</v>
      </c>
      <c r="B1957" s="22" t="s">
        <v>5</v>
      </c>
      <c r="C1957" s="24" t="s">
        <v>5680</v>
      </c>
      <c r="D1957" s="24" t="s">
        <v>7857</v>
      </c>
      <c r="E1957" s="22" t="s">
        <v>5803</v>
      </c>
      <c r="F1957" s="23">
        <v>8.25</v>
      </c>
      <c r="G1957" s="24">
        <v>3</v>
      </c>
      <c r="H1957" s="22">
        <v>18</v>
      </c>
      <c r="I1957" s="203">
        <v>29.3</v>
      </c>
      <c r="J1957" s="196">
        <v>0.3</v>
      </c>
      <c r="K1957" s="214">
        <v>69.180000000000007</v>
      </c>
      <c r="L1957" s="22" t="s">
        <v>5667</v>
      </c>
      <c r="M1957" s="139" t="s">
        <v>8597</v>
      </c>
      <c r="N1957" s="139" t="s">
        <v>8645</v>
      </c>
      <c r="O1957" s="139" t="s">
        <v>8646</v>
      </c>
      <c r="P1957" s="139" t="s">
        <v>8624</v>
      </c>
      <c r="Q1957" s="139" t="s">
        <v>7857</v>
      </c>
    </row>
    <row r="1958" spans="1:17" s="294" customFormat="1" ht="31.5" collapsed="1">
      <c r="A1958" s="185" t="s">
        <v>5738</v>
      </c>
      <c r="B1958" s="186"/>
      <c r="C1958" s="187"/>
      <c r="D1958" s="187"/>
      <c r="E1958" s="186"/>
      <c r="F1958" s="186"/>
      <c r="G1958" s="187"/>
      <c r="H1958" s="186"/>
      <c r="I1958" s="201"/>
      <c r="J1958" s="194"/>
      <c r="K1958" s="191"/>
      <c r="L1958" s="189"/>
      <c r="M1958" s="188"/>
      <c r="N1958" s="188"/>
      <c r="O1958" s="188"/>
      <c r="P1958" s="189"/>
      <c r="Q1958" s="189"/>
    </row>
    <row r="1959" spans="1:17" s="292" customFormat="1" ht="38.25">
      <c r="A1959" s="162" t="s">
        <v>2</v>
      </c>
      <c r="B1959" s="6" t="s">
        <v>8768</v>
      </c>
      <c r="C1959" s="11" t="s">
        <v>2813</v>
      </c>
      <c r="D1959" s="11" t="s">
        <v>7859</v>
      </c>
      <c r="E1959" s="6" t="s">
        <v>8769</v>
      </c>
      <c r="F1959" s="7" t="s">
        <v>8811</v>
      </c>
      <c r="G1959" s="11" t="s">
        <v>8767</v>
      </c>
      <c r="H1959" s="6" t="s">
        <v>8766</v>
      </c>
      <c r="I1959" s="202" t="s">
        <v>8777</v>
      </c>
      <c r="J1959" s="195" t="s">
        <v>8770</v>
      </c>
      <c r="K1959" s="227" t="s">
        <v>8810</v>
      </c>
      <c r="L1959" s="6" t="s">
        <v>8594</v>
      </c>
      <c r="M1959" s="6" t="s">
        <v>8764</v>
      </c>
      <c r="N1959" s="6" t="s">
        <v>8595</v>
      </c>
      <c r="O1959" s="6" t="s">
        <v>8765</v>
      </c>
      <c r="P1959" s="6" t="s">
        <v>8763</v>
      </c>
      <c r="Q1959" s="226" t="s">
        <v>8771</v>
      </c>
    </row>
    <row r="1960" spans="1:17">
      <c r="A1960" s="316" t="s">
        <v>5739</v>
      </c>
      <c r="B1960" s="22" t="s">
        <v>2814</v>
      </c>
      <c r="C1960" s="24" t="s">
        <v>2814</v>
      </c>
      <c r="D1960" s="24" t="s">
        <v>7857</v>
      </c>
      <c r="E1960" s="22" t="s">
        <v>5970</v>
      </c>
      <c r="F1960" s="23" t="s">
        <v>2814</v>
      </c>
      <c r="G1960" s="24"/>
      <c r="H1960" s="22" t="s">
        <v>2814</v>
      </c>
      <c r="I1960" s="203" t="s">
        <v>2814</v>
      </c>
      <c r="J1960" s="196" t="s">
        <v>2814</v>
      </c>
      <c r="K1960" s="214"/>
      <c r="L1960" s="22" t="s">
        <v>5738</v>
      </c>
      <c r="M1960" s="139" t="s">
        <v>8597</v>
      </c>
      <c r="N1960" s="139" t="s">
        <v>8645</v>
      </c>
      <c r="O1960" s="139" t="s">
        <v>8646</v>
      </c>
      <c r="P1960" s="139" t="s">
        <v>8624</v>
      </c>
      <c r="Q1960" s="139" t="s">
        <v>7857</v>
      </c>
    </row>
    <row r="1961" spans="1:17">
      <c r="A1961" s="317" t="s">
        <v>5740</v>
      </c>
      <c r="B1961" s="21" t="s">
        <v>5</v>
      </c>
      <c r="C1961" s="20" t="s">
        <v>5741</v>
      </c>
      <c r="D1961" s="20" t="s">
        <v>7857</v>
      </c>
      <c r="E1961" s="21" t="s">
        <v>5800</v>
      </c>
      <c r="F1961" s="19">
        <v>5.75</v>
      </c>
      <c r="G1961" s="20">
        <v>3</v>
      </c>
      <c r="H1961" s="21">
        <v>54</v>
      </c>
      <c r="I1961" s="204">
        <v>21.3</v>
      </c>
      <c r="J1961" s="122">
        <v>0.3</v>
      </c>
      <c r="K1961" s="215">
        <v>5.5</v>
      </c>
      <c r="L1961" s="21" t="s">
        <v>5738</v>
      </c>
      <c r="M1961" s="138" t="s">
        <v>8597</v>
      </c>
      <c r="N1961" s="138" t="s">
        <v>8645</v>
      </c>
      <c r="O1961" s="138" t="s">
        <v>8646</v>
      </c>
      <c r="P1961" s="138" t="s">
        <v>8624</v>
      </c>
      <c r="Q1961" s="138" t="s">
        <v>7857</v>
      </c>
    </row>
    <row r="1962" spans="1:17">
      <c r="A1962" s="316" t="s">
        <v>5742</v>
      </c>
      <c r="B1962" s="22" t="s">
        <v>5</v>
      </c>
      <c r="C1962" s="24" t="s">
        <v>5743</v>
      </c>
      <c r="D1962" s="24" t="s">
        <v>7857</v>
      </c>
      <c r="E1962" s="22" t="s">
        <v>5977</v>
      </c>
      <c r="F1962" s="23">
        <v>7</v>
      </c>
      <c r="G1962" s="24">
        <v>3</v>
      </c>
      <c r="H1962" s="22">
        <v>54</v>
      </c>
      <c r="I1962" s="203">
        <v>34.4</v>
      </c>
      <c r="J1962" s="196">
        <v>0.4</v>
      </c>
      <c r="K1962" s="214">
        <v>7.8</v>
      </c>
      <c r="L1962" s="22" t="s">
        <v>5738</v>
      </c>
      <c r="M1962" s="139" t="s">
        <v>8597</v>
      </c>
      <c r="N1962" s="139" t="s">
        <v>8645</v>
      </c>
      <c r="O1962" s="139" t="s">
        <v>8646</v>
      </c>
      <c r="P1962" s="139" t="s">
        <v>8624</v>
      </c>
      <c r="Q1962" s="139" t="s">
        <v>7857</v>
      </c>
    </row>
    <row r="1963" spans="1:17">
      <c r="A1963" s="317" t="s">
        <v>5744</v>
      </c>
      <c r="B1963" s="21" t="s">
        <v>5</v>
      </c>
      <c r="C1963" s="20" t="s">
        <v>5745</v>
      </c>
      <c r="D1963" s="20" t="s">
        <v>7857</v>
      </c>
      <c r="E1963" s="21" t="s">
        <v>5855</v>
      </c>
      <c r="F1963" s="19">
        <v>6</v>
      </c>
      <c r="G1963" s="20">
        <v>3</v>
      </c>
      <c r="H1963" s="21">
        <v>54</v>
      </c>
      <c r="I1963" s="204">
        <v>21.4</v>
      </c>
      <c r="J1963" s="122">
        <v>0.4</v>
      </c>
      <c r="K1963" s="215">
        <v>5.5</v>
      </c>
      <c r="L1963" s="21" t="s">
        <v>5738</v>
      </c>
      <c r="M1963" s="138" t="s">
        <v>8597</v>
      </c>
      <c r="N1963" s="138" t="s">
        <v>8645</v>
      </c>
      <c r="O1963" s="138" t="s">
        <v>8646</v>
      </c>
      <c r="P1963" s="138" t="s">
        <v>8624</v>
      </c>
      <c r="Q1963" s="138" t="s">
        <v>7857</v>
      </c>
    </row>
    <row r="1964" spans="1:17">
      <c r="A1964" s="316" t="s">
        <v>5746</v>
      </c>
      <c r="B1964" s="22" t="s">
        <v>5</v>
      </c>
      <c r="C1964" s="24" t="s">
        <v>5747</v>
      </c>
      <c r="D1964" s="24" t="s">
        <v>7857</v>
      </c>
      <c r="E1964" s="22" t="s">
        <v>5803</v>
      </c>
      <c r="F1964" s="23">
        <v>8.25</v>
      </c>
      <c r="G1964" s="24">
        <v>3</v>
      </c>
      <c r="H1964" s="22">
        <v>24</v>
      </c>
      <c r="I1964" s="203">
        <v>27.2</v>
      </c>
      <c r="J1964" s="196">
        <v>0.4</v>
      </c>
      <c r="K1964" s="214">
        <v>16.899999999999999</v>
      </c>
      <c r="L1964" s="22" t="s">
        <v>5738</v>
      </c>
      <c r="M1964" s="139" t="s">
        <v>8597</v>
      </c>
      <c r="N1964" s="139" t="s">
        <v>8645</v>
      </c>
      <c r="O1964" s="139" t="s">
        <v>8646</v>
      </c>
      <c r="P1964" s="139" t="s">
        <v>8624</v>
      </c>
      <c r="Q1964" s="139" t="s">
        <v>7857</v>
      </c>
    </row>
    <row r="1965" spans="1:17">
      <c r="A1965" s="317" t="s">
        <v>5748</v>
      </c>
      <c r="B1965" s="21" t="s">
        <v>5</v>
      </c>
      <c r="C1965" s="20" t="s">
        <v>5749</v>
      </c>
      <c r="D1965" s="20" t="s">
        <v>7857</v>
      </c>
      <c r="E1965" s="21" t="s">
        <v>5780</v>
      </c>
      <c r="F1965" s="19">
        <v>4.625</v>
      </c>
      <c r="G1965" s="20">
        <v>3</v>
      </c>
      <c r="H1965" s="21">
        <v>54</v>
      </c>
      <c r="I1965" s="204">
        <v>10.4</v>
      </c>
      <c r="J1965" s="122">
        <v>0.3</v>
      </c>
      <c r="K1965" s="215">
        <v>5.5</v>
      </c>
      <c r="L1965" s="21" t="s">
        <v>5738</v>
      </c>
      <c r="M1965" s="138" t="s">
        <v>8597</v>
      </c>
      <c r="N1965" s="138" t="s">
        <v>8645</v>
      </c>
      <c r="O1965" s="138" t="s">
        <v>8646</v>
      </c>
      <c r="P1965" s="138" t="s">
        <v>8624</v>
      </c>
      <c r="Q1965" s="138" t="s">
        <v>7857</v>
      </c>
    </row>
    <row r="1966" spans="1:17">
      <c r="A1966" s="316" t="s">
        <v>5750</v>
      </c>
      <c r="B1966" s="22" t="s">
        <v>5</v>
      </c>
      <c r="C1966" s="24" t="s">
        <v>5751</v>
      </c>
      <c r="D1966" s="24" t="s">
        <v>7857</v>
      </c>
      <c r="E1966" s="22" t="s">
        <v>5983</v>
      </c>
      <c r="F1966" s="23">
        <v>6</v>
      </c>
      <c r="G1966" s="24">
        <v>3</v>
      </c>
      <c r="H1966" s="22">
        <v>54</v>
      </c>
      <c r="I1966" s="203">
        <v>31.1</v>
      </c>
      <c r="J1966" s="196">
        <v>0.5</v>
      </c>
      <c r="K1966" s="214">
        <v>8.6999999999999993</v>
      </c>
      <c r="L1966" s="22" t="s">
        <v>5738</v>
      </c>
      <c r="M1966" s="139" t="s">
        <v>8597</v>
      </c>
      <c r="N1966" s="139" t="s">
        <v>8645</v>
      </c>
      <c r="O1966" s="139" t="s">
        <v>8646</v>
      </c>
      <c r="P1966" s="139" t="s">
        <v>8624</v>
      </c>
      <c r="Q1966" s="139" t="s">
        <v>7857</v>
      </c>
    </row>
    <row r="1967" spans="1:17">
      <c r="A1967" s="317" t="s">
        <v>5752</v>
      </c>
      <c r="B1967" s="21" t="s">
        <v>5</v>
      </c>
      <c r="C1967" s="20" t="s">
        <v>5753</v>
      </c>
      <c r="D1967" s="20" t="s">
        <v>7857</v>
      </c>
      <c r="E1967" s="21" t="s">
        <v>6024</v>
      </c>
      <c r="F1967" s="19">
        <v>7.75</v>
      </c>
      <c r="G1967" s="20">
        <v>3</v>
      </c>
      <c r="H1967" s="21">
        <v>54</v>
      </c>
      <c r="I1967" s="204">
        <v>34</v>
      </c>
      <c r="J1967" s="122">
        <v>0.6</v>
      </c>
      <c r="K1967" s="215">
        <v>5.5</v>
      </c>
      <c r="L1967" s="21" t="s">
        <v>5738</v>
      </c>
      <c r="M1967" s="138" t="s">
        <v>8597</v>
      </c>
      <c r="N1967" s="138" t="s">
        <v>8645</v>
      </c>
      <c r="O1967" s="138" t="s">
        <v>8646</v>
      </c>
      <c r="P1967" s="138" t="s">
        <v>8624</v>
      </c>
      <c r="Q1967" s="138" t="s">
        <v>7857</v>
      </c>
    </row>
    <row r="1968" spans="1:17">
      <c r="A1968" s="316" t="s">
        <v>5754</v>
      </c>
      <c r="B1968" s="22" t="s">
        <v>5</v>
      </c>
      <c r="C1968" s="24" t="s">
        <v>5755</v>
      </c>
      <c r="D1968" s="24" t="s">
        <v>7857</v>
      </c>
      <c r="E1968" s="22" t="s">
        <v>5940</v>
      </c>
      <c r="F1968" s="23">
        <v>7</v>
      </c>
      <c r="G1968" s="24">
        <v>3</v>
      </c>
      <c r="H1968" s="22">
        <v>54</v>
      </c>
      <c r="I1968" s="203">
        <v>36.700000000000003</v>
      </c>
      <c r="J1968" s="196">
        <v>0.6</v>
      </c>
      <c r="K1968" s="214">
        <v>5.5</v>
      </c>
      <c r="L1968" s="22" t="s">
        <v>5738</v>
      </c>
      <c r="M1968" s="139" t="s">
        <v>8597</v>
      </c>
      <c r="N1968" s="139" t="s">
        <v>8645</v>
      </c>
      <c r="O1968" s="139" t="s">
        <v>8646</v>
      </c>
      <c r="P1968" s="139" t="s">
        <v>8624</v>
      </c>
      <c r="Q1968" s="139" t="s">
        <v>7857</v>
      </c>
    </row>
    <row r="1969" spans="1:17">
      <c r="A1969" s="317" t="s">
        <v>5756</v>
      </c>
      <c r="B1969" s="21" t="s">
        <v>5</v>
      </c>
      <c r="C1969" s="20" t="s">
        <v>5757</v>
      </c>
      <c r="D1969" s="20" t="s">
        <v>7857</v>
      </c>
      <c r="E1969" s="21" t="s">
        <v>6025</v>
      </c>
      <c r="F1969" s="19">
        <v>7.75</v>
      </c>
      <c r="G1969" s="20">
        <v>3</v>
      </c>
      <c r="H1969" s="21">
        <v>24</v>
      </c>
      <c r="I1969" s="204">
        <v>28</v>
      </c>
      <c r="J1969" s="122">
        <v>0.4</v>
      </c>
      <c r="K1969" s="215">
        <v>11.2</v>
      </c>
      <c r="L1969" s="21" t="s">
        <v>5738</v>
      </c>
      <c r="M1969" s="138" t="s">
        <v>8597</v>
      </c>
      <c r="N1969" s="138" t="s">
        <v>8645</v>
      </c>
      <c r="O1969" s="138" t="s">
        <v>8646</v>
      </c>
      <c r="P1969" s="138" t="s">
        <v>8624</v>
      </c>
      <c r="Q1969" s="138" t="s">
        <v>7857</v>
      </c>
    </row>
    <row r="1970" spans="1:17">
      <c r="A1970" s="316" t="s">
        <v>5758</v>
      </c>
      <c r="B1970" s="22" t="s">
        <v>5</v>
      </c>
      <c r="C1970" s="24" t="s">
        <v>5759</v>
      </c>
      <c r="D1970" s="24" t="s">
        <v>7857</v>
      </c>
      <c r="E1970" s="22" t="s">
        <v>5939</v>
      </c>
      <c r="F1970" s="23">
        <v>6</v>
      </c>
      <c r="G1970" s="24">
        <v>3</v>
      </c>
      <c r="H1970" s="22">
        <v>54</v>
      </c>
      <c r="I1970" s="203">
        <v>29.7</v>
      </c>
      <c r="J1970" s="196">
        <v>0.5</v>
      </c>
      <c r="K1970" s="214">
        <v>5.6</v>
      </c>
      <c r="L1970" s="22" t="s">
        <v>5738</v>
      </c>
      <c r="M1970" s="139" t="s">
        <v>8597</v>
      </c>
      <c r="N1970" s="139" t="s">
        <v>8645</v>
      </c>
      <c r="O1970" s="139" t="s">
        <v>8646</v>
      </c>
      <c r="P1970" s="139" t="s">
        <v>8624</v>
      </c>
      <c r="Q1970" s="139" t="s">
        <v>7857</v>
      </c>
    </row>
    <row r="1971" spans="1:17" ht="61.5">
      <c r="A1971" s="361" t="s">
        <v>9172</v>
      </c>
      <c r="B1971" s="362"/>
      <c r="C1971" s="362"/>
      <c r="D1971" s="362"/>
      <c r="E1971" s="362"/>
      <c r="F1971" s="362"/>
      <c r="G1971" s="362"/>
      <c r="H1971" s="362"/>
      <c r="I1971" s="362"/>
      <c r="J1971" s="362"/>
      <c r="K1971" s="362"/>
      <c r="L1971" s="362"/>
      <c r="M1971" s="362"/>
      <c r="N1971" s="362"/>
      <c r="O1971" s="362"/>
      <c r="P1971" s="362"/>
      <c r="Q1971" s="363"/>
    </row>
    <row r="1972" spans="1:17" s="294" customFormat="1" ht="31.5" collapsed="1">
      <c r="A1972" s="185" t="s">
        <v>4708</v>
      </c>
      <c r="B1972" s="186"/>
      <c r="C1972" s="187"/>
      <c r="D1972" s="187"/>
      <c r="E1972" s="186"/>
      <c r="F1972" s="360" t="s">
        <v>9169</v>
      </c>
      <c r="G1972" s="360"/>
      <c r="H1972" s="360"/>
      <c r="I1972" s="360"/>
      <c r="J1972" s="360"/>
      <c r="K1972" s="360"/>
      <c r="L1972" s="360"/>
      <c r="M1972" s="360"/>
      <c r="N1972" s="360"/>
      <c r="O1972" s="360"/>
      <c r="P1972" s="360"/>
      <c r="Q1972" s="360"/>
    </row>
    <row r="1973" spans="1:17" s="292" customFormat="1" ht="38.25">
      <c r="A1973" s="162" t="s">
        <v>2</v>
      </c>
      <c r="B1973" s="6" t="s">
        <v>8768</v>
      </c>
      <c r="C1973" s="11" t="s">
        <v>2813</v>
      </c>
      <c r="D1973" s="11" t="s">
        <v>7859</v>
      </c>
      <c r="E1973" s="6" t="s">
        <v>8769</v>
      </c>
      <c r="F1973" s="7" t="s">
        <v>8811</v>
      </c>
      <c r="G1973" s="11" t="s">
        <v>8767</v>
      </c>
      <c r="H1973" s="6" t="s">
        <v>8766</v>
      </c>
      <c r="I1973" s="202" t="s">
        <v>8777</v>
      </c>
      <c r="J1973" s="195" t="s">
        <v>8770</v>
      </c>
      <c r="K1973" s="227" t="s">
        <v>8810</v>
      </c>
      <c r="L1973" s="6" t="s">
        <v>8594</v>
      </c>
      <c r="M1973" s="6" t="s">
        <v>8764</v>
      </c>
      <c r="N1973" s="6" t="s">
        <v>8595</v>
      </c>
      <c r="O1973" s="6" t="s">
        <v>8765</v>
      </c>
      <c r="P1973" s="6" t="s">
        <v>8763</v>
      </c>
      <c r="Q1973" s="226" t="s">
        <v>8771</v>
      </c>
    </row>
    <row r="1974" spans="1:17" s="297" customFormat="1">
      <c r="A1974" s="319" t="s">
        <v>8323</v>
      </c>
      <c r="B1974" s="170" t="s">
        <v>5</v>
      </c>
      <c r="C1974" s="171" t="s">
        <v>8324</v>
      </c>
      <c r="D1974" s="171" t="s">
        <v>7758</v>
      </c>
      <c r="E1974" s="170" t="s">
        <v>5837</v>
      </c>
      <c r="F1974" s="130">
        <v>6.25</v>
      </c>
      <c r="G1974" s="171"/>
      <c r="H1974" s="170">
        <v>3</v>
      </c>
      <c r="I1974" s="205"/>
      <c r="J1974" s="197"/>
      <c r="K1974" s="216"/>
      <c r="L1974" s="170" t="s">
        <v>8488</v>
      </c>
      <c r="M1974" s="172" t="s">
        <v>8597</v>
      </c>
      <c r="N1974" s="172" t="s">
        <v>7758</v>
      </c>
      <c r="O1974" s="172" t="s">
        <v>8646</v>
      </c>
      <c r="P1974" s="172" t="s">
        <v>8624</v>
      </c>
      <c r="Q1974" s="172" t="s">
        <v>7857</v>
      </c>
    </row>
    <row r="1975" spans="1:17" s="297" customFormat="1">
      <c r="A1975" s="318" t="s">
        <v>8325</v>
      </c>
      <c r="B1975" s="173" t="s">
        <v>5</v>
      </c>
      <c r="C1975" s="174" t="s">
        <v>8326</v>
      </c>
      <c r="D1975" s="174" t="s">
        <v>7758</v>
      </c>
      <c r="E1975" s="173" t="s">
        <v>5788</v>
      </c>
      <c r="F1975" s="143">
        <v>7.25</v>
      </c>
      <c r="G1975" s="174"/>
      <c r="H1975" s="173">
        <v>3</v>
      </c>
      <c r="I1975" s="206"/>
      <c r="J1975" s="198"/>
      <c r="K1975" s="217"/>
      <c r="L1975" s="173" t="s">
        <v>8488</v>
      </c>
      <c r="M1975" s="175" t="s">
        <v>8597</v>
      </c>
      <c r="N1975" s="175" t="s">
        <v>7758</v>
      </c>
      <c r="O1975" s="175" t="s">
        <v>8646</v>
      </c>
      <c r="P1975" s="175" t="s">
        <v>8624</v>
      </c>
      <c r="Q1975" s="175" t="s">
        <v>7857</v>
      </c>
    </row>
    <row r="1976" spans="1:17" s="297" customFormat="1">
      <c r="A1976" s="319" t="s">
        <v>8327</v>
      </c>
      <c r="B1976" s="170" t="s">
        <v>5</v>
      </c>
      <c r="C1976" s="171" t="s">
        <v>8328</v>
      </c>
      <c r="D1976" s="171" t="s">
        <v>7758</v>
      </c>
      <c r="E1976" s="170" t="s">
        <v>5789</v>
      </c>
      <c r="F1976" s="130">
        <v>7</v>
      </c>
      <c r="G1976" s="171"/>
      <c r="H1976" s="170">
        <v>3</v>
      </c>
      <c r="I1976" s="205"/>
      <c r="J1976" s="197"/>
      <c r="K1976" s="216"/>
      <c r="L1976" s="170" t="s">
        <v>8488</v>
      </c>
      <c r="M1976" s="172" t="s">
        <v>8597</v>
      </c>
      <c r="N1976" s="172" t="s">
        <v>7758</v>
      </c>
      <c r="O1976" s="172" t="s">
        <v>8646</v>
      </c>
      <c r="P1976" s="172" t="s">
        <v>8624</v>
      </c>
      <c r="Q1976" s="172" t="s">
        <v>7857</v>
      </c>
    </row>
    <row r="1977" spans="1:17" s="297" customFormat="1">
      <c r="A1977" s="318" t="s">
        <v>8329</v>
      </c>
      <c r="B1977" s="173" t="s">
        <v>5</v>
      </c>
      <c r="C1977" s="174" t="s">
        <v>8330</v>
      </c>
      <c r="D1977" s="174" t="s">
        <v>7758</v>
      </c>
      <c r="E1977" s="173" t="s">
        <v>5852</v>
      </c>
      <c r="F1977" s="143">
        <v>7.625</v>
      </c>
      <c r="G1977" s="174"/>
      <c r="H1977" s="173">
        <v>3</v>
      </c>
      <c r="I1977" s="206"/>
      <c r="J1977" s="198"/>
      <c r="K1977" s="217"/>
      <c r="L1977" s="173" t="s">
        <v>8488</v>
      </c>
      <c r="M1977" s="175" t="s">
        <v>8597</v>
      </c>
      <c r="N1977" s="175" t="s">
        <v>7758</v>
      </c>
      <c r="O1977" s="175" t="s">
        <v>8646</v>
      </c>
      <c r="P1977" s="175" t="s">
        <v>8624</v>
      </c>
      <c r="Q1977" s="175" t="s">
        <v>7857</v>
      </c>
    </row>
    <row r="1978" spans="1:17" s="297" customFormat="1">
      <c r="A1978" s="319" t="s">
        <v>8331</v>
      </c>
      <c r="B1978" s="170" t="s">
        <v>5</v>
      </c>
      <c r="C1978" s="171" t="s">
        <v>8332</v>
      </c>
      <c r="D1978" s="171" t="s">
        <v>7758</v>
      </c>
      <c r="E1978" s="170" t="s">
        <v>5843</v>
      </c>
      <c r="F1978" s="130">
        <v>6.5</v>
      </c>
      <c r="G1978" s="171"/>
      <c r="H1978" s="170">
        <v>3</v>
      </c>
      <c r="I1978" s="205"/>
      <c r="J1978" s="197"/>
      <c r="K1978" s="216"/>
      <c r="L1978" s="170" t="s">
        <v>8488</v>
      </c>
      <c r="M1978" s="172" t="s">
        <v>8597</v>
      </c>
      <c r="N1978" s="172" t="s">
        <v>7758</v>
      </c>
      <c r="O1978" s="172" t="s">
        <v>8646</v>
      </c>
      <c r="P1978" s="172" t="s">
        <v>8624</v>
      </c>
      <c r="Q1978" s="172" t="s">
        <v>7857</v>
      </c>
    </row>
    <row r="1979" spans="1:17" s="297" customFormat="1">
      <c r="A1979" s="318" t="s">
        <v>8333</v>
      </c>
      <c r="B1979" s="173" t="s">
        <v>5</v>
      </c>
      <c r="C1979" s="174" t="s">
        <v>8334</v>
      </c>
      <c r="D1979" s="174" t="s">
        <v>7758</v>
      </c>
      <c r="E1979" s="173" t="s">
        <v>5783</v>
      </c>
      <c r="F1979" s="143">
        <v>5.875</v>
      </c>
      <c r="G1979" s="174"/>
      <c r="H1979" s="173">
        <v>3</v>
      </c>
      <c r="I1979" s="206"/>
      <c r="J1979" s="198"/>
      <c r="K1979" s="217"/>
      <c r="L1979" s="173" t="s">
        <v>8488</v>
      </c>
      <c r="M1979" s="175" t="s">
        <v>8597</v>
      </c>
      <c r="N1979" s="175" t="s">
        <v>7758</v>
      </c>
      <c r="O1979" s="175" t="s">
        <v>8646</v>
      </c>
      <c r="P1979" s="175" t="s">
        <v>8624</v>
      </c>
      <c r="Q1979" s="175" t="s">
        <v>7857</v>
      </c>
    </row>
    <row r="1980" spans="1:17" s="297" customFormat="1">
      <c r="A1980" s="319" t="s">
        <v>8335</v>
      </c>
      <c r="B1980" s="170" t="s">
        <v>5</v>
      </c>
      <c r="C1980" s="171" t="s">
        <v>8336</v>
      </c>
      <c r="D1980" s="171" t="s">
        <v>7758</v>
      </c>
      <c r="E1980" s="170" t="s">
        <v>5932</v>
      </c>
      <c r="F1980" s="130">
        <v>8.5</v>
      </c>
      <c r="G1980" s="171"/>
      <c r="H1980" s="170">
        <v>3</v>
      </c>
      <c r="I1980" s="205"/>
      <c r="J1980" s="197"/>
      <c r="K1980" s="216"/>
      <c r="L1980" s="170" t="s">
        <v>8488</v>
      </c>
      <c r="M1980" s="172" t="s">
        <v>8597</v>
      </c>
      <c r="N1980" s="172" t="s">
        <v>7758</v>
      </c>
      <c r="O1980" s="172" t="s">
        <v>8646</v>
      </c>
      <c r="P1980" s="172" t="s">
        <v>8624</v>
      </c>
      <c r="Q1980" s="172" t="s">
        <v>7857</v>
      </c>
    </row>
    <row r="1981" spans="1:17" s="294" customFormat="1" ht="31.5" collapsed="1">
      <c r="A1981" s="185" t="s">
        <v>8754</v>
      </c>
      <c r="B1981" s="186"/>
      <c r="C1981" s="187"/>
      <c r="D1981" s="187"/>
      <c r="E1981" s="186"/>
      <c r="F1981" s="186"/>
      <c r="G1981" s="187"/>
      <c r="H1981" s="186"/>
      <c r="I1981" s="201"/>
      <c r="J1981" s="194"/>
      <c r="K1981" s="191"/>
      <c r="L1981" s="189"/>
      <c r="M1981" s="188"/>
      <c r="N1981" s="188"/>
      <c r="O1981" s="188"/>
      <c r="P1981" s="189"/>
      <c r="Q1981" s="189"/>
    </row>
    <row r="1982" spans="1:17" s="292" customFormat="1" ht="38.25">
      <c r="A1982" s="162" t="s">
        <v>2</v>
      </c>
      <c r="B1982" s="6" t="s">
        <v>8768</v>
      </c>
      <c r="C1982" s="11" t="s">
        <v>2813</v>
      </c>
      <c r="D1982" s="11" t="s">
        <v>7859</v>
      </c>
      <c r="E1982" s="6" t="s">
        <v>8769</v>
      </c>
      <c r="F1982" s="7" t="s">
        <v>8811</v>
      </c>
      <c r="G1982" s="11" t="s">
        <v>8767</v>
      </c>
      <c r="H1982" s="6" t="s">
        <v>8766</v>
      </c>
      <c r="I1982" s="202" t="s">
        <v>8777</v>
      </c>
      <c r="J1982" s="195" t="s">
        <v>8770</v>
      </c>
      <c r="K1982" s="227" t="s">
        <v>8810</v>
      </c>
      <c r="L1982" s="6" t="s">
        <v>8594</v>
      </c>
      <c r="M1982" s="6" t="s">
        <v>8764</v>
      </c>
      <c r="N1982" s="6" t="s">
        <v>8595</v>
      </c>
      <c r="O1982" s="6" t="s">
        <v>8765</v>
      </c>
      <c r="P1982" s="6" t="s">
        <v>8763</v>
      </c>
      <c r="Q1982" s="226" t="s">
        <v>8771</v>
      </c>
    </row>
    <row r="1983" spans="1:17" s="297" customFormat="1">
      <c r="A1983" s="318" t="s">
        <v>8337</v>
      </c>
      <c r="B1983" s="173" t="s">
        <v>5</v>
      </c>
      <c r="C1983" s="174" t="s">
        <v>8338</v>
      </c>
      <c r="D1983" s="174" t="s">
        <v>7758</v>
      </c>
      <c r="E1983" s="173" t="s">
        <v>5837</v>
      </c>
      <c r="F1983" s="143">
        <v>6.25</v>
      </c>
      <c r="G1983" s="174"/>
      <c r="H1983" s="173">
        <v>3</v>
      </c>
      <c r="I1983" s="206"/>
      <c r="J1983" s="198"/>
      <c r="K1983" s="217"/>
      <c r="L1983" s="173" t="s">
        <v>8487</v>
      </c>
      <c r="M1983" s="175" t="s">
        <v>8597</v>
      </c>
      <c r="N1983" s="175" t="s">
        <v>7758</v>
      </c>
      <c r="O1983" s="175" t="s">
        <v>8646</v>
      </c>
      <c r="P1983" s="175" t="s">
        <v>8625</v>
      </c>
      <c r="Q1983" s="175" t="s">
        <v>7857</v>
      </c>
    </row>
    <row r="1984" spans="1:17" s="297" customFormat="1">
      <c r="A1984" s="319" t="s">
        <v>8339</v>
      </c>
      <c r="B1984" s="170" t="s">
        <v>5</v>
      </c>
      <c r="C1984" s="171" t="s">
        <v>8340</v>
      </c>
      <c r="D1984" s="171" t="s">
        <v>7758</v>
      </c>
      <c r="E1984" s="170" t="s">
        <v>5979</v>
      </c>
      <c r="F1984" s="130"/>
      <c r="G1984" s="171"/>
      <c r="H1984" s="170">
        <v>3</v>
      </c>
      <c r="I1984" s="205"/>
      <c r="J1984" s="197"/>
      <c r="K1984" s="216"/>
      <c r="L1984" s="170" t="s">
        <v>8487</v>
      </c>
      <c r="M1984" s="172" t="s">
        <v>8597</v>
      </c>
      <c r="N1984" s="172" t="s">
        <v>7758</v>
      </c>
      <c r="O1984" s="172" t="s">
        <v>8646</v>
      </c>
      <c r="P1984" s="172" t="s">
        <v>8625</v>
      </c>
      <c r="Q1984" s="172" t="s">
        <v>7857</v>
      </c>
    </row>
    <row r="1985" spans="1:17" s="297" customFormat="1">
      <c r="A1985" s="318" t="s">
        <v>8341</v>
      </c>
      <c r="B1985" s="173" t="s">
        <v>5</v>
      </c>
      <c r="C1985" s="174" t="s">
        <v>8342</v>
      </c>
      <c r="D1985" s="174" t="s">
        <v>7758</v>
      </c>
      <c r="E1985" s="173" t="s">
        <v>5853</v>
      </c>
      <c r="F1985" s="143">
        <v>5.875</v>
      </c>
      <c r="G1985" s="174"/>
      <c r="H1985" s="173">
        <v>3</v>
      </c>
      <c r="I1985" s="206"/>
      <c r="J1985" s="198"/>
      <c r="K1985" s="217"/>
      <c r="L1985" s="173" t="s">
        <v>8487</v>
      </c>
      <c r="M1985" s="175" t="s">
        <v>8597</v>
      </c>
      <c r="N1985" s="175" t="s">
        <v>7758</v>
      </c>
      <c r="O1985" s="175" t="s">
        <v>8646</v>
      </c>
      <c r="P1985" s="175" t="s">
        <v>8625</v>
      </c>
      <c r="Q1985" s="175" t="s">
        <v>7857</v>
      </c>
    </row>
    <row r="1986" spans="1:17" s="297" customFormat="1">
      <c r="A1986" s="319" t="s">
        <v>8343</v>
      </c>
      <c r="B1986" s="170" t="s">
        <v>5</v>
      </c>
      <c r="C1986" s="171" t="s">
        <v>8344</v>
      </c>
      <c r="D1986" s="171" t="s">
        <v>7758</v>
      </c>
      <c r="E1986" s="170" t="s">
        <v>5852</v>
      </c>
      <c r="F1986" s="130">
        <v>7.5</v>
      </c>
      <c r="G1986" s="171"/>
      <c r="H1986" s="170">
        <v>3</v>
      </c>
      <c r="I1986" s="205"/>
      <c r="J1986" s="197"/>
      <c r="K1986" s="216"/>
      <c r="L1986" s="170" t="s">
        <v>8487</v>
      </c>
      <c r="M1986" s="172" t="s">
        <v>8597</v>
      </c>
      <c r="N1986" s="172" t="s">
        <v>7758</v>
      </c>
      <c r="O1986" s="172" t="s">
        <v>8646</v>
      </c>
      <c r="P1986" s="172" t="s">
        <v>8625</v>
      </c>
      <c r="Q1986" s="172" t="s">
        <v>7857</v>
      </c>
    </row>
    <row r="1987" spans="1:17" s="297" customFormat="1">
      <c r="A1987" s="318" t="s">
        <v>8345</v>
      </c>
      <c r="B1987" s="173" t="s">
        <v>5</v>
      </c>
      <c r="C1987" s="174" t="s">
        <v>8346</v>
      </c>
      <c r="D1987" s="174" t="s">
        <v>7758</v>
      </c>
      <c r="E1987" s="173" t="s">
        <v>8347</v>
      </c>
      <c r="F1987" s="143">
        <v>7.625</v>
      </c>
      <c r="G1987" s="174"/>
      <c r="H1987" s="173">
        <v>3</v>
      </c>
      <c r="I1987" s="206"/>
      <c r="J1987" s="198"/>
      <c r="K1987" s="217"/>
      <c r="L1987" s="173" t="s">
        <v>8487</v>
      </c>
      <c r="M1987" s="175" t="s">
        <v>8597</v>
      </c>
      <c r="N1987" s="175" t="s">
        <v>7758</v>
      </c>
      <c r="O1987" s="175" t="s">
        <v>8646</v>
      </c>
      <c r="P1987" s="175" t="s">
        <v>8625</v>
      </c>
      <c r="Q1987" s="175" t="s">
        <v>7857</v>
      </c>
    </row>
    <row r="1988" spans="1:17" s="297" customFormat="1">
      <c r="A1988" s="319" t="s">
        <v>8348</v>
      </c>
      <c r="B1988" s="170" t="s">
        <v>5</v>
      </c>
      <c r="C1988" s="171" t="s">
        <v>8349</v>
      </c>
      <c r="D1988" s="171" t="s">
        <v>7758</v>
      </c>
      <c r="E1988" s="170" t="s">
        <v>5843</v>
      </c>
      <c r="F1988" s="130">
        <v>6.375</v>
      </c>
      <c r="G1988" s="171"/>
      <c r="H1988" s="170">
        <v>3</v>
      </c>
      <c r="I1988" s="205"/>
      <c r="J1988" s="197"/>
      <c r="K1988" s="216"/>
      <c r="L1988" s="170" t="s">
        <v>8487</v>
      </c>
      <c r="M1988" s="172" t="s">
        <v>8597</v>
      </c>
      <c r="N1988" s="172" t="s">
        <v>7758</v>
      </c>
      <c r="O1988" s="172" t="s">
        <v>8646</v>
      </c>
      <c r="P1988" s="172" t="s">
        <v>8625</v>
      </c>
      <c r="Q1988" s="172" t="s">
        <v>7857</v>
      </c>
    </row>
    <row r="1989" spans="1:17" s="297" customFormat="1">
      <c r="A1989" s="318" t="s">
        <v>8350</v>
      </c>
      <c r="B1989" s="173" t="s">
        <v>5</v>
      </c>
      <c r="C1989" s="174" t="s">
        <v>8351</v>
      </c>
      <c r="D1989" s="174" t="s">
        <v>7758</v>
      </c>
      <c r="E1989" s="173" t="s">
        <v>8352</v>
      </c>
      <c r="F1989" s="143">
        <v>8.75</v>
      </c>
      <c r="G1989" s="174"/>
      <c r="H1989" s="173">
        <v>3</v>
      </c>
      <c r="I1989" s="206"/>
      <c r="J1989" s="198"/>
      <c r="K1989" s="217"/>
      <c r="L1989" s="173" t="s">
        <v>8487</v>
      </c>
      <c r="M1989" s="175" t="s">
        <v>8597</v>
      </c>
      <c r="N1989" s="175" t="s">
        <v>7758</v>
      </c>
      <c r="O1989" s="175" t="s">
        <v>8646</v>
      </c>
      <c r="P1989" s="175" t="s">
        <v>8625</v>
      </c>
      <c r="Q1989" s="175" t="s">
        <v>7857</v>
      </c>
    </row>
    <row r="1990" spans="1:17" s="294" customFormat="1" ht="31.5" collapsed="1">
      <c r="A1990" s="185" t="s">
        <v>8755</v>
      </c>
      <c r="B1990" s="186"/>
      <c r="C1990" s="187"/>
      <c r="D1990" s="187"/>
      <c r="E1990" s="186"/>
      <c r="F1990" s="186"/>
      <c r="G1990" s="187"/>
      <c r="H1990" s="186"/>
      <c r="I1990" s="201"/>
      <c r="J1990" s="194"/>
      <c r="K1990" s="191"/>
      <c r="L1990" s="189"/>
      <c r="M1990" s="188"/>
      <c r="N1990" s="188"/>
      <c r="O1990" s="188"/>
      <c r="P1990" s="189"/>
      <c r="Q1990" s="189"/>
    </row>
    <row r="1991" spans="1:17" s="292" customFormat="1" ht="38.25">
      <c r="A1991" s="162" t="s">
        <v>2</v>
      </c>
      <c r="B1991" s="6" t="s">
        <v>8768</v>
      </c>
      <c r="C1991" s="11" t="s">
        <v>2813</v>
      </c>
      <c r="D1991" s="11" t="s">
        <v>7859</v>
      </c>
      <c r="E1991" s="6" t="s">
        <v>8769</v>
      </c>
      <c r="F1991" s="7" t="s">
        <v>8811</v>
      </c>
      <c r="G1991" s="11" t="s">
        <v>8767</v>
      </c>
      <c r="H1991" s="6" t="s">
        <v>8766</v>
      </c>
      <c r="I1991" s="202" t="s">
        <v>8777</v>
      </c>
      <c r="J1991" s="195" t="s">
        <v>8770</v>
      </c>
      <c r="K1991" s="227" t="s">
        <v>8810</v>
      </c>
      <c r="L1991" s="6" t="s">
        <v>8594</v>
      </c>
      <c r="M1991" s="6" t="s">
        <v>8764</v>
      </c>
      <c r="N1991" s="6" t="s">
        <v>8595</v>
      </c>
      <c r="O1991" s="6" t="s">
        <v>8765</v>
      </c>
      <c r="P1991" s="6" t="s">
        <v>8763</v>
      </c>
      <c r="Q1991" s="226" t="s">
        <v>8771</v>
      </c>
    </row>
    <row r="1992" spans="1:17" s="297" customFormat="1">
      <c r="A1992" s="319" t="s">
        <v>8353</v>
      </c>
      <c r="B1992" s="170" t="s">
        <v>5</v>
      </c>
      <c r="C1992" s="171" t="s">
        <v>8354</v>
      </c>
      <c r="D1992" s="171" t="s">
        <v>7758</v>
      </c>
      <c r="E1992" s="170" t="s">
        <v>5837</v>
      </c>
      <c r="F1992" s="130">
        <v>6</v>
      </c>
      <c r="G1992" s="171"/>
      <c r="H1992" s="170">
        <v>3</v>
      </c>
      <c r="I1992" s="205"/>
      <c r="J1992" s="197"/>
      <c r="K1992" s="216"/>
      <c r="L1992" s="170" t="s">
        <v>8486</v>
      </c>
      <c r="M1992" s="172" t="s">
        <v>8597</v>
      </c>
      <c r="N1992" s="172" t="s">
        <v>7758</v>
      </c>
      <c r="O1992" s="172" t="s">
        <v>8646</v>
      </c>
      <c r="P1992" s="172" t="s">
        <v>8624</v>
      </c>
      <c r="Q1992" s="172" t="s">
        <v>7857</v>
      </c>
    </row>
    <row r="1993" spans="1:17" s="297" customFormat="1">
      <c r="A1993" s="318" t="s">
        <v>8355</v>
      </c>
      <c r="B1993" s="173" t="s">
        <v>5</v>
      </c>
      <c r="C1993" s="174" t="s">
        <v>8356</v>
      </c>
      <c r="D1993" s="174" t="s">
        <v>7758</v>
      </c>
      <c r="E1993" s="173" t="s">
        <v>5788</v>
      </c>
      <c r="F1993" s="143">
        <v>7.25</v>
      </c>
      <c r="G1993" s="174"/>
      <c r="H1993" s="173">
        <v>3</v>
      </c>
      <c r="I1993" s="206"/>
      <c r="J1993" s="198"/>
      <c r="K1993" s="217"/>
      <c r="L1993" s="173" t="s">
        <v>8486</v>
      </c>
      <c r="M1993" s="175" t="s">
        <v>8597</v>
      </c>
      <c r="N1993" s="175" t="s">
        <v>7758</v>
      </c>
      <c r="O1993" s="175" t="s">
        <v>8646</v>
      </c>
      <c r="P1993" s="175" t="s">
        <v>8624</v>
      </c>
      <c r="Q1993" s="175" t="s">
        <v>7857</v>
      </c>
    </row>
    <row r="1994" spans="1:17" s="297" customFormat="1">
      <c r="A1994" s="319" t="s">
        <v>8357</v>
      </c>
      <c r="B1994" s="170" t="s">
        <v>5</v>
      </c>
      <c r="C1994" s="171" t="s">
        <v>8358</v>
      </c>
      <c r="D1994" s="171" t="s">
        <v>7758</v>
      </c>
      <c r="E1994" s="170" t="s">
        <v>5789</v>
      </c>
      <c r="F1994" s="130">
        <v>7</v>
      </c>
      <c r="G1994" s="171"/>
      <c r="H1994" s="170">
        <v>3</v>
      </c>
      <c r="I1994" s="205"/>
      <c r="J1994" s="197"/>
      <c r="K1994" s="216"/>
      <c r="L1994" s="170" t="s">
        <v>8486</v>
      </c>
      <c r="M1994" s="172" t="s">
        <v>8597</v>
      </c>
      <c r="N1994" s="172" t="s">
        <v>7758</v>
      </c>
      <c r="O1994" s="172" t="s">
        <v>8646</v>
      </c>
      <c r="P1994" s="172" t="s">
        <v>8624</v>
      </c>
      <c r="Q1994" s="172" t="s">
        <v>7857</v>
      </c>
    </row>
    <row r="1995" spans="1:17" s="297" customFormat="1">
      <c r="A1995" s="318" t="s">
        <v>8359</v>
      </c>
      <c r="B1995" s="173" t="s">
        <v>5</v>
      </c>
      <c r="C1995" s="174" t="s">
        <v>8360</v>
      </c>
      <c r="D1995" s="174" t="s">
        <v>7758</v>
      </c>
      <c r="E1995" s="173" t="s">
        <v>5852</v>
      </c>
      <c r="F1995" s="143">
        <v>7.125</v>
      </c>
      <c r="G1995" s="174"/>
      <c r="H1995" s="173">
        <v>3</v>
      </c>
      <c r="I1995" s="206"/>
      <c r="J1995" s="198"/>
      <c r="K1995" s="217"/>
      <c r="L1995" s="173" t="s">
        <v>8486</v>
      </c>
      <c r="M1995" s="175" t="s">
        <v>8597</v>
      </c>
      <c r="N1995" s="175" t="s">
        <v>7758</v>
      </c>
      <c r="O1995" s="175" t="s">
        <v>8646</v>
      </c>
      <c r="P1995" s="175" t="s">
        <v>8624</v>
      </c>
      <c r="Q1995" s="175" t="s">
        <v>7857</v>
      </c>
    </row>
    <row r="1996" spans="1:17" s="297" customFormat="1">
      <c r="A1996" s="319" t="s">
        <v>8361</v>
      </c>
      <c r="B1996" s="170" t="s">
        <v>5</v>
      </c>
      <c r="C1996" s="171" t="s">
        <v>8362</v>
      </c>
      <c r="D1996" s="171" t="s">
        <v>7758</v>
      </c>
      <c r="E1996" s="170" t="s">
        <v>5843</v>
      </c>
      <c r="F1996" s="130">
        <v>6.25</v>
      </c>
      <c r="G1996" s="171"/>
      <c r="H1996" s="170">
        <v>3</v>
      </c>
      <c r="I1996" s="205"/>
      <c r="J1996" s="197"/>
      <c r="K1996" s="216"/>
      <c r="L1996" s="170" t="s">
        <v>8486</v>
      </c>
      <c r="M1996" s="172" t="s">
        <v>8597</v>
      </c>
      <c r="N1996" s="172" t="s">
        <v>7758</v>
      </c>
      <c r="O1996" s="172" t="s">
        <v>8646</v>
      </c>
      <c r="P1996" s="172" t="s">
        <v>8624</v>
      </c>
      <c r="Q1996" s="172" t="s">
        <v>7857</v>
      </c>
    </row>
    <row r="1997" spans="1:17" s="297" customFormat="1">
      <c r="A1997" s="318" t="s">
        <v>8363</v>
      </c>
      <c r="B1997" s="173" t="s">
        <v>5</v>
      </c>
      <c r="C1997" s="174" t="s">
        <v>8364</v>
      </c>
      <c r="D1997" s="174" t="s">
        <v>7758</v>
      </c>
      <c r="E1997" s="173" t="s">
        <v>8365</v>
      </c>
      <c r="F1997" s="143">
        <v>8.5</v>
      </c>
      <c r="G1997" s="174"/>
      <c r="H1997" s="173">
        <v>3</v>
      </c>
      <c r="I1997" s="206"/>
      <c r="J1997" s="198"/>
      <c r="K1997" s="217"/>
      <c r="L1997" s="173" t="s">
        <v>8486</v>
      </c>
      <c r="M1997" s="175" t="s">
        <v>8597</v>
      </c>
      <c r="N1997" s="175" t="s">
        <v>7758</v>
      </c>
      <c r="O1997" s="175" t="s">
        <v>8646</v>
      </c>
      <c r="P1997" s="175" t="s">
        <v>8624</v>
      </c>
      <c r="Q1997" s="175" t="s">
        <v>7857</v>
      </c>
    </row>
    <row r="1998" spans="1:17" s="294" customFormat="1" ht="31.5" collapsed="1">
      <c r="A1998" s="185" t="s">
        <v>8761</v>
      </c>
      <c r="B1998" s="186"/>
      <c r="C1998" s="187"/>
      <c r="D1998" s="187"/>
      <c r="E1998" s="186"/>
      <c r="F1998" s="186"/>
      <c r="G1998" s="187"/>
      <c r="H1998" s="186"/>
      <c r="I1998" s="201"/>
      <c r="J1998" s="194"/>
      <c r="K1998" s="191"/>
      <c r="L1998" s="189"/>
      <c r="M1998" s="188"/>
      <c r="N1998" s="188"/>
      <c r="O1998" s="188"/>
      <c r="P1998" s="189"/>
      <c r="Q1998" s="189"/>
    </row>
    <row r="1999" spans="1:17" s="292" customFormat="1" ht="38.25">
      <c r="A1999" s="162" t="s">
        <v>2</v>
      </c>
      <c r="B1999" s="6" t="s">
        <v>8768</v>
      </c>
      <c r="C1999" s="11" t="s">
        <v>2813</v>
      </c>
      <c r="D1999" s="11" t="s">
        <v>7859</v>
      </c>
      <c r="E1999" s="6" t="s">
        <v>8769</v>
      </c>
      <c r="F1999" s="7" t="s">
        <v>8811</v>
      </c>
      <c r="G1999" s="11" t="s">
        <v>8767</v>
      </c>
      <c r="H1999" s="6" t="s">
        <v>8766</v>
      </c>
      <c r="I1999" s="202" t="s">
        <v>8777</v>
      </c>
      <c r="J1999" s="195" t="s">
        <v>8770</v>
      </c>
      <c r="K1999" s="227" t="s">
        <v>8810</v>
      </c>
      <c r="L1999" s="6" t="s">
        <v>8594</v>
      </c>
      <c r="M1999" s="6" t="s">
        <v>8764</v>
      </c>
      <c r="N1999" s="6" t="s">
        <v>8595</v>
      </c>
      <c r="O1999" s="6" t="s">
        <v>8765</v>
      </c>
      <c r="P1999" s="6" t="s">
        <v>8763</v>
      </c>
      <c r="Q1999" s="226" t="s">
        <v>8771</v>
      </c>
    </row>
    <row r="2000" spans="1:17" s="297" customFormat="1">
      <c r="A2000" s="319" t="s">
        <v>8366</v>
      </c>
      <c r="B2000" s="170" t="s">
        <v>5</v>
      </c>
      <c r="C2000" s="171" t="s">
        <v>8367</v>
      </c>
      <c r="D2000" s="171" t="s">
        <v>7758</v>
      </c>
      <c r="E2000" s="170" t="s">
        <v>5837</v>
      </c>
      <c r="F2000" s="130">
        <v>6</v>
      </c>
      <c r="G2000" s="171"/>
      <c r="H2000" s="170">
        <v>3</v>
      </c>
      <c r="I2000" s="205"/>
      <c r="J2000" s="197"/>
      <c r="K2000" s="216"/>
      <c r="L2000" s="170" t="s">
        <v>8485</v>
      </c>
      <c r="M2000" s="172" t="s">
        <v>8597</v>
      </c>
      <c r="N2000" s="172" t="s">
        <v>7758</v>
      </c>
      <c r="O2000" s="172" t="s">
        <v>8646</v>
      </c>
      <c r="P2000" s="172" t="s">
        <v>8624</v>
      </c>
      <c r="Q2000" s="172" t="s">
        <v>7857</v>
      </c>
    </row>
    <row r="2001" spans="1:17" s="297" customFormat="1">
      <c r="A2001" s="318" t="s">
        <v>8368</v>
      </c>
      <c r="B2001" s="173" t="s">
        <v>5</v>
      </c>
      <c r="C2001" s="174" t="s">
        <v>8369</v>
      </c>
      <c r="D2001" s="174" t="s">
        <v>7758</v>
      </c>
      <c r="E2001" s="173" t="s">
        <v>5788</v>
      </c>
      <c r="F2001" s="143" t="s">
        <v>8370</v>
      </c>
      <c r="G2001" s="174"/>
      <c r="H2001" s="173">
        <v>3</v>
      </c>
      <c r="I2001" s="206"/>
      <c r="J2001" s="198"/>
      <c r="K2001" s="217"/>
      <c r="L2001" s="173" t="s">
        <v>8485</v>
      </c>
      <c r="M2001" s="175" t="s">
        <v>8597</v>
      </c>
      <c r="N2001" s="175" t="s">
        <v>7758</v>
      </c>
      <c r="O2001" s="175" t="s">
        <v>8646</v>
      </c>
      <c r="P2001" s="175" t="s">
        <v>8624</v>
      </c>
      <c r="Q2001" s="175" t="s">
        <v>7857</v>
      </c>
    </row>
    <row r="2002" spans="1:17" s="297" customFormat="1">
      <c r="A2002" s="319" t="s">
        <v>8371</v>
      </c>
      <c r="B2002" s="170" t="s">
        <v>5</v>
      </c>
      <c r="C2002" s="171" t="s">
        <v>8372</v>
      </c>
      <c r="D2002" s="171" t="s">
        <v>7758</v>
      </c>
      <c r="E2002" s="170" t="s">
        <v>5789</v>
      </c>
      <c r="F2002" s="130">
        <v>7</v>
      </c>
      <c r="G2002" s="171"/>
      <c r="H2002" s="170">
        <v>3</v>
      </c>
      <c r="I2002" s="205"/>
      <c r="J2002" s="197"/>
      <c r="K2002" s="216"/>
      <c r="L2002" s="170" t="s">
        <v>8485</v>
      </c>
      <c r="M2002" s="172" t="s">
        <v>8597</v>
      </c>
      <c r="N2002" s="172" t="s">
        <v>7758</v>
      </c>
      <c r="O2002" s="172" t="s">
        <v>8646</v>
      </c>
      <c r="P2002" s="172" t="s">
        <v>8624</v>
      </c>
      <c r="Q2002" s="172" t="s">
        <v>7857</v>
      </c>
    </row>
    <row r="2003" spans="1:17" s="297" customFormat="1">
      <c r="A2003" s="318" t="s">
        <v>8373</v>
      </c>
      <c r="B2003" s="173" t="s">
        <v>5</v>
      </c>
      <c r="C2003" s="174">
        <v>10078737122149</v>
      </c>
      <c r="D2003" s="174" t="s">
        <v>7758</v>
      </c>
      <c r="E2003" s="173" t="s">
        <v>5858</v>
      </c>
      <c r="F2003" s="143" t="s">
        <v>8374</v>
      </c>
      <c r="G2003" s="174"/>
      <c r="H2003" s="173">
        <v>3</v>
      </c>
      <c r="I2003" s="206"/>
      <c r="J2003" s="198"/>
      <c r="K2003" s="217"/>
      <c r="L2003" s="173" t="s">
        <v>8485</v>
      </c>
      <c r="M2003" s="175" t="s">
        <v>8597</v>
      </c>
      <c r="N2003" s="175" t="s">
        <v>7758</v>
      </c>
      <c r="O2003" s="175" t="s">
        <v>8646</v>
      </c>
      <c r="P2003" s="175" t="s">
        <v>8624</v>
      </c>
      <c r="Q2003" s="175" t="s">
        <v>7857</v>
      </c>
    </row>
    <row r="2004" spans="1:17" s="297" customFormat="1">
      <c r="A2004" s="319" t="s">
        <v>8375</v>
      </c>
      <c r="B2004" s="170" t="s">
        <v>5</v>
      </c>
      <c r="C2004" s="171" t="s">
        <v>8376</v>
      </c>
      <c r="D2004" s="171" t="s">
        <v>7758</v>
      </c>
      <c r="E2004" s="170" t="s">
        <v>5843</v>
      </c>
      <c r="F2004" s="130">
        <v>6.25</v>
      </c>
      <c r="G2004" s="171"/>
      <c r="H2004" s="170">
        <v>3</v>
      </c>
      <c r="I2004" s="205"/>
      <c r="J2004" s="197"/>
      <c r="K2004" s="216"/>
      <c r="L2004" s="170" t="s">
        <v>8485</v>
      </c>
      <c r="M2004" s="172" t="s">
        <v>8597</v>
      </c>
      <c r="N2004" s="172" t="s">
        <v>7758</v>
      </c>
      <c r="O2004" s="172" t="s">
        <v>8646</v>
      </c>
      <c r="P2004" s="172" t="s">
        <v>8624</v>
      </c>
      <c r="Q2004" s="172" t="s">
        <v>7857</v>
      </c>
    </row>
    <row r="2005" spans="1:17" s="297" customFormat="1">
      <c r="A2005" s="318" t="s">
        <v>8377</v>
      </c>
      <c r="B2005" s="173" t="s">
        <v>5</v>
      </c>
      <c r="C2005" s="174">
        <v>20078737123099</v>
      </c>
      <c r="D2005" s="174" t="s">
        <v>7758</v>
      </c>
      <c r="E2005" s="173" t="s">
        <v>8378</v>
      </c>
      <c r="F2005" s="143">
        <v>8.1999999999999993</v>
      </c>
      <c r="G2005" s="174"/>
      <c r="H2005" s="173">
        <v>3</v>
      </c>
      <c r="I2005" s="206"/>
      <c r="J2005" s="198"/>
      <c r="K2005" s="217"/>
      <c r="L2005" s="173" t="s">
        <v>8485</v>
      </c>
      <c r="M2005" s="175" t="s">
        <v>8597</v>
      </c>
      <c r="N2005" s="175" t="s">
        <v>7758</v>
      </c>
      <c r="O2005" s="175" t="s">
        <v>8646</v>
      </c>
      <c r="P2005" s="175" t="s">
        <v>8624</v>
      </c>
      <c r="Q2005" s="175" t="s">
        <v>7857</v>
      </c>
    </row>
    <row r="2006" spans="1:17" s="294" customFormat="1" ht="31.5" collapsed="1">
      <c r="A2006" s="185" t="s">
        <v>8756</v>
      </c>
      <c r="B2006" s="186"/>
      <c r="C2006" s="187"/>
      <c r="D2006" s="187"/>
      <c r="E2006" s="186"/>
      <c r="F2006" s="186"/>
      <c r="G2006" s="187"/>
      <c r="H2006" s="186"/>
      <c r="I2006" s="201"/>
      <c r="J2006" s="194"/>
      <c r="K2006" s="191"/>
      <c r="L2006" s="189"/>
      <c r="M2006" s="188"/>
      <c r="N2006" s="188"/>
      <c r="O2006" s="188"/>
      <c r="P2006" s="189"/>
      <c r="Q2006" s="189"/>
    </row>
    <row r="2007" spans="1:17" s="292" customFormat="1" ht="38.25">
      <c r="A2007" s="162" t="s">
        <v>2</v>
      </c>
      <c r="B2007" s="6" t="s">
        <v>8768</v>
      </c>
      <c r="C2007" s="11" t="s">
        <v>2813</v>
      </c>
      <c r="D2007" s="11" t="s">
        <v>7859</v>
      </c>
      <c r="E2007" s="6" t="s">
        <v>8769</v>
      </c>
      <c r="F2007" s="7" t="s">
        <v>8811</v>
      </c>
      <c r="G2007" s="11" t="s">
        <v>8767</v>
      </c>
      <c r="H2007" s="6" t="s">
        <v>8766</v>
      </c>
      <c r="I2007" s="202" t="s">
        <v>8777</v>
      </c>
      <c r="J2007" s="195" t="s">
        <v>8770</v>
      </c>
      <c r="K2007" s="227" t="s">
        <v>8810</v>
      </c>
      <c r="L2007" s="6" t="s">
        <v>8594</v>
      </c>
      <c r="M2007" s="6" t="s">
        <v>8764</v>
      </c>
      <c r="N2007" s="6" t="s">
        <v>8595</v>
      </c>
      <c r="O2007" s="6" t="s">
        <v>8765</v>
      </c>
      <c r="P2007" s="6" t="s">
        <v>8763</v>
      </c>
      <c r="Q2007" s="226" t="s">
        <v>8771</v>
      </c>
    </row>
    <row r="2008" spans="1:17" s="297" customFormat="1">
      <c r="A2008" s="327" t="s">
        <v>8379</v>
      </c>
      <c r="B2008" s="172" t="s">
        <v>5</v>
      </c>
      <c r="C2008" s="172" t="s">
        <v>8380</v>
      </c>
      <c r="D2008" s="172" t="s">
        <v>7758</v>
      </c>
      <c r="E2008" s="172" t="s">
        <v>5837</v>
      </c>
      <c r="F2008" s="172">
        <v>6</v>
      </c>
      <c r="G2008" s="172"/>
      <c r="H2008" s="172">
        <v>3</v>
      </c>
      <c r="I2008" s="205"/>
      <c r="J2008" s="197"/>
      <c r="K2008" s="216"/>
      <c r="L2008" s="172" t="s">
        <v>8489</v>
      </c>
      <c r="M2008" s="172" t="s">
        <v>8597</v>
      </c>
      <c r="N2008" s="172" t="s">
        <v>7758</v>
      </c>
      <c r="O2008" s="172" t="s">
        <v>8646</v>
      </c>
      <c r="P2008" s="172" t="s">
        <v>8624</v>
      </c>
      <c r="Q2008" s="172" t="s">
        <v>7857</v>
      </c>
    </row>
    <row r="2009" spans="1:17" s="297" customFormat="1">
      <c r="A2009" s="328" t="s">
        <v>8381</v>
      </c>
      <c r="B2009" s="175" t="s">
        <v>5</v>
      </c>
      <c r="C2009" s="175" t="s">
        <v>8382</v>
      </c>
      <c r="D2009" s="175" t="s">
        <v>7758</v>
      </c>
      <c r="E2009" s="175" t="s">
        <v>5788</v>
      </c>
      <c r="F2009" s="175" t="s">
        <v>8370</v>
      </c>
      <c r="G2009" s="175"/>
      <c r="H2009" s="175">
        <v>3</v>
      </c>
      <c r="I2009" s="206"/>
      <c r="J2009" s="198"/>
      <c r="K2009" s="217"/>
      <c r="L2009" s="175" t="s">
        <v>8489</v>
      </c>
      <c r="M2009" s="175" t="s">
        <v>8597</v>
      </c>
      <c r="N2009" s="175" t="s">
        <v>7758</v>
      </c>
      <c r="O2009" s="175" t="s">
        <v>8646</v>
      </c>
      <c r="P2009" s="175" t="s">
        <v>8624</v>
      </c>
      <c r="Q2009" s="175" t="s">
        <v>7857</v>
      </c>
    </row>
    <row r="2010" spans="1:17" s="297" customFormat="1">
      <c r="A2010" s="327" t="s">
        <v>8383</v>
      </c>
      <c r="B2010" s="172" t="s">
        <v>5</v>
      </c>
      <c r="C2010" s="172" t="s">
        <v>8384</v>
      </c>
      <c r="D2010" s="172" t="s">
        <v>7758</v>
      </c>
      <c r="E2010" s="172" t="s">
        <v>5789</v>
      </c>
      <c r="F2010" s="172">
        <v>7</v>
      </c>
      <c r="G2010" s="172"/>
      <c r="H2010" s="172">
        <v>3</v>
      </c>
      <c r="I2010" s="205"/>
      <c r="J2010" s="197"/>
      <c r="K2010" s="216"/>
      <c r="L2010" s="172" t="s">
        <v>8489</v>
      </c>
      <c r="M2010" s="172" t="s">
        <v>8597</v>
      </c>
      <c r="N2010" s="172" t="s">
        <v>7758</v>
      </c>
      <c r="O2010" s="172" t="s">
        <v>8646</v>
      </c>
      <c r="P2010" s="172" t="s">
        <v>8624</v>
      </c>
      <c r="Q2010" s="172" t="s">
        <v>7857</v>
      </c>
    </row>
    <row r="2011" spans="1:17" s="297" customFormat="1">
      <c r="A2011" s="328" t="s">
        <v>8385</v>
      </c>
      <c r="B2011" s="175" t="s">
        <v>5</v>
      </c>
      <c r="C2011" s="175" t="s">
        <v>8386</v>
      </c>
      <c r="D2011" s="175" t="s">
        <v>7758</v>
      </c>
      <c r="E2011" s="175" t="s">
        <v>5852</v>
      </c>
      <c r="F2011" s="175">
        <v>7.125</v>
      </c>
      <c r="G2011" s="175"/>
      <c r="H2011" s="175">
        <v>3</v>
      </c>
      <c r="I2011" s="206"/>
      <c r="J2011" s="198"/>
      <c r="K2011" s="217"/>
      <c r="L2011" s="175" t="s">
        <v>8489</v>
      </c>
      <c r="M2011" s="175" t="s">
        <v>8597</v>
      </c>
      <c r="N2011" s="175" t="s">
        <v>7758</v>
      </c>
      <c r="O2011" s="175" t="s">
        <v>8646</v>
      </c>
      <c r="P2011" s="175" t="s">
        <v>8624</v>
      </c>
      <c r="Q2011" s="175" t="s">
        <v>7857</v>
      </c>
    </row>
    <row r="2012" spans="1:17" s="297" customFormat="1">
      <c r="A2012" s="327" t="s">
        <v>8387</v>
      </c>
      <c r="B2012" s="172" t="s">
        <v>5</v>
      </c>
      <c r="C2012" s="172" t="s">
        <v>8388</v>
      </c>
      <c r="D2012" s="172" t="s">
        <v>7758</v>
      </c>
      <c r="E2012" s="172" t="s">
        <v>5843</v>
      </c>
      <c r="F2012" s="172">
        <v>6.25</v>
      </c>
      <c r="G2012" s="172"/>
      <c r="H2012" s="172">
        <v>3</v>
      </c>
      <c r="I2012" s="205"/>
      <c r="J2012" s="197"/>
      <c r="K2012" s="216"/>
      <c r="L2012" s="172" t="s">
        <v>8489</v>
      </c>
      <c r="M2012" s="172" t="s">
        <v>8597</v>
      </c>
      <c r="N2012" s="172" t="s">
        <v>7758</v>
      </c>
      <c r="O2012" s="172" t="s">
        <v>8646</v>
      </c>
      <c r="P2012" s="172" t="s">
        <v>8624</v>
      </c>
      <c r="Q2012" s="172" t="s">
        <v>7857</v>
      </c>
    </row>
    <row r="2013" spans="1:17" s="297" customFormat="1">
      <c r="A2013" s="328" t="s">
        <v>8389</v>
      </c>
      <c r="B2013" s="175" t="s">
        <v>5</v>
      </c>
      <c r="C2013" s="175" t="s">
        <v>8390</v>
      </c>
      <c r="D2013" s="175" t="s">
        <v>7758</v>
      </c>
      <c r="E2013" s="175" t="s">
        <v>8365</v>
      </c>
      <c r="F2013" s="175">
        <v>8.5</v>
      </c>
      <c r="G2013" s="175"/>
      <c r="H2013" s="175">
        <v>3</v>
      </c>
      <c r="I2013" s="206"/>
      <c r="J2013" s="198"/>
      <c r="K2013" s="217"/>
      <c r="L2013" s="175" t="s">
        <v>8489</v>
      </c>
      <c r="M2013" s="175" t="s">
        <v>8597</v>
      </c>
      <c r="N2013" s="175" t="s">
        <v>7758</v>
      </c>
      <c r="O2013" s="175" t="s">
        <v>8646</v>
      </c>
      <c r="P2013" s="175" t="s">
        <v>8624</v>
      </c>
      <c r="Q2013" s="175" t="s">
        <v>7857</v>
      </c>
    </row>
    <row r="2014" spans="1:17" s="294" customFormat="1" ht="31.5" collapsed="1">
      <c r="A2014" s="185" t="s">
        <v>8757</v>
      </c>
      <c r="B2014" s="186"/>
      <c r="C2014" s="187"/>
      <c r="D2014" s="187"/>
      <c r="E2014" s="186"/>
      <c r="F2014" s="186"/>
      <c r="G2014" s="187"/>
      <c r="H2014" s="186"/>
      <c r="I2014" s="201"/>
      <c r="J2014" s="194"/>
      <c r="K2014" s="191"/>
      <c r="L2014" s="189"/>
      <c r="M2014" s="188"/>
      <c r="N2014" s="188"/>
      <c r="O2014" s="188"/>
      <c r="P2014" s="189"/>
      <c r="Q2014" s="189"/>
    </row>
    <row r="2015" spans="1:17" s="292" customFormat="1" ht="38.25">
      <c r="A2015" s="162" t="s">
        <v>2</v>
      </c>
      <c r="B2015" s="6" t="s">
        <v>8768</v>
      </c>
      <c r="C2015" s="11" t="s">
        <v>2813</v>
      </c>
      <c r="D2015" s="11" t="s">
        <v>7859</v>
      </c>
      <c r="E2015" s="6" t="s">
        <v>8769</v>
      </c>
      <c r="F2015" s="7" t="s">
        <v>8811</v>
      </c>
      <c r="G2015" s="11" t="s">
        <v>8767</v>
      </c>
      <c r="H2015" s="6" t="s">
        <v>8766</v>
      </c>
      <c r="I2015" s="202" t="s">
        <v>8777</v>
      </c>
      <c r="J2015" s="195" t="s">
        <v>8770</v>
      </c>
      <c r="K2015" s="227" t="s">
        <v>8810</v>
      </c>
      <c r="L2015" s="6" t="s">
        <v>8594</v>
      </c>
      <c r="M2015" s="6" t="s">
        <v>8764</v>
      </c>
      <c r="N2015" s="6" t="s">
        <v>8595</v>
      </c>
      <c r="O2015" s="6" t="s">
        <v>8765</v>
      </c>
      <c r="P2015" s="6" t="s">
        <v>8763</v>
      </c>
      <c r="Q2015" s="226" t="s">
        <v>8771</v>
      </c>
    </row>
    <row r="2016" spans="1:17" s="297" customFormat="1">
      <c r="A2016" s="318" t="s">
        <v>8427</v>
      </c>
      <c r="B2016" s="173" t="s">
        <v>5</v>
      </c>
      <c r="C2016" s="174" t="s">
        <v>8428</v>
      </c>
      <c r="D2016" s="174" t="s">
        <v>7758</v>
      </c>
      <c r="E2016" s="173" t="s">
        <v>5837</v>
      </c>
      <c r="F2016" s="143">
        <v>6.25</v>
      </c>
      <c r="G2016" s="174"/>
      <c r="H2016" s="173">
        <v>1</v>
      </c>
      <c r="I2016" s="206"/>
      <c r="J2016" s="198"/>
      <c r="K2016" s="217"/>
      <c r="L2016" s="173" t="s">
        <v>8490</v>
      </c>
      <c r="M2016" s="175" t="s">
        <v>8597</v>
      </c>
      <c r="N2016" s="175" t="s">
        <v>7758</v>
      </c>
      <c r="O2016" s="175" t="s">
        <v>8646</v>
      </c>
      <c r="P2016" s="175" t="s">
        <v>8624</v>
      </c>
      <c r="Q2016" s="175" t="s">
        <v>7857</v>
      </c>
    </row>
    <row r="2017" spans="1:17" s="297" customFormat="1">
      <c r="A2017" s="319" t="s">
        <v>8429</v>
      </c>
      <c r="B2017" s="170" t="s">
        <v>5</v>
      </c>
      <c r="C2017" s="171" t="s">
        <v>8430</v>
      </c>
      <c r="D2017" s="171" t="s">
        <v>7758</v>
      </c>
      <c r="E2017" s="170" t="s">
        <v>5788</v>
      </c>
      <c r="F2017" s="130">
        <v>7</v>
      </c>
      <c r="G2017" s="171"/>
      <c r="H2017" s="170">
        <v>1</v>
      </c>
      <c r="I2017" s="205"/>
      <c r="J2017" s="197"/>
      <c r="K2017" s="216"/>
      <c r="L2017" s="170" t="s">
        <v>8490</v>
      </c>
      <c r="M2017" s="172" t="s">
        <v>8597</v>
      </c>
      <c r="N2017" s="172" t="s">
        <v>7758</v>
      </c>
      <c r="O2017" s="172" t="s">
        <v>8646</v>
      </c>
      <c r="P2017" s="172" t="s">
        <v>8624</v>
      </c>
      <c r="Q2017" s="172" t="s">
        <v>7857</v>
      </c>
    </row>
    <row r="2018" spans="1:17" s="297" customFormat="1">
      <c r="A2018" s="318" t="s">
        <v>8431</v>
      </c>
      <c r="B2018" s="173" t="s">
        <v>5</v>
      </c>
      <c r="C2018" s="174" t="s">
        <v>8432</v>
      </c>
      <c r="D2018" s="174" t="s">
        <v>7758</v>
      </c>
      <c r="E2018" s="173" t="s">
        <v>5789</v>
      </c>
      <c r="F2018" s="143" t="s">
        <v>8433</v>
      </c>
      <c r="G2018" s="174"/>
      <c r="H2018" s="173">
        <v>1</v>
      </c>
      <c r="I2018" s="206"/>
      <c r="J2018" s="198"/>
      <c r="K2018" s="217"/>
      <c r="L2018" s="173" t="s">
        <v>8490</v>
      </c>
      <c r="M2018" s="175" t="s">
        <v>8597</v>
      </c>
      <c r="N2018" s="175" t="s">
        <v>7758</v>
      </c>
      <c r="O2018" s="175" t="s">
        <v>8646</v>
      </c>
      <c r="P2018" s="175" t="s">
        <v>8624</v>
      </c>
      <c r="Q2018" s="175" t="s">
        <v>7857</v>
      </c>
    </row>
    <row r="2019" spans="1:17" s="297" customFormat="1">
      <c r="A2019" s="319" t="s">
        <v>8434</v>
      </c>
      <c r="B2019" s="170" t="s">
        <v>5</v>
      </c>
      <c r="C2019" s="171" t="s">
        <v>8435</v>
      </c>
      <c r="D2019" s="171" t="s">
        <v>7758</v>
      </c>
      <c r="E2019" s="170" t="s">
        <v>5852</v>
      </c>
      <c r="F2019" s="130">
        <v>7.75</v>
      </c>
      <c r="G2019" s="171"/>
      <c r="H2019" s="170">
        <v>1</v>
      </c>
      <c r="I2019" s="205"/>
      <c r="J2019" s="197"/>
      <c r="K2019" s="216"/>
      <c r="L2019" s="170" t="s">
        <v>8490</v>
      </c>
      <c r="M2019" s="172" t="s">
        <v>8597</v>
      </c>
      <c r="N2019" s="172" t="s">
        <v>7758</v>
      </c>
      <c r="O2019" s="172" t="s">
        <v>8646</v>
      </c>
      <c r="P2019" s="172" t="s">
        <v>8624</v>
      </c>
      <c r="Q2019" s="172" t="s">
        <v>7857</v>
      </c>
    </row>
    <row r="2020" spans="1:17" s="297" customFormat="1">
      <c r="A2020" s="318" t="s">
        <v>8436</v>
      </c>
      <c r="B2020" s="173" t="s">
        <v>5</v>
      </c>
      <c r="C2020" s="174" t="s">
        <v>8437</v>
      </c>
      <c r="D2020" s="174" t="s">
        <v>7758</v>
      </c>
      <c r="E2020" s="173" t="s">
        <v>5843</v>
      </c>
      <c r="F2020" s="143">
        <v>7</v>
      </c>
      <c r="G2020" s="174"/>
      <c r="H2020" s="173">
        <v>1</v>
      </c>
      <c r="I2020" s="206"/>
      <c r="J2020" s="198"/>
      <c r="K2020" s="217"/>
      <c r="L2020" s="173" t="s">
        <v>8490</v>
      </c>
      <c r="M2020" s="175" t="s">
        <v>8597</v>
      </c>
      <c r="N2020" s="175" t="s">
        <v>7758</v>
      </c>
      <c r="O2020" s="175" t="s">
        <v>8646</v>
      </c>
      <c r="P2020" s="175" t="s">
        <v>8624</v>
      </c>
      <c r="Q2020" s="175" t="s">
        <v>7857</v>
      </c>
    </row>
    <row r="2021" spans="1:17" s="297" customFormat="1">
      <c r="A2021" s="319" t="s">
        <v>8438</v>
      </c>
      <c r="B2021" s="170" t="s">
        <v>5</v>
      </c>
      <c r="C2021" s="171" t="s">
        <v>8439</v>
      </c>
      <c r="D2021" s="171" t="s">
        <v>7758</v>
      </c>
      <c r="E2021" s="170" t="s">
        <v>5848</v>
      </c>
      <c r="F2021" s="130">
        <v>9.5</v>
      </c>
      <c r="G2021" s="171"/>
      <c r="H2021" s="170">
        <v>1</v>
      </c>
      <c r="I2021" s="205"/>
      <c r="J2021" s="197"/>
      <c r="K2021" s="216"/>
      <c r="L2021" s="170" t="s">
        <v>8490</v>
      </c>
      <c r="M2021" s="172" t="s">
        <v>8597</v>
      </c>
      <c r="N2021" s="172" t="s">
        <v>7758</v>
      </c>
      <c r="O2021" s="172" t="s">
        <v>8646</v>
      </c>
      <c r="P2021" s="172" t="s">
        <v>8624</v>
      </c>
      <c r="Q2021" s="172" t="s">
        <v>7857</v>
      </c>
    </row>
    <row r="2022" spans="1:17" s="297" customFormat="1">
      <c r="A2022" s="318" t="s">
        <v>8440</v>
      </c>
      <c r="B2022" s="173" t="s">
        <v>5</v>
      </c>
      <c r="C2022" s="174" t="s">
        <v>8441</v>
      </c>
      <c r="D2022" s="174" t="s">
        <v>7758</v>
      </c>
      <c r="E2022" s="173" t="s">
        <v>5846</v>
      </c>
      <c r="F2022" s="143">
        <v>7</v>
      </c>
      <c r="G2022" s="174"/>
      <c r="H2022" s="173">
        <v>1</v>
      </c>
      <c r="I2022" s="206"/>
      <c r="J2022" s="198"/>
      <c r="K2022" s="217"/>
      <c r="L2022" s="173" t="s">
        <v>8490</v>
      </c>
      <c r="M2022" s="175" t="s">
        <v>8597</v>
      </c>
      <c r="N2022" s="175" t="s">
        <v>7758</v>
      </c>
      <c r="O2022" s="175" t="s">
        <v>8646</v>
      </c>
      <c r="P2022" s="175" t="s">
        <v>8624</v>
      </c>
      <c r="Q2022" s="175" t="s">
        <v>7857</v>
      </c>
    </row>
  </sheetData>
  <sortState xmlns:xlrd2="http://schemas.microsoft.com/office/spreadsheetml/2017/richdata2" ref="A1454:Q1465">
    <sortCondition ref="A1454:A1465"/>
  </sortState>
  <mergeCells count="19">
    <mergeCell ref="F1972:Q1972"/>
    <mergeCell ref="A2:E2"/>
    <mergeCell ref="A1774:Q1774"/>
    <mergeCell ref="A6:Q6"/>
    <mergeCell ref="A1388:Q1388"/>
    <mergeCell ref="A1971:Q1971"/>
    <mergeCell ref="F1775:Q1775"/>
    <mergeCell ref="A1:Q1"/>
    <mergeCell ref="F7:Q7"/>
    <mergeCell ref="F552:Q552"/>
    <mergeCell ref="F1389:Q1389"/>
    <mergeCell ref="F923:Q923"/>
    <mergeCell ref="F646:Q646"/>
    <mergeCell ref="A5:Q5"/>
    <mergeCell ref="A550:Q550"/>
    <mergeCell ref="A551:Q551"/>
    <mergeCell ref="A645:Q645"/>
    <mergeCell ref="A922:Q922"/>
    <mergeCell ref="A1171:L1171"/>
  </mergeCells>
  <pageMargins left="0.25" right="0.25" top="0.75" bottom="0.5" header="0.3" footer="0.3"/>
  <pageSetup scale="3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249977111117893"/>
  </sheetPr>
  <dimension ref="A1:S1893"/>
  <sheetViews>
    <sheetView showGridLines="0" topLeftCell="H4" zoomScale="80" zoomScaleNormal="80" zoomScaleSheetLayoutView="50" workbookViewId="0">
      <selection activeCell="S4" sqref="S1:AB1048576"/>
    </sheetView>
  </sheetViews>
  <sheetFormatPr defaultColWidth="3.5703125" defaultRowHeight="12.75" outlineLevelRow="1" outlineLevelCol="1"/>
  <cols>
    <col min="1" max="1" width="16.85546875" style="332" customWidth="1"/>
    <col min="2" max="2" width="7.85546875" style="66" customWidth="1" outlineLevel="1"/>
    <col min="3" max="3" width="16.7109375" style="91" customWidth="1" outlineLevel="1"/>
    <col min="4" max="4" width="14.5703125" style="66" customWidth="1" outlineLevel="1"/>
    <col min="5" max="5" width="56.5703125" style="66" bestFit="1" customWidth="1"/>
    <col min="6" max="6" width="19.85546875" style="92" customWidth="1" outlineLevel="1"/>
    <col min="7" max="7" width="6.42578125" style="66" customWidth="1" outlineLevel="1"/>
    <col min="8" max="9" width="11.28515625" style="348" customWidth="1" outlineLevel="1"/>
    <col min="10" max="10" width="11.5703125" style="252" bestFit="1" customWidth="1"/>
    <col min="11" max="11" width="29.140625" style="66" customWidth="1" outlineLevel="1"/>
    <col min="12" max="12" width="11.28515625" style="66" customWidth="1" outlineLevel="1"/>
    <col min="13" max="13" width="13.7109375" style="66" customWidth="1" outlineLevel="1"/>
    <col min="14" max="14" width="16.5703125" style="66" customWidth="1" outlineLevel="1"/>
    <col min="15" max="15" width="12" style="66" customWidth="1" outlineLevel="1"/>
    <col min="16" max="16" width="13" style="66" customWidth="1" outlineLevel="1"/>
    <col min="17" max="17" width="18.7109375" style="66" customWidth="1" outlineLevel="1"/>
    <col min="18" max="18" width="10.5703125" style="66" customWidth="1" outlineLevel="1"/>
    <col min="19" max="19" width="3.5703125" style="229"/>
    <col min="20" max="16384" width="3.5703125" style="230"/>
  </cols>
  <sheetData>
    <row r="1" spans="1:19" s="184" customFormat="1" ht="31.5" hidden="1" customHeight="1">
      <c r="A1" s="383" t="s">
        <v>0</v>
      </c>
      <c r="B1" s="384"/>
      <c r="C1" s="384"/>
      <c r="D1" s="384"/>
      <c r="E1" s="384"/>
      <c r="F1" s="384"/>
      <c r="G1" s="384"/>
      <c r="H1" s="384"/>
      <c r="I1" s="384"/>
      <c r="J1" s="384"/>
      <c r="K1" s="384"/>
      <c r="L1" s="384"/>
      <c r="M1" s="384"/>
      <c r="N1" s="384"/>
      <c r="O1" s="384"/>
      <c r="P1" s="384"/>
      <c r="Q1" s="384"/>
      <c r="R1" s="384"/>
    </row>
    <row r="2" spans="1:19" hidden="1" outlineLevel="1">
      <c r="A2" s="329"/>
      <c r="B2" s="21"/>
      <c r="C2" s="20"/>
      <c r="E2" s="21"/>
      <c r="F2" s="19"/>
      <c r="G2" s="21"/>
      <c r="H2" s="204"/>
      <c r="I2" s="204"/>
      <c r="J2" s="215"/>
    </row>
    <row r="3" spans="1:19" ht="38.25" hidden="1" outlineLevel="1">
      <c r="A3" s="183" t="s">
        <v>2</v>
      </c>
      <c r="B3" s="183" t="s">
        <v>8825</v>
      </c>
      <c r="C3" s="183" t="s">
        <v>2813</v>
      </c>
      <c r="D3" s="183" t="s">
        <v>8827</v>
      </c>
      <c r="E3" s="183" t="s">
        <v>1667</v>
      </c>
      <c r="F3" s="183" t="s">
        <v>8824</v>
      </c>
      <c r="G3" s="183" t="s">
        <v>8767</v>
      </c>
      <c r="H3" s="200" t="s">
        <v>8777</v>
      </c>
      <c r="I3" s="200" t="s">
        <v>8823</v>
      </c>
      <c r="J3" s="183" t="s">
        <v>8810</v>
      </c>
      <c r="K3" s="183" t="s">
        <v>8822</v>
      </c>
      <c r="L3" s="183" t="s">
        <v>8764</v>
      </c>
      <c r="M3" s="183" t="s">
        <v>8595</v>
      </c>
      <c r="N3" s="183" t="s">
        <v>8765</v>
      </c>
      <c r="O3" s="183" t="s">
        <v>8763</v>
      </c>
      <c r="P3" s="183" t="s">
        <v>8821</v>
      </c>
      <c r="Q3" s="183" t="s">
        <v>8618</v>
      </c>
      <c r="R3" s="183" t="s">
        <v>9155</v>
      </c>
      <c r="S3" s="278"/>
    </row>
    <row r="4" spans="1:19" collapsed="1">
      <c r="A4" s="244"/>
      <c r="B4" s="245"/>
      <c r="C4" s="245"/>
      <c r="D4" s="245"/>
      <c r="E4" s="245"/>
      <c r="F4" s="245"/>
      <c r="G4" s="245"/>
      <c r="H4" s="344"/>
      <c r="I4" s="344"/>
      <c r="J4" s="248"/>
      <c r="K4" s="245"/>
      <c r="L4" s="245"/>
      <c r="M4" s="245"/>
      <c r="N4" s="245"/>
      <c r="O4" s="245"/>
      <c r="P4" s="245"/>
      <c r="Q4" s="245"/>
      <c r="R4" s="246"/>
      <c r="S4" s="278"/>
    </row>
    <row r="5" spans="1:19" ht="61.5">
      <c r="A5" s="361" t="s">
        <v>8672</v>
      </c>
      <c r="B5" s="362"/>
      <c r="C5" s="362"/>
      <c r="D5" s="362"/>
      <c r="E5" s="362"/>
      <c r="F5" s="362"/>
      <c r="G5" s="362"/>
      <c r="H5" s="362"/>
      <c r="I5" s="362"/>
      <c r="J5" s="362"/>
      <c r="K5" s="362"/>
      <c r="L5" s="362"/>
      <c r="M5" s="362"/>
      <c r="N5" s="362"/>
      <c r="O5" s="362"/>
      <c r="P5" s="362"/>
      <c r="Q5" s="362"/>
      <c r="R5" s="362"/>
    </row>
    <row r="6" spans="1:19" s="231" customFormat="1" ht="31.5">
      <c r="A6" s="234" t="s">
        <v>1</v>
      </c>
      <c r="B6" s="235"/>
      <c r="C6" s="236"/>
      <c r="D6" s="237"/>
      <c r="E6" s="235"/>
      <c r="F6" s="235"/>
      <c r="G6" s="235"/>
      <c r="H6" s="345"/>
      <c r="I6" s="345"/>
      <c r="J6" s="249"/>
      <c r="K6" s="237"/>
      <c r="L6" s="237"/>
      <c r="M6" s="237"/>
      <c r="N6" s="237"/>
      <c r="O6" s="237"/>
      <c r="P6" s="237"/>
      <c r="Q6" s="237"/>
      <c r="R6" s="237"/>
      <c r="S6" s="278"/>
    </row>
    <row r="7" spans="1:19" ht="42" customHeight="1">
      <c r="A7" s="162" t="s">
        <v>2</v>
      </c>
      <c r="B7" s="6" t="s">
        <v>8825</v>
      </c>
      <c r="C7" s="11" t="s">
        <v>2813</v>
      </c>
      <c r="D7" s="6" t="s">
        <v>8827</v>
      </c>
      <c r="E7" s="6" t="s">
        <v>1667</v>
      </c>
      <c r="F7" s="7" t="s">
        <v>8824</v>
      </c>
      <c r="G7" s="6" t="s">
        <v>8767</v>
      </c>
      <c r="H7" s="202" t="s">
        <v>8777</v>
      </c>
      <c r="I7" s="202" t="s">
        <v>8823</v>
      </c>
      <c r="J7" s="354" t="s">
        <v>8810</v>
      </c>
      <c r="K7" s="162" t="s">
        <v>8822</v>
      </c>
      <c r="L7" s="6" t="s">
        <v>8764</v>
      </c>
      <c r="M7" s="6" t="s">
        <v>8595</v>
      </c>
      <c r="N7" s="11" t="s">
        <v>8765</v>
      </c>
      <c r="O7" s="6" t="s">
        <v>8763</v>
      </c>
      <c r="P7" s="7" t="s">
        <v>8821</v>
      </c>
      <c r="Q7" s="7" t="s">
        <v>8618</v>
      </c>
      <c r="R7" s="6" t="s">
        <v>9155</v>
      </c>
      <c r="S7" s="279"/>
    </row>
    <row r="8" spans="1:19">
      <c r="A8" s="25" t="s">
        <v>4</v>
      </c>
      <c r="B8" s="22" t="s">
        <v>5</v>
      </c>
      <c r="C8" s="24">
        <v>78737680871</v>
      </c>
      <c r="D8" s="157" t="s">
        <v>7857</v>
      </c>
      <c r="E8" s="22" t="s">
        <v>1669</v>
      </c>
      <c r="F8" s="23">
        <v>6.25</v>
      </c>
      <c r="G8" s="22">
        <v>3</v>
      </c>
      <c r="H8" s="203">
        <v>19.2</v>
      </c>
      <c r="I8" s="203">
        <v>0.69</v>
      </c>
      <c r="J8" s="214">
        <v>236.39</v>
      </c>
      <c r="K8" s="167" t="s">
        <v>8609</v>
      </c>
      <c r="L8" s="22" t="s">
        <v>8610</v>
      </c>
      <c r="M8" s="22" t="s">
        <v>8611</v>
      </c>
      <c r="N8" s="160" t="s">
        <v>8617</v>
      </c>
      <c r="O8" s="22" t="s">
        <v>8690</v>
      </c>
      <c r="P8" s="23" t="s">
        <v>8616</v>
      </c>
      <c r="Q8" s="23" t="s">
        <v>8619</v>
      </c>
      <c r="R8" s="157" t="s">
        <v>7857</v>
      </c>
      <c r="S8" s="278"/>
    </row>
    <row r="9" spans="1:19">
      <c r="A9" s="329" t="s">
        <v>6</v>
      </c>
      <c r="B9" s="21" t="s">
        <v>5</v>
      </c>
      <c r="C9" s="20">
        <v>78737668824</v>
      </c>
      <c r="D9" s="158" t="s">
        <v>7857</v>
      </c>
      <c r="E9" s="21" t="s">
        <v>1669</v>
      </c>
      <c r="F9" s="19">
        <v>7.125</v>
      </c>
      <c r="G9" s="21">
        <v>3</v>
      </c>
      <c r="H9" s="204">
        <v>24</v>
      </c>
      <c r="I9" s="204">
        <v>0.81</v>
      </c>
      <c r="J9" s="215">
        <v>262.73</v>
      </c>
      <c r="K9" s="63" t="s">
        <v>8609</v>
      </c>
      <c r="L9" s="21" t="s">
        <v>8610</v>
      </c>
      <c r="M9" s="21" t="s">
        <v>8611</v>
      </c>
      <c r="N9" s="20" t="s">
        <v>8617</v>
      </c>
      <c r="O9" s="21" t="s">
        <v>8690</v>
      </c>
      <c r="P9" s="19" t="s">
        <v>8616</v>
      </c>
      <c r="Q9" s="19" t="s">
        <v>8619</v>
      </c>
      <c r="R9" s="158" t="s">
        <v>7857</v>
      </c>
      <c r="S9" s="278"/>
    </row>
    <row r="10" spans="1:19">
      <c r="A10" s="25" t="s">
        <v>7</v>
      </c>
      <c r="B10" s="22" t="s">
        <v>5</v>
      </c>
      <c r="C10" s="24">
        <v>78737668855</v>
      </c>
      <c r="D10" s="157" t="s">
        <v>7857</v>
      </c>
      <c r="E10" s="22" t="s">
        <v>1669</v>
      </c>
      <c r="F10" s="23">
        <v>8.375</v>
      </c>
      <c r="G10" s="22">
        <v>2</v>
      </c>
      <c r="H10" s="203">
        <v>23</v>
      </c>
      <c r="I10" s="203">
        <v>0.84</v>
      </c>
      <c r="J10" s="214">
        <v>349.39</v>
      </c>
      <c r="K10" s="167" t="s">
        <v>8609</v>
      </c>
      <c r="L10" s="22" t="s">
        <v>8610</v>
      </c>
      <c r="M10" s="22" t="s">
        <v>8611</v>
      </c>
      <c r="N10" s="24" t="s">
        <v>8617</v>
      </c>
      <c r="O10" s="22" t="s">
        <v>8690</v>
      </c>
      <c r="P10" s="23" t="s">
        <v>8616</v>
      </c>
      <c r="Q10" s="23" t="s">
        <v>8619</v>
      </c>
      <c r="R10" s="157" t="s">
        <v>7857</v>
      </c>
      <c r="S10" s="278"/>
    </row>
    <row r="11" spans="1:19">
      <c r="A11" s="329" t="s">
        <v>8</v>
      </c>
      <c r="B11" s="21" t="s">
        <v>5</v>
      </c>
      <c r="C11" s="20">
        <v>78737668879</v>
      </c>
      <c r="D11" s="158" t="s">
        <v>7857</v>
      </c>
      <c r="E11" s="21" t="s">
        <v>1669</v>
      </c>
      <c r="F11" s="19">
        <v>9</v>
      </c>
      <c r="G11" s="21">
        <v>2</v>
      </c>
      <c r="H11" s="204">
        <v>28</v>
      </c>
      <c r="I11" s="204">
        <v>0.88</v>
      </c>
      <c r="J11" s="215">
        <v>427.41</v>
      </c>
      <c r="K11" s="63" t="s">
        <v>8609</v>
      </c>
      <c r="L11" s="21" t="s">
        <v>8610</v>
      </c>
      <c r="M11" s="21" t="s">
        <v>8611</v>
      </c>
      <c r="N11" s="20" t="s">
        <v>8617</v>
      </c>
      <c r="O11" s="21" t="s">
        <v>8690</v>
      </c>
      <c r="P11" s="19" t="s">
        <v>8616</v>
      </c>
      <c r="Q11" s="19" t="s">
        <v>8619</v>
      </c>
      <c r="R11" s="158" t="s">
        <v>7857</v>
      </c>
      <c r="S11" s="278"/>
    </row>
    <row r="12" spans="1:19">
      <c r="A12" s="25" t="s">
        <v>9</v>
      </c>
      <c r="B12" s="22" t="s">
        <v>5</v>
      </c>
      <c r="C12" s="24">
        <v>78737668886</v>
      </c>
      <c r="D12" s="157" t="s">
        <v>7857</v>
      </c>
      <c r="E12" s="22" t="s">
        <v>1669</v>
      </c>
      <c r="F12" s="23">
        <v>10.625</v>
      </c>
      <c r="G12" s="22">
        <v>1</v>
      </c>
      <c r="H12" s="203">
        <v>21</v>
      </c>
      <c r="I12" s="203">
        <v>0.77</v>
      </c>
      <c r="J12" s="214">
        <v>558.55999999999995</v>
      </c>
      <c r="K12" s="167" t="s">
        <v>8609</v>
      </c>
      <c r="L12" s="22" t="s">
        <v>8610</v>
      </c>
      <c r="M12" s="22" t="s">
        <v>8611</v>
      </c>
      <c r="N12" s="24" t="s">
        <v>8617</v>
      </c>
      <c r="O12" s="22" t="s">
        <v>8690</v>
      </c>
      <c r="P12" s="23" t="s">
        <v>8616</v>
      </c>
      <c r="Q12" s="23" t="s">
        <v>8619</v>
      </c>
      <c r="R12" s="157" t="s">
        <v>7857</v>
      </c>
      <c r="S12" s="278"/>
    </row>
    <row r="13" spans="1:19">
      <c r="A13" s="329" t="s">
        <v>10</v>
      </c>
      <c r="B13" s="21" t="s">
        <v>5</v>
      </c>
      <c r="C13" s="20">
        <v>78737668916</v>
      </c>
      <c r="D13" s="158" t="s">
        <v>7857</v>
      </c>
      <c r="E13" s="21" t="s">
        <v>1669</v>
      </c>
      <c r="F13" s="19">
        <v>11.625</v>
      </c>
      <c r="G13" s="21">
        <v>1</v>
      </c>
      <c r="H13" s="204">
        <v>27</v>
      </c>
      <c r="I13" s="204">
        <v>0.86</v>
      </c>
      <c r="J13" s="215">
        <v>796.38</v>
      </c>
      <c r="K13" s="63" t="s">
        <v>8609</v>
      </c>
      <c r="L13" s="21" t="s">
        <v>8610</v>
      </c>
      <c r="M13" s="21" t="s">
        <v>8611</v>
      </c>
      <c r="N13" s="20" t="s">
        <v>8617</v>
      </c>
      <c r="O13" s="21" t="s">
        <v>8690</v>
      </c>
      <c r="P13" s="19" t="s">
        <v>8616</v>
      </c>
      <c r="Q13" s="19" t="s">
        <v>8619</v>
      </c>
      <c r="R13" s="158" t="s">
        <v>7857</v>
      </c>
      <c r="S13" s="278"/>
    </row>
    <row r="14" spans="1:19">
      <c r="A14" s="25" t="s">
        <v>11</v>
      </c>
      <c r="B14" s="22" t="s">
        <v>5</v>
      </c>
      <c r="C14" s="24">
        <v>78737668985</v>
      </c>
      <c r="D14" s="157" t="s">
        <v>7857</v>
      </c>
      <c r="E14" s="22" t="s">
        <v>1670</v>
      </c>
      <c r="F14" s="23">
        <v>6</v>
      </c>
      <c r="G14" s="22">
        <v>3</v>
      </c>
      <c r="H14" s="203">
        <v>18</v>
      </c>
      <c r="I14" s="203">
        <v>0.83</v>
      </c>
      <c r="J14" s="214">
        <v>196.77</v>
      </c>
      <c r="K14" s="167" t="s">
        <v>8609</v>
      </c>
      <c r="L14" s="22" t="s">
        <v>8610</v>
      </c>
      <c r="M14" s="22" t="s">
        <v>8611</v>
      </c>
      <c r="N14" s="24" t="s">
        <v>8617</v>
      </c>
      <c r="O14" s="22" t="s">
        <v>8690</v>
      </c>
      <c r="P14" s="23" t="s">
        <v>8616</v>
      </c>
      <c r="Q14" s="23" t="s">
        <v>8619</v>
      </c>
      <c r="R14" s="157" t="s">
        <v>7857</v>
      </c>
      <c r="S14" s="278"/>
    </row>
    <row r="15" spans="1:19">
      <c r="A15" s="329" t="s">
        <v>12</v>
      </c>
      <c r="B15" s="21" t="s">
        <v>5</v>
      </c>
      <c r="C15" s="20">
        <v>78737669005</v>
      </c>
      <c r="D15" s="158" t="s">
        <v>7857</v>
      </c>
      <c r="E15" s="21" t="s">
        <v>1671</v>
      </c>
      <c r="F15" s="19">
        <v>4.75</v>
      </c>
      <c r="G15" s="21">
        <v>3</v>
      </c>
      <c r="H15" s="204">
        <v>10</v>
      </c>
      <c r="I15" s="204">
        <v>0.63</v>
      </c>
      <c r="J15" s="215">
        <v>159.69999999999999</v>
      </c>
      <c r="K15" s="63" t="s">
        <v>8609</v>
      </c>
      <c r="L15" s="21" t="s">
        <v>8610</v>
      </c>
      <c r="M15" s="21" t="s">
        <v>8611</v>
      </c>
      <c r="N15" s="20" t="s">
        <v>8617</v>
      </c>
      <c r="O15" s="21" t="s">
        <v>8690</v>
      </c>
      <c r="P15" s="19" t="s">
        <v>8616</v>
      </c>
      <c r="Q15" s="19" t="s">
        <v>8619</v>
      </c>
      <c r="R15" s="158" t="s">
        <v>7857</v>
      </c>
      <c r="S15" s="278"/>
    </row>
    <row r="16" spans="1:19">
      <c r="A16" s="25" t="s">
        <v>13</v>
      </c>
      <c r="B16" s="22" t="s">
        <v>5</v>
      </c>
      <c r="C16" s="24">
        <v>78737668978</v>
      </c>
      <c r="D16" s="157" t="s">
        <v>7857</v>
      </c>
      <c r="E16" s="22" t="s">
        <v>1672</v>
      </c>
      <c r="F16" s="23">
        <v>4.25</v>
      </c>
      <c r="G16" s="22">
        <v>3</v>
      </c>
      <c r="H16" s="203">
        <v>17</v>
      </c>
      <c r="I16" s="203">
        <v>1.3</v>
      </c>
      <c r="J16" s="214">
        <v>280.77999999999997</v>
      </c>
      <c r="K16" s="167" t="s">
        <v>8609</v>
      </c>
      <c r="L16" s="22" t="s">
        <v>8610</v>
      </c>
      <c r="M16" s="22" t="s">
        <v>8611</v>
      </c>
      <c r="N16" s="24" t="s">
        <v>8617</v>
      </c>
      <c r="O16" s="22" t="s">
        <v>8690</v>
      </c>
      <c r="P16" s="23" t="s">
        <v>8616</v>
      </c>
      <c r="Q16" s="23" t="s">
        <v>8619</v>
      </c>
      <c r="R16" s="157" t="s">
        <v>7857</v>
      </c>
      <c r="S16" s="278"/>
    </row>
    <row r="17" spans="1:19">
      <c r="A17" s="329" t="s">
        <v>14</v>
      </c>
      <c r="B17" s="21" t="s">
        <v>5</v>
      </c>
      <c r="C17" s="20">
        <v>78737668992</v>
      </c>
      <c r="D17" s="158" t="s">
        <v>7857</v>
      </c>
      <c r="E17" s="21" t="s">
        <v>1673</v>
      </c>
      <c r="F17" s="19">
        <v>3.25</v>
      </c>
      <c r="G17" s="21">
        <v>3</v>
      </c>
      <c r="H17" s="204">
        <v>9</v>
      </c>
      <c r="I17" s="204">
        <v>0.6</v>
      </c>
      <c r="J17" s="215">
        <v>237.17</v>
      </c>
      <c r="K17" s="63" t="s">
        <v>8609</v>
      </c>
      <c r="L17" s="21" t="s">
        <v>8610</v>
      </c>
      <c r="M17" s="21" t="s">
        <v>8611</v>
      </c>
      <c r="N17" s="20" t="s">
        <v>8617</v>
      </c>
      <c r="O17" s="21" t="s">
        <v>8690</v>
      </c>
      <c r="P17" s="19" t="s">
        <v>8616</v>
      </c>
      <c r="Q17" s="19" t="s">
        <v>8619</v>
      </c>
      <c r="R17" s="158" t="s">
        <v>7857</v>
      </c>
      <c r="S17" s="278"/>
    </row>
    <row r="18" spans="1:19">
      <c r="A18" s="25" t="s">
        <v>15</v>
      </c>
      <c r="B18" s="22" t="s">
        <v>5</v>
      </c>
      <c r="C18" s="24">
        <v>78737668961</v>
      </c>
      <c r="D18" s="157" t="s">
        <v>7857</v>
      </c>
      <c r="E18" s="22" t="s">
        <v>1674</v>
      </c>
      <c r="F18" s="23">
        <v>4.4444444444444446</v>
      </c>
      <c r="G18" s="22">
        <v>3</v>
      </c>
      <c r="H18" s="203">
        <v>19</v>
      </c>
      <c r="I18" s="203">
        <v>1.27</v>
      </c>
      <c r="J18" s="214">
        <v>280.77999999999997</v>
      </c>
      <c r="K18" s="167" t="s">
        <v>8609</v>
      </c>
      <c r="L18" s="22" t="s">
        <v>8610</v>
      </c>
      <c r="M18" s="22" t="s">
        <v>8611</v>
      </c>
      <c r="N18" s="24" t="s">
        <v>8617</v>
      </c>
      <c r="O18" s="22" t="s">
        <v>8690</v>
      </c>
      <c r="P18" s="23" t="s">
        <v>8616</v>
      </c>
      <c r="Q18" s="23" t="s">
        <v>8619</v>
      </c>
      <c r="R18" s="157" t="s">
        <v>7857</v>
      </c>
      <c r="S18" s="278"/>
    </row>
    <row r="19" spans="1:19">
      <c r="A19" s="329" t="s">
        <v>16</v>
      </c>
      <c r="B19" s="21" t="s">
        <v>5</v>
      </c>
      <c r="C19" s="20">
        <v>78737669012</v>
      </c>
      <c r="D19" s="158" t="s">
        <v>7857</v>
      </c>
      <c r="E19" s="21" t="s">
        <v>1675</v>
      </c>
      <c r="F19" s="19">
        <v>4.25</v>
      </c>
      <c r="G19" s="21">
        <v>3</v>
      </c>
      <c r="H19" s="204">
        <v>18</v>
      </c>
      <c r="I19" s="204">
        <v>1.24</v>
      </c>
      <c r="J19" s="215">
        <v>352.05</v>
      </c>
      <c r="K19" s="63" t="s">
        <v>8609</v>
      </c>
      <c r="L19" s="21" t="s">
        <v>8610</v>
      </c>
      <c r="M19" s="21" t="s">
        <v>8611</v>
      </c>
      <c r="N19" s="20" t="s">
        <v>8617</v>
      </c>
      <c r="O19" s="21" t="s">
        <v>8690</v>
      </c>
      <c r="P19" s="19" t="s">
        <v>8616</v>
      </c>
      <c r="Q19" s="19" t="s">
        <v>8619</v>
      </c>
      <c r="R19" s="158" t="s">
        <v>7857</v>
      </c>
      <c r="S19" s="278"/>
    </row>
    <row r="20" spans="1:19">
      <c r="A20" s="25" t="s">
        <v>17</v>
      </c>
      <c r="B20" s="22" t="s">
        <v>5</v>
      </c>
      <c r="C20" s="24">
        <v>78737668619</v>
      </c>
      <c r="D20" s="157" t="s">
        <v>7857</v>
      </c>
      <c r="E20" s="22" t="s">
        <v>1676</v>
      </c>
      <c r="F20" s="23">
        <v>4.125</v>
      </c>
      <c r="G20" s="22">
        <v>3</v>
      </c>
      <c r="H20" s="203">
        <v>20</v>
      </c>
      <c r="I20" s="203">
        <v>1.35</v>
      </c>
      <c r="J20" s="214">
        <v>317.39999999999998</v>
      </c>
      <c r="K20" s="167" t="s">
        <v>8609</v>
      </c>
      <c r="L20" s="22" t="s">
        <v>8610</v>
      </c>
      <c r="M20" s="22" t="s">
        <v>8611</v>
      </c>
      <c r="N20" s="24" t="s">
        <v>8617</v>
      </c>
      <c r="O20" s="22" t="s">
        <v>8690</v>
      </c>
      <c r="P20" s="23" t="s">
        <v>8616</v>
      </c>
      <c r="Q20" s="23" t="s">
        <v>8619</v>
      </c>
      <c r="R20" s="157" t="s">
        <v>7857</v>
      </c>
      <c r="S20" s="278"/>
    </row>
    <row r="21" spans="1:19">
      <c r="A21" s="329" t="s">
        <v>18</v>
      </c>
      <c r="B21" s="21" t="s">
        <v>5</v>
      </c>
      <c r="C21" s="20">
        <v>78737668626</v>
      </c>
      <c r="D21" s="158" t="s">
        <v>7857</v>
      </c>
      <c r="E21" s="21" t="s">
        <v>1677</v>
      </c>
      <c r="F21" s="19">
        <v>5</v>
      </c>
      <c r="G21" s="21">
        <v>3</v>
      </c>
      <c r="H21" s="204">
        <v>20</v>
      </c>
      <c r="I21" s="204">
        <v>1.42</v>
      </c>
      <c r="J21" s="215">
        <v>393.88</v>
      </c>
      <c r="K21" s="63" t="s">
        <v>8609</v>
      </c>
      <c r="L21" s="21" t="s">
        <v>8610</v>
      </c>
      <c r="M21" s="21" t="s">
        <v>8611</v>
      </c>
      <c r="N21" s="20" t="s">
        <v>8617</v>
      </c>
      <c r="O21" s="21" t="s">
        <v>8690</v>
      </c>
      <c r="P21" s="19" t="s">
        <v>8616</v>
      </c>
      <c r="Q21" s="19" t="s">
        <v>8619</v>
      </c>
      <c r="R21" s="158" t="s">
        <v>7857</v>
      </c>
      <c r="S21" s="278"/>
    </row>
    <row r="22" spans="1:19">
      <c r="A22" s="25" t="s">
        <v>19</v>
      </c>
      <c r="B22" s="22" t="s">
        <v>5</v>
      </c>
      <c r="C22" s="24">
        <v>78737668718</v>
      </c>
      <c r="D22" s="157" t="s">
        <v>7857</v>
      </c>
      <c r="E22" s="22" t="s">
        <v>1678</v>
      </c>
      <c r="F22" s="23">
        <v>5.75</v>
      </c>
      <c r="G22" s="22">
        <v>3</v>
      </c>
      <c r="H22" s="203">
        <v>18.600000000000001</v>
      </c>
      <c r="I22" s="203">
        <v>0.88</v>
      </c>
      <c r="J22" s="214">
        <v>193.12</v>
      </c>
      <c r="K22" s="167" t="s">
        <v>8609</v>
      </c>
      <c r="L22" s="22" t="s">
        <v>8610</v>
      </c>
      <c r="M22" s="22" t="s">
        <v>8611</v>
      </c>
      <c r="N22" s="24" t="s">
        <v>8617</v>
      </c>
      <c r="O22" s="22" t="s">
        <v>8690</v>
      </c>
      <c r="P22" s="23" t="s">
        <v>8616</v>
      </c>
      <c r="Q22" s="23" t="s">
        <v>8619</v>
      </c>
      <c r="R22" s="157" t="s">
        <v>7857</v>
      </c>
      <c r="S22" s="278"/>
    </row>
    <row r="23" spans="1:19">
      <c r="A23" s="329" t="s">
        <v>20</v>
      </c>
      <c r="B23" s="21" t="s">
        <v>5</v>
      </c>
      <c r="C23" s="20">
        <v>78737668756</v>
      </c>
      <c r="D23" s="158" t="s">
        <v>7857</v>
      </c>
      <c r="E23" s="21" t="s">
        <v>1679</v>
      </c>
      <c r="F23" s="19">
        <v>6.5</v>
      </c>
      <c r="G23" s="21">
        <v>3</v>
      </c>
      <c r="H23" s="204">
        <v>30</v>
      </c>
      <c r="I23" s="204">
        <v>1.53</v>
      </c>
      <c r="J23" s="215">
        <v>343.64</v>
      </c>
      <c r="K23" s="63" t="s">
        <v>8609</v>
      </c>
      <c r="L23" s="21" t="s">
        <v>8610</v>
      </c>
      <c r="M23" s="21" t="s">
        <v>8611</v>
      </c>
      <c r="N23" s="20" t="s">
        <v>8617</v>
      </c>
      <c r="O23" s="21" t="s">
        <v>8690</v>
      </c>
      <c r="P23" s="19" t="s">
        <v>8616</v>
      </c>
      <c r="Q23" s="19" t="s">
        <v>8619</v>
      </c>
      <c r="R23" s="158" t="s">
        <v>7857</v>
      </c>
      <c r="S23" s="278"/>
    </row>
    <row r="24" spans="1:19">
      <c r="A24" s="25" t="s">
        <v>21</v>
      </c>
      <c r="B24" s="22" t="s">
        <v>5</v>
      </c>
      <c r="C24" s="24">
        <v>78737668787</v>
      </c>
      <c r="D24" s="157" t="s">
        <v>7857</v>
      </c>
      <c r="E24" s="22" t="s">
        <v>1680</v>
      </c>
      <c r="F24" s="23">
        <v>9</v>
      </c>
      <c r="G24" s="22">
        <v>2</v>
      </c>
      <c r="H24" s="203">
        <v>32</v>
      </c>
      <c r="I24" s="203">
        <v>1.34</v>
      </c>
      <c r="J24" s="214">
        <v>462.27</v>
      </c>
      <c r="K24" s="167" t="s">
        <v>8609</v>
      </c>
      <c r="L24" s="22" t="s">
        <v>8610</v>
      </c>
      <c r="M24" s="22" t="s">
        <v>8611</v>
      </c>
      <c r="N24" s="24" t="s">
        <v>8617</v>
      </c>
      <c r="O24" s="22" t="s">
        <v>8690</v>
      </c>
      <c r="P24" s="23" t="s">
        <v>8616</v>
      </c>
      <c r="Q24" s="23" t="s">
        <v>8619</v>
      </c>
      <c r="R24" s="157" t="s">
        <v>7857</v>
      </c>
      <c r="S24" s="278"/>
    </row>
    <row r="25" spans="1:19">
      <c r="A25" s="329" t="s">
        <v>22</v>
      </c>
      <c r="B25" s="21" t="s">
        <v>5</v>
      </c>
      <c r="C25" s="20">
        <v>78737668763</v>
      </c>
      <c r="D25" s="158" t="s">
        <v>7857</v>
      </c>
      <c r="E25" s="21" t="s">
        <v>1681</v>
      </c>
      <c r="F25" s="19">
        <v>7.625</v>
      </c>
      <c r="G25" s="21">
        <v>3</v>
      </c>
      <c r="H25" s="204">
        <v>35</v>
      </c>
      <c r="I25" s="204">
        <v>1.74</v>
      </c>
      <c r="J25" s="215">
        <v>421.87</v>
      </c>
      <c r="K25" s="63" t="s">
        <v>8609</v>
      </c>
      <c r="L25" s="21" t="s">
        <v>8610</v>
      </c>
      <c r="M25" s="21" t="s">
        <v>8611</v>
      </c>
      <c r="N25" s="20" t="s">
        <v>8617</v>
      </c>
      <c r="O25" s="21" t="s">
        <v>8690</v>
      </c>
      <c r="P25" s="19" t="s">
        <v>8616</v>
      </c>
      <c r="Q25" s="19" t="s">
        <v>8619</v>
      </c>
      <c r="R25" s="158" t="s">
        <v>7857</v>
      </c>
      <c r="S25" s="278"/>
    </row>
    <row r="26" spans="1:19">
      <c r="A26" s="25" t="s">
        <v>23</v>
      </c>
      <c r="B26" s="22" t="s">
        <v>5</v>
      </c>
      <c r="C26" s="24">
        <v>78737668909</v>
      </c>
      <c r="D26" s="157" t="s">
        <v>7857</v>
      </c>
      <c r="E26" s="22" t="s">
        <v>1682</v>
      </c>
      <c r="F26" s="23">
        <v>11</v>
      </c>
      <c r="G26" s="22">
        <v>1</v>
      </c>
      <c r="H26" s="203">
        <v>28.9</v>
      </c>
      <c r="I26" s="203">
        <v>0.88</v>
      </c>
      <c r="J26" s="214">
        <v>789.52</v>
      </c>
      <c r="K26" s="167" t="s">
        <v>8609</v>
      </c>
      <c r="L26" s="22" t="s">
        <v>8610</v>
      </c>
      <c r="M26" s="22" t="s">
        <v>8611</v>
      </c>
      <c r="N26" s="24" t="s">
        <v>8617</v>
      </c>
      <c r="O26" s="22" t="s">
        <v>8690</v>
      </c>
      <c r="P26" s="23" t="s">
        <v>8616</v>
      </c>
      <c r="Q26" s="23" t="s">
        <v>8619</v>
      </c>
      <c r="R26" s="157" t="s">
        <v>7857</v>
      </c>
      <c r="S26" s="278"/>
    </row>
    <row r="27" spans="1:19">
      <c r="A27" s="329" t="s">
        <v>24</v>
      </c>
      <c r="B27" s="21" t="s">
        <v>5</v>
      </c>
      <c r="C27" s="20">
        <v>78737669111</v>
      </c>
      <c r="D27" s="158" t="s">
        <v>7857</v>
      </c>
      <c r="E27" s="21" t="s">
        <v>1683</v>
      </c>
      <c r="F27" s="19">
        <v>4.5</v>
      </c>
      <c r="G27" s="21">
        <v>1</v>
      </c>
      <c r="H27" s="204">
        <v>8</v>
      </c>
      <c r="I27" s="204">
        <v>0.72</v>
      </c>
      <c r="J27" s="215">
        <v>648.08000000000004</v>
      </c>
      <c r="K27" s="63" t="s">
        <v>8609</v>
      </c>
      <c r="L27" s="21" t="s">
        <v>8610</v>
      </c>
      <c r="M27" s="21" t="s">
        <v>8611</v>
      </c>
      <c r="N27" s="20" t="s">
        <v>8617</v>
      </c>
      <c r="O27" s="21" t="s">
        <v>8690</v>
      </c>
      <c r="P27" s="19" t="s">
        <v>8616</v>
      </c>
      <c r="Q27" s="19" t="s">
        <v>8619</v>
      </c>
      <c r="R27" s="158" t="s">
        <v>7857</v>
      </c>
      <c r="S27" s="278"/>
    </row>
    <row r="28" spans="1:19">
      <c r="A28" s="25" t="s">
        <v>25</v>
      </c>
      <c r="B28" s="22" t="s">
        <v>5</v>
      </c>
      <c r="C28" s="24">
        <v>78737669135</v>
      </c>
      <c r="D28" s="157" t="s">
        <v>7857</v>
      </c>
      <c r="E28" s="22" t="s">
        <v>1684</v>
      </c>
      <c r="F28" s="23">
        <v>5.125</v>
      </c>
      <c r="G28" s="22">
        <v>2</v>
      </c>
      <c r="H28" s="203">
        <v>8.3000000000000007</v>
      </c>
      <c r="I28" s="203">
        <v>0.75</v>
      </c>
      <c r="J28" s="214">
        <v>465.48</v>
      </c>
      <c r="K28" s="167" t="s">
        <v>8609</v>
      </c>
      <c r="L28" s="22" t="s">
        <v>8610</v>
      </c>
      <c r="M28" s="22" t="s">
        <v>8611</v>
      </c>
      <c r="N28" s="24" t="s">
        <v>8617</v>
      </c>
      <c r="O28" s="22" t="s">
        <v>8690</v>
      </c>
      <c r="P28" s="23" t="s">
        <v>8616</v>
      </c>
      <c r="Q28" s="23" t="s">
        <v>8619</v>
      </c>
      <c r="R28" s="157" t="s">
        <v>7857</v>
      </c>
      <c r="S28" s="278"/>
    </row>
    <row r="29" spans="1:19">
      <c r="A29" s="329" t="s">
        <v>26</v>
      </c>
      <c r="B29" s="21" t="s">
        <v>5</v>
      </c>
      <c r="C29" s="20">
        <v>78737669142</v>
      </c>
      <c r="D29" s="159" t="s">
        <v>7857</v>
      </c>
      <c r="E29" s="21" t="s">
        <v>1685</v>
      </c>
      <c r="F29" s="19" t="s">
        <v>1686</v>
      </c>
      <c r="G29" s="21">
        <v>3</v>
      </c>
      <c r="H29" s="204">
        <v>20</v>
      </c>
      <c r="I29" s="204">
        <v>1.33</v>
      </c>
      <c r="J29" s="215">
        <v>461.05</v>
      </c>
      <c r="K29" s="168" t="s">
        <v>8609</v>
      </c>
      <c r="L29" s="127" t="s">
        <v>8610</v>
      </c>
      <c r="M29" s="127" t="s">
        <v>8611</v>
      </c>
      <c r="N29" s="120" t="s">
        <v>8617</v>
      </c>
      <c r="O29" s="127" t="s">
        <v>8690</v>
      </c>
      <c r="P29" s="121" t="s">
        <v>8616</v>
      </c>
      <c r="Q29" s="121" t="s">
        <v>8619</v>
      </c>
      <c r="R29" s="159" t="s">
        <v>7857</v>
      </c>
      <c r="S29" s="278"/>
    </row>
    <row r="30" spans="1:19" s="231" customFormat="1" ht="31.5">
      <c r="A30" s="234" t="s">
        <v>27</v>
      </c>
      <c r="B30" s="235"/>
      <c r="C30" s="236"/>
      <c r="D30" s="237"/>
      <c r="E30" s="235"/>
      <c r="F30" s="235"/>
      <c r="G30" s="235"/>
      <c r="H30" s="345"/>
      <c r="I30" s="345"/>
      <c r="J30" s="249"/>
      <c r="K30" s="237"/>
      <c r="L30" s="237"/>
      <c r="M30" s="237"/>
      <c r="N30" s="237"/>
      <c r="O30" s="237"/>
      <c r="P30" s="237"/>
      <c r="Q30" s="237"/>
      <c r="R30" s="237"/>
      <c r="S30" s="278"/>
    </row>
    <row r="31" spans="1:19" ht="41.25" customHeight="1">
      <c r="A31" s="162" t="s">
        <v>2</v>
      </c>
      <c r="B31" s="6" t="s">
        <v>8825</v>
      </c>
      <c r="C31" s="11" t="s">
        <v>2813</v>
      </c>
      <c r="D31" s="6" t="s">
        <v>8827</v>
      </c>
      <c r="E31" s="6" t="s">
        <v>1667</v>
      </c>
      <c r="F31" s="7" t="s">
        <v>8824</v>
      </c>
      <c r="G31" s="6" t="s">
        <v>8767</v>
      </c>
      <c r="H31" s="202" t="s">
        <v>8777</v>
      </c>
      <c r="I31" s="202" t="s">
        <v>8823</v>
      </c>
      <c r="J31" s="354" t="s">
        <v>8810</v>
      </c>
      <c r="K31" s="162" t="s">
        <v>8822</v>
      </c>
      <c r="L31" s="6" t="s">
        <v>8764</v>
      </c>
      <c r="M31" s="6" t="s">
        <v>8595</v>
      </c>
      <c r="N31" s="11" t="s">
        <v>8765</v>
      </c>
      <c r="O31" s="6" t="s">
        <v>8763</v>
      </c>
      <c r="P31" s="7" t="s">
        <v>8821</v>
      </c>
      <c r="Q31" s="7" t="s">
        <v>8618</v>
      </c>
      <c r="R31" s="6" t="s">
        <v>9155</v>
      </c>
      <c r="S31" s="279"/>
    </row>
    <row r="32" spans="1:19">
      <c r="A32" s="25" t="s">
        <v>28</v>
      </c>
      <c r="B32" s="22" t="s">
        <v>5</v>
      </c>
      <c r="C32" s="24">
        <v>78737669234</v>
      </c>
      <c r="D32" s="157" t="s">
        <v>7857</v>
      </c>
      <c r="E32" s="22" t="s">
        <v>1669</v>
      </c>
      <c r="F32" s="23">
        <v>6.5</v>
      </c>
      <c r="G32" s="22">
        <v>3</v>
      </c>
      <c r="H32" s="203">
        <v>19</v>
      </c>
      <c r="I32" s="203">
        <v>0.66</v>
      </c>
      <c r="J32" s="214">
        <v>198.76</v>
      </c>
      <c r="K32" s="139" t="s">
        <v>8612</v>
      </c>
      <c r="L32" s="139" t="s">
        <v>8610</v>
      </c>
      <c r="M32" s="22" t="s">
        <v>8611</v>
      </c>
      <c r="N32" s="24" t="s">
        <v>8617</v>
      </c>
      <c r="O32" s="139" t="s">
        <v>8690</v>
      </c>
      <c r="P32" s="23" t="s">
        <v>8616</v>
      </c>
      <c r="Q32" s="23" t="s">
        <v>8619</v>
      </c>
      <c r="R32" s="157" t="s">
        <v>7857</v>
      </c>
      <c r="S32" s="278"/>
    </row>
    <row r="33" spans="1:19">
      <c r="A33" s="329" t="s">
        <v>29</v>
      </c>
      <c r="B33" s="21" t="s">
        <v>5</v>
      </c>
      <c r="C33" s="20">
        <v>78737669227</v>
      </c>
      <c r="D33" s="158" t="s">
        <v>7857</v>
      </c>
      <c r="E33" s="21" t="s">
        <v>1669</v>
      </c>
      <c r="F33" s="19">
        <v>7.5</v>
      </c>
      <c r="G33" s="21">
        <v>3</v>
      </c>
      <c r="H33" s="204">
        <v>30</v>
      </c>
      <c r="I33" s="204">
        <v>1.5</v>
      </c>
      <c r="J33" s="215">
        <v>270.37</v>
      </c>
      <c r="K33" s="138" t="s">
        <v>8612</v>
      </c>
      <c r="L33" s="138" t="s">
        <v>8610</v>
      </c>
      <c r="M33" s="21" t="s">
        <v>8611</v>
      </c>
      <c r="N33" s="20" t="s">
        <v>8617</v>
      </c>
      <c r="O33" s="138" t="s">
        <v>8690</v>
      </c>
      <c r="P33" s="19" t="s">
        <v>8616</v>
      </c>
      <c r="Q33" s="19" t="s">
        <v>8619</v>
      </c>
      <c r="R33" s="158" t="s">
        <v>7857</v>
      </c>
      <c r="S33" s="278"/>
    </row>
    <row r="34" spans="1:19">
      <c r="A34" s="25" t="s">
        <v>30</v>
      </c>
      <c r="B34" s="22" t="s">
        <v>5</v>
      </c>
      <c r="C34" s="24">
        <v>78737669210</v>
      </c>
      <c r="D34" s="157" t="s">
        <v>7857</v>
      </c>
      <c r="E34" s="22" t="s">
        <v>1669</v>
      </c>
      <c r="F34" s="23">
        <v>8.25</v>
      </c>
      <c r="G34" s="22">
        <v>2</v>
      </c>
      <c r="H34" s="203">
        <v>22</v>
      </c>
      <c r="I34" s="203">
        <v>0.8</v>
      </c>
      <c r="J34" s="214">
        <v>328.36</v>
      </c>
      <c r="K34" s="139" t="s">
        <v>8612</v>
      </c>
      <c r="L34" s="139" t="s">
        <v>8610</v>
      </c>
      <c r="M34" s="22" t="s">
        <v>8611</v>
      </c>
      <c r="N34" s="24" t="s">
        <v>8617</v>
      </c>
      <c r="O34" s="139" t="s">
        <v>8690</v>
      </c>
      <c r="P34" s="23" t="s">
        <v>8616</v>
      </c>
      <c r="Q34" s="23" t="s">
        <v>8619</v>
      </c>
      <c r="R34" s="157" t="s">
        <v>7857</v>
      </c>
      <c r="S34" s="278"/>
    </row>
    <row r="35" spans="1:19">
      <c r="A35" s="329" t="s">
        <v>31</v>
      </c>
      <c r="B35" s="21" t="s">
        <v>5</v>
      </c>
      <c r="C35" s="20">
        <v>78737669203</v>
      </c>
      <c r="D35" s="158" t="s">
        <v>7857</v>
      </c>
      <c r="E35" s="21" t="s">
        <v>1669</v>
      </c>
      <c r="F35" s="19">
        <v>9.125</v>
      </c>
      <c r="G35" s="21">
        <v>2</v>
      </c>
      <c r="H35" s="204">
        <v>31</v>
      </c>
      <c r="I35" s="204">
        <v>0.88</v>
      </c>
      <c r="J35" s="215">
        <v>411.81</v>
      </c>
      <c r="K35" s="138" t="s">
        <v>8612</v>
      </c>
      <c r="L35" s="138" t="s">
        <v>8610</v>
      </c>
      <c r="M35" s="21" t="s">
        <v>8611</v>
      </c>
      <c r="N35" s="20" t="s">
        <v>8617</v>
      </c>
      <c r="O35" s="138" t="s">
        <v>8690</v>
      </c>
      <c r="P35" s="19" t="s">
        <v>8616</v>
      </c>
      <c r="Q35" s="19" t="s">
        <v>8619</v>
      </c>
      <c r="R35" s="158" t="s">
        <v>7857</v>
      </c>
      <c r="S35" s="278"/>
    </row>
    <row r="36" spans="1:19">
      <c r="A36" s="25" t="s">
        <v>32</v>
      </c>
      <c r="B36" s="22" t="s">
        <v>5</v>
      </c>
      <c r="C36" s="24">
        <v>78737669197</v>
      </c>
      <c r="D36" s="157" t="s">
        <v>7857</v>
      </c>
      <c r="E36" s="22" t="s">
        <v>1669</v>
      </c>
      <c r="F36" s="23">
        <v>10.5</v>
      </c>
      <c r="G36" s="22">
        <v>1</v>
      </c>
      <c r="H36" s="203">
        <v>22</v>
      </c>
      <c r="I36" s="203">
        <v>0.78</v>
      </c>
      <c r="J36" s="214">
        <v>537.30999999999995</v>
      </c>
      <c r="K36" s="139" t="s">
        <v>8612</v>
      </c>
      <c r="L36" s="139" t="s">
        <v>8610</v>
      </c>
      <c r="M36" s="22" t="s">
        <v>8611</v>
      </c>
      <c r="N36" s="24" t="s">
        <v>8617</v>
      </c>
      <c r="O36" s="139" t="s">
        <v>8690</v>
      </c>
      <c r="P36" s="23" t="s">
        <v>8616</v>
      </c>
      <c r="Q36" s="23" t="s">
        <v>8619</v>
      </c>
      <c r="R36" s="157" t="s">
        <v>7857</v>
      </c>
      <c r="S36" s="278"/>
    </row>
    <row r="37" spans="1:19">
      <c r="A37" s="329" t="s">
        <v>33</v>
      </c>
      <c r="B37" s="21" t="s">
        <v>5</v>
      </c>
      <c r="C37" s="20">
        <v>78737757504</v>
      </c>
      <c r="D37" s="158" t="s">
        <v>7857</v>
      </c>
      <c r="E37" s="21" t="s">
        <v>1669</v>
      </c>
      <c r="F37" s="19">
        <v>11.375</v>
      </c>
      <c r="G37" s="21">
        <v>1</v>
      </c>
      <c r="H37" s="204">
        <v>28.3</v>
      </c>
      <c r="I37" s="204">
        <v>0.88</v>
      </c>
      <c r="J37" s="215">
        <v>661.48</v>
      </c>
      <c r="K37" s="138" t="s">
        <v>8612</v>
      </c>
      <c r="L37" s="138" t="s">
        <v>8610</v>
      </c>
      <c r="M37" s="21" t="s">
        <v>8611</v>
      </c>
      <c r="N37" s="20" t="s">
        <v>8617</v>
      </c>
      <c r="O37" s="138" t="s">
        <v>8690</v>
      </c>
      <c r="P37" s="19" t="s">
        <v>8616</v>
      </c>
      <c r="Q37" s="19" t="s">
        <v>8619</v>
      </c>
      <c r="R37" s="158" t="s">
        <v>7857</v>
      </c>
      <c r="S37" s="278"/>
    </row>
    <row r="38" spans="1:19">
      <c r="A38" s="25" t="s">
        <v>34</v>
      </c>
      <c r="B38" s="22" t="s">
        <v>5</v>
      </c>
      <c r="C38" s="24">
        <v>78737680901</v>
      </c>
      <c r="D38" s="157" t="s">
        <v>7857</v>
      </c>
      <c r="E38" s="22" t="s">
        <v>1687</v>
      </c>
      <c r="F38" s="23">
        <v>11.5</v>
      </c>
      <c r="G38" s="22">
        <v>1</v>
      </c>
      <c r="H38" s="203">
        <v>26.5</v>
      </c>
      <c r="I38" s="203">
        <v>0.88</v>
      </c>
      <c r="J38" s="214">
        <v>822.94</v>
      </c>
      <c r="K38" s="139" t="s">
        <v>8612</v>
      </c>
      <c r="L38" s="139" t="s">
        <v>8610</v>
      </c>
      <c r="M38" s="22" t="s">
        <v>8611</v>
      </c>
      <c r="N38" s="24" t="s">
        <v>8617</v>
      </c>
      <c r="O38" s="139" t="s">
        <v>8690</v>
      </c>
      <c r="P38" s="23" t="s">
        <v>8616</v>
      </c>
      <c r="Q38" s="23" t="s">
        <v>8619</v>
      </c>
      <c r="R38" s="157" t="s">
        <v>7857</v>
      </c>
      <c r="S38" s="278"/>
    </row>
    <row r="39" spans="1:19">
      <c r="A39" s="329" t="s">
        <v>35</v>
      </c>
      <c r="B39" s="21" t="s">
        <v>5</v>
      </c>
      <c r="C39" s="20">
        <v>78737757511</v>
      </c>
      <c r="D39" s="158" t="s">
        <v>7857</v>
      </c>
      <c r="E39" s="21" t="s">
        <v>1669</v>
      </c>
      <c r="F39" s="19">
        <v>12.5</v>
      </c>
      <c r="G39" s="21">
        <v>1</v>
      </c>
      <c r="H39" s="204">
        <v>37</v>
      </c>
      <c r="I39" s="204">
        <v>1.1299999999999999</v>
      </c>
      <c r="J39" s="215">
        <v>980.87</v>
      </c>
      <c r="K39" s="138" t="s">
        <v>8612</v>
      </c>
      <c r="L39" s="138" t="s">
        <v>8610</v>
      </c>
      <c r="M39" s="21" t="s">
        <v>8611</v>
      </c>
      <c r="N39" s="20" t="s">
        <v>8617</v>
      </c>
      <c r="O39" s="138" t="s">
        <v>8690</v>
      </c>
      <c r="P39" s="19" t="s">
        <v>8616</v>
      </c>
      <c r="Q39" s="19" t="s">
        <v>8619</v>
      </c>
      <c r="R39" s="158" t="s">
        <v>7857</v>
      </c>
      <c r="S39" s="278"/>
    </row>
    <row r="40" spans="1:19">
      <c r="A40" s="25" t="s">
        <v>36</v>
      </c>
      <c r="B40" s="22" t="s">
        <v>5</v>
      </c>
      <c r="C40" s="24">
        <v>78737669500</v>
      </c>
      <c r="D40" s="157" t="s">
        <v>7857</v>
      </c>
      <c r="E40" s="22" t="s">
        <v>1688</v>
      </c>
      <c r="F40" s="23" t="s">
        <v>1689</v>
      </c>
      <c r="G40" s="22">
        <v>3</v>
      </c>
      <c r="H40" s="203">
        <v>50</v>
      </c>
      <c r="I40" s="203">
        <v>1.81</v>
      </c>
      <c r="J40" s="214">
        <v>718.47</v>
      </c>
      <c r="K40" s="139" t="s">
        <v>8612</v>
      </c>
      <c r="L40" s="139" t="s">
        <v>8610</v>
      </c>
      <c r="M40" s="22" t="s">
        <v>8611</v>
      </c>
      <c r="N40" s="24" t="s">
        <v>8617</v>
      </c>
      <c r="O40" s="139" t="s">
        <v>8690</v>
      </c>
      <c r="P40" s="23" t="s">
        <v>8616</v>
      </c>
      <c r="Q40" s="23" t="s">
        <v>8619</v>
      </c>
      <c r="R40" s="157" t="s">
        <v>7857</v>
      </c>
      <c r="S40" s="278"/>
    </row>
    <row r="41" spans="1:19">
      <c r="A41" s="329" t="s">
        <v>37</v>
      </c>
      <c r="B41" s="21" t="s">
        <v>5</v>
      </c>
      <c r="C41" s="20">
        <v>78737669487</v>
      </c>
      <c r="D41" s="158" t="s">
        <v>7857</v>
      </c>
      <c r="E41" s="21" t="s">
        <v>1688</v>
      </c>
      <c r="F41" s="19" t="s">
        <v>1690</v>
      </c>
      <c r="G41" s="21">
        <v>1</v>
      </c>
      <c r="H41" s="204">
        <v>36</v>
      </c>
      <c r="I41" s="204">
        <v>3.13</v>
      </c>
      <c r="J41" s="215">
        <v>1228.6600000000001</v>
      </c>
      <c r="K41" s="138" t="s">
        <v>8612</v>
      </c>
      <c r="L41" s="138" t="s">
        <v>8610</v>
      </c>
      <c r="M41" s="21" t="s">
        <v>8611</v>
      </c>
      <c r="N41" s="20" t="s">
        <v>8617</v>
      </c>
      <c r="O41" s="138" t="s">
        <v>8690</v>
      </c>
      <c r="P41" s="19" t="s">
        <v>8616</v>
      </c>
      <c r="Q41" s="19" t="s">
        <v>8619</v>
      </c>
      <c r="R41" s="158" t="s">
        <v>7857</v>
      </c>
      <c r="S41" s="278"/>
    </row>
    <row r="42" spans="1:19">
      <c r="A42" s="25" t="s">
        <v>38</v>
      </c>
      <c r="B42" s="22" t="s">
        <v>5</v>
      </c>
      <c r="C42" s="24">
        <v>78737669463</v>
      </c>
      <c r="D42" s="157" t="s">
        <v>7857</v>
      </c>
      <c r="E42" s="22" t="s">
        <v>1691</v>
      </c>
      <c r="F42" s="23">
        <v>6</v>
      </c>
      <c r="G42" s="22">
        <v>3</v>
      </c>
      <c r="H42" s="203">
        <v>20</v>
      </c>
      <c r="I42" s="203">
        <v>0.82</v>
      </c>
      <c r="J42" s="214">
        <v>185.26</v>
      </c>
      <c r="K42" s="139" t="s">
        <v>8612</v>
      </c>
      <c r="L42" s="139" t="s">
        <v>8610</v>
      </c>
      <c r="M42" s="22" t="s">
        <v>8611</v>
      </c>
      <c r="N42" s="24" t="s">
        <v>8617</v>
      </c>
      <c r="O42" s="139" t="s">
        <v>8690</v>
      </c>
      <c r="P42" s="23" t="s">
        <v>8616</v>
      </c>
      <c r="Q42" s="23" t="s">
        <v>8619</v>
      </c>
      <c r="R42" s="157" t="s">
        <v>7857</v>
      </c>
      <c r="S42" s="278"/>
    </row>
    <row r="43" spans="1:19">
      <c r="A43" s="329" t="s">
        <v>39</v>
      </c>
      <c r="B43" s="21" t="s">
        <v>5</v>
      </c>
      <c r="C43" s="20">
        <v>78737669449</v>
      </c>
      <c r="D43" s="158" t="s">
        <v>7857</v>
      </c>
      <c r="E43" s="90" t="s">
        <v>1692</v>
      </c>
      <c r="F43" s="19">
        <v>6</v>
      </c>
      <c r="G43" s="21">
        <v>3</v>
      </c>
      <c r="H43" s="204">
        <v>22</v>
      </c>
      <c r="I43" s="204">
        <v>0.67</v>
      </c>
      <c r="J43" s="215">
        <v>185.26</v>
      </c>
      <c r="K43" s="138" t="s">
        <v>8612</v>
      </c>
      <c r="L43" s="138" t="s">
        <v>8610</v>
      </c>
      <c r="M43" s="21" t="s">
        <v>8611</v>
      </c>
      <c r="N43" s="20" t="s">
        <v>8617</v>
      </c>
      <c r="O43" s="138" t="s">
        <v>8690</v>
      </c>
      <c r="P43" s="19" t="s">
        <v>8616</v>
      </c>
      <c r="Q43" s="19" t="s">
        <v>8619</v>
      </c>
      <c r="R43" s="158" t="s">
        <v>7857</v>
      </c>
      <c r="S43" s="278"/>
    </row>
    <row r="44" spans="1:19">
      <c r="A44" s="25" t="s">
        <v>40</v>
      </c>
      <c r="B44" s="22" t="s">
        <v>5</v>
      </c>
      <c r="C44" s="24">
        <v>78737715078</v>
      </c>
      <c r="D44" s="157" t="s">
        <v>7857</v>
      </c>
      <c r="E44" s="22" t="s">
        <v>1693</v>
      </c>
      <c r="F44" s="23">
        <v>6</v>
      </c>
      <c r="G44" s="22">
        <v>3</v>
      </c>
      <c r="H44" s="203">
        <v>16</v>
      </c>
      <c r="I44" s="203">
        <v>0.7</v>
      </c>
      <c r="J44" s="214">
        <v>185.26</v>
      </c>
      <c r="K44" s="139" t="s">
        <v>8612</v>
      </c>
      <c r="L44" s="139" t="s">
        <v>8610</v>
      </c>
      <c r="M44" s="22" t="s">
        <v>8611</v>
      </c>
      <c r="N44" s="24" t="s">
        <v>8617</v>
      </c>
      <c r="O44" s="139" t="s">
        <v>8690</v>
      </c>
      <c r="P44" s="23" t="s">
        <v>8616</v>
      </c>
      <c r="Q44" s="23" t="s">
        <v>8619</v>
      </c>
      <c r="R44" s="157" t="s">
        <v>7857</v>
      </c>
      <c r="S44" s="278"/>
    </row>
    <row r="45" spans="1:19">
      <c r="A45" s="329" t="s">
        <v>41</v>
      </c>
      <c r="B45" s="21" t="s">
        <v>5</v>
      </c>
      <c r="C45" s="20">
        <v>78737669425</v>
      </c>
      <c r="D45" s="158" t="s">
        <v>7857</v>
      </c>
      <c r="E45" s="21" t="s">
        <v>1694</v>
      </c>
      <c r="F45" s="19">
        <v>4.5</v>
      </c>
      <c r="G45" s="21">
        <v>3</v>
      </c>
      <c r="H45" s="204">
        <v>10</v>
      </c>
      <c r="I45" s="204">
        <v>0.54</v>
      </c>
      <c r="J45" s="215">
        <v>150.51</v>
      </c>
      <c r="K45" s="138" t="s">
        <v>8612</v>
      </c>
      <c r="L45" s="138" t="s">
        <v>8610</v>
      </c>
      <c r="M45" s="21" t="s">
        <v>8611</v>
      </c>
      <c r="N45" s="20" t="s">
        <v>8617</v>
      </c>
      <c r="O45" s="138" t="s">
        <v>8690</v>
      </c>
      <c r="P45" s="19" t="s">
        <v>8616</v>
      </c>
      <c r="Q45" s="19" t="s">
        <v>8619</v>
      </c>
      <c r="R45" s="158" t="s">
        <v>7857</v>
      </c>
      <c r="S45" s="278"/>
    </row>
    <row r="46" spans="1:19">
      <c r="A46" s="25" t="s">
        <v>42</v>
      </c>
      <c r="B46" s="22" t="s">
        <v>5</v>
      </c>
      <c r="C46" s="24">
        <v>78737715061</v>
      </c>
      <c r="D46" s="157" t="s">
        <v>7857</v>
      </c>
      <c r="E46" s="22" t="s">
        <v>1695</v>
      </c>
      <c r="F46" s="23">
        <v>4</v>
      </c>
      <c r="G46" s="22">
        <v>3</v>
      </c>
      <c r="H46" s="203">
        <v>20.2</v>
      </c>
      <c r="I46" s="203">
        <v>1.83</v>
      </c>
      <c r="J46" s="214">
        <v>263.83999999999997</v>
      </c>
      <c r="K46" s="139" t="s">
        <v>8612</v>
      </c>
      <c r="L46" s="139" t="s">
        <v>8610</v>
      </c>
      <c r="M46" s="22" t="s">
        <v>8611</v>
      </c>
      <c r="N46" s="24" t="s">
        <v>8617</v>
      </c>
      <c r="O46" s="139" t="s">
        <v>8690</v>
      </c>
      <c r="P46" s="23" t="s">
        <v>8616</v>
      </c>
      <c r="Q46" s="23" t="s">
        <v>8619</v>
      </c>
      <c r="R46" s="157" t="s">
        <v>7857</v>
      </c>
      <c r="S46" s="278"/>
    </row>
    <row r="47" spans="1:19">
      <c r="A47" s="329" t="s">
        <v>43</v>
      </c>
      <c r="B47" s="21" t="s">
        <v>5</v>
      </c>
      <c r="C47" s="20">
        <v>78737669456</v>
      </c>
      <c r="D47" s="158" t="s">
        <v>7857</v>
      </c>
      <c r="E47" s="21" t="s">
        <v>1696</v>
      </c>
      <c r="F47" s="19">
        <v>4.5</v>
      </c>
      <c r="G47" s="21">
        <v>3</v>
      </c>
      <c r="H47" s="204">
        <v>15</v>
      </c>
      <c r="I47" s="204">
        <v>1.29</v>
      </c>
      <c r="J47" s="215">
        <v>263.83999999999997</v>
      </c>
      <c r="K47" s="138" t="s">
        <v>8612</v>
      </c>
      <c r="L47" s="138" t="s">
        <v>8610</v>
      </c>
      <c r="M47" s="21" t="s">
        <v>8611</v>
      </c>
      <c r="N47" s="20" t="s">
        <v>8617</v>
      </c>
      <c r="O47" s="138" t="s">
        <v>8690</v>
      </c>
      <c r="P47" s="19" t="s">
        <v>8616</v>
      </c>
      <c r="Q47" s="19" t="s">
        <v>8619</v>
      </c>
      <c r="R47" s="158" t="s">
        <v>7857</v>
      </c>
      <c r="S47" s="278"/>
    </row>
    <row r="48" spans="1:19">
      <c r="A48" s="25" t="s">
        <v>44</v>
      </c>
      <c r="B48" s="22" t="s">
        <v>5</v>
      </c>
      <c r="C48" s="24">
        <v>78737669432</v>
      </c>
      <c r="D48" s="157" t="s">
        <v>7857</v>
      </c>
      <c r="E48" s="22" t="s">
        <v>1697</v>
      </c>
      <c r="F48" s="23">
        <v>4</v>
      </c>
      <c r="G48" s="22">
        <v>3</v>
      </c>
      <c r="H48" s="203">
        <v>20</v>
      </c>
      <c r="I48" s="203">
        <v>1.33</v>
      </c>
      <c r="J48" s="214">
        <v>263.83999999999997</v>
      </c>
      <c r="K48" s="139" t="s">
        <v>8612</v>
      </c>
      <c r="L48" s="139" t="s">
        <v>8610</v>
      </c>
      <c r="M48" s="22" t="s">
        <v>8611</v>
      </c>
      <c r="N48" s="24" t="s">
        <v>8617</v>
      </c>
      <c r="O48" s="139" t="s">
        <v>8690</v>
      </c>
      <c r="P48" s="23" t="s">
        <v>8616</v>
      </c>
      <c r="Q48" s="23" t="s">
        <v>8619</v>
      </c>
      <c r="R48" s="157" t="s">
        <v>7857</v>
      </c>
      <c r="S48" s="278"/>
    </row>
    <row r="49" spans="1:19">
      <c r="A49" s="329" t="s">
        <v>45</v>
      </c>
      <c r="B49" s="21" t="s">
        <v>5</v>
      </c>
      <c r="C49" s="20">
        <v>78737669418</v>
      </c>
      <c r="D49" s="158" t="s">
        <v>7857</v>
      </c>
      <c r="E49" s="21" t="s">
        <v>1698</v>
      </c>
      <c r="F49" s="19">
        <v>3.125</v>
      </c>
      <c r="G49" s="21">
        <v>3</v>
      </c>
      <c r="H49" s="204">
        <v>10</v>
      </c>
      <c r="I49" s="204">
        <v>0.57999999999999996</v>
      </c>
      <c r="J49" s="215">
        <v>223.23</v>
      </c>
      <c r="K49" s="138" t="s">
        <v>8612</v>
      </c>
      <c r="L49" s="138" t="s">
        <v>8610</v>
      </c>
      <c r="M49" s="21" t="s">
        <v>8611</v>
      </c>
      <c r="N49" s="20" t="s">
        <v>8617</v>
      </c>
      <c r="O49" s="138" t="s">
        <v>8690</v>
      </c>
      <c r="P49" s="19" t="s">
        <v>8616</v>
      </c>
      <c r="Q49" s="19" t="s">
        <v>8619</v>
      </c>
      <c r="R49" s="158" t="s">
        <v>7857</v>
      </c>
      <c r="S49" s="278"/>
    </row>
    <row r="50" spans="1:19">
      <c r="A50" s="25" t="s">
        <v>16</v>
      </c>
      <c r="B50" s="22" t="s">
        <v>5</v>
      </c>
      <c r="C50" s="24">
        <v>78737828525</v>
      </c>
      <c r="D50" s="157" t="s">
        <v>7857</v>
      </c>
      <c r="E50" s="22" t="s">
        <v>1699</v>
      </c>
      <c r="F50" s="23">
        <v>3</v>
      </c>
      <c r="G50" s="22">
        <v>3</v>
      </c>
      <c r="H50" s="203">
        <v>26</v>
      </c>
      <c r="I50" s="203">
        <v>1.55</v>
      </c>
      <c r="J50" s="214">
        <v>352.05</v>
      </c>
      <c r="K50" s="139" t="s">
        <v>8612</v>
      </c>
      <c r="L50" s="139" t="s">
        <v>8610</v>
      </c>
      <c r="M50" s="22" t="s">
        <v>8611</v>
      </c>
      <c r="N50" s="24" t="s">
        <v>8617</v>
      </c>
      <c r="O50" s="139" t="s">
        <v>8690</v>
      </c>
      <c r="P50" s="23" t="s">
        <v>8616</v>
      </c>
      <c r="Q50" s="23" t="s">
        <v>8619</v>
      </c>
      <c r="R50" s="157" t="s">
        <v>7857</v>
      </c>
      <c r="S50" s="278"/>
    </row>
    <row r="51" spans="1:19">
      <c r="A51" s="329" t="s">
        <v>46</v>
      </c>
      <c r="B51" s="21" t="s">
        <v>5</v>
      </c>
      <c r="C51" s="20">
        <v>78737669296</v>
      </c>
      <c r="D51" s="158" t="s">
        <v>7857</v>
      </c>
      <c r="E51" s="21" t="s">
        <v>1700</v>
      </c>
      <c r="F51" s="19">
        <v>5.5</v>
      </c>
      <c r="G51" s="21">
        <v>3</v>
      </c>
      <c r="H51" s="204">
        <v>23</v>
      </c>
      <c r="I51" s="204">
        <v>1.39</v>
      </c>
      <c r="J51" s="215">
        <v>305.01</v>
      </c>
      <c r="K51" s="138" t="s">
        <v>8612</v>
      </c>
      <c r="L51" s="138" t="s">
        <v>8610</v>
      </c>
      <c r="M51" s="21" t="s">
        <v>8611</v>
      </c>
      <c r="N51" s="20" t="s">
        <v>8617</v>
      </c>
      <c r="O51" s="138" t="s">
        <v>8690</v>
      </c>
      <c r="P51" s="19" t="s">
        <v>8616</v>
      </c>
      <c r="Q51" s="19" t="s">
        <v>8619</v>
      </c>
      <c r="R51" s="158" t="s">
        <v>7857</v>
      </c>
      <c r="S51" s="278"/>
    </row>
    <row r="52" spans="1:19">
      <c r="A52" s="25" t="s">
        <v>47</v>
      </c>
      <c r="B52" s="22" t="s">
        <v>5</v>
      </c>
      <c r="C52" s="24">
        <v>78737669289</v>
      </c>
      <c r="D52" s="157" t="s">
        <v>7857</v>
      </c>
      <c r="E52" s="22" t="s">
        <v>1701</v>
      </c>
      <c r="F52" s="23">
        <v>5.5</v>
      </c>
      <c r="G52" s="22">
        <v>3</v>
      </c>
      <c r="H52" s="203">
        <v>22</v>
      </c>
      <c r="I52" s="203">
        <v>1.1299999999999999</v>
      </c>
      <c r="J52" s="214">
        <v>376.72</v>
      </c>
      <c r="K52" s="139" t="s">
        <v>8612</v>
      </c>
      <c r="L52" s="139" t="s">
        <v>8610</v>
      </c>
      <c r="M52" s="22" t="s">
        <v>8611</v>
      </c>
      <c r="N52" s="24" t="s">
        <v>8617</v>
      </c>
      <c r="O52" s="139" t="s">
        <v>8690</v>
      </c>
      <c r="P52" s="23" t="s">
        <v>8616</v>
      </c>
      <c r="Q52" s="23" t="s">
        <v>8619</v>
      </c>
      <c r="R52" s="157" t="s">
        <v>7857</v>
      </c>
      <c r="S52" s="278"/>
    </row>
    <row r="53" spans="1:19">
      <c r="A53" s="329" t="s">
        <v>48</v>
      </c>
      <c r="B53" s="21" t="s">
        <v>5</v>
      </c>
      <c r="C53" s="20">
        <v>78737669241</v>
      </c>
      <c r="D53" s="158" t="s">
        <v>7857</v>
      </c>
      <c r="E53" s="21" t="s">
        <v>1678</v>
      </c>
      <c r="F53" s="19">
        <v>5.125</v>
      </c>
      <c r="G53" s="21">
        <v>3</v>
      </c>
      <c r="H53" s="204">
        <v>17</v>
      </c>
      <c r="I53" s="204">
        <v>0.82</v>
      </c>
      <c r="J53" s="215">
        <v>202.08</v>
      </c>
      <c r="K53" s="138" t="s">
        <v>8612</v>
      </c>
      <c r="L53" s="138" t="s">
        <v>8610</v>
      </c>
      <c r="M53" s="21" t="s">
        <v>8611</v>
      </c>
      <c r="N53" s="20" t="s">
        <v>8617</v>
      </c>
      <c r="O53" s="138" t="s">
        <v>8690</v>
      </c>
      <c r="P53" s="19" t="s">
        <v>8616</v>
      </c>
      <c r="Q53" s="19" t="s">
        <v>8619</v>
      </c>
      <c r="R53" s="158" t="s">
        <v>7857</v>
      </c>
      <c r="S53" s="278"/>
    </row>
    <row r="54" spans="1:19">
      <c r="A54" s="25" t="s">
        <v>49</v>
      </c>
      <c r="B54" s="22" t="s">
        <v>5</v>
      </c>
      <c r="C54" s="24">
        <v>78737669258</v>
      </c>
      <c r="D54" s="157" t="s">
        <v>7857</v>
      </c>
      <c r="E54" s="22" t="s">
        <v>1702</v>
      </c>
      <c r="F54" s="23">
        <v>6.25</v>
      </c>
      <c r="G54" s="22">
        <v>3</v>
      </c>
      <c r="H54" s="203">
        <v>25</v>
      </c>
      <c r="I54" s="203">
        <v>1.25</v>
      </c>
      <c r="J54" s="214">
        <v>328.36</v>
      </c>
      <c r="K54" s="139" t="s">
        <v>8612</v>
      </c>
      <c r="L54" s="139" t="s">
        <v>8610</v>
      </c>
      <c r="M54" s="22" t="s">
        <v>8611</v>
      </c>
      <c r="N54" s="24" t="s">
        <v>8617</v>
      </c>
      <c r="O54" s="139" t="s">
        <v>8690</v>
      </c>
      <c r="P54" s="23" t="s">
        <v>8616</v>
      </c>
      <c r="Q54" s="23" t="s">
        <v>8619</v>
      </c>
      <c r="R54" s="157" t="s">
        <v>7857</v>
      </c>
      <c r="S54" s="278"/>
    </row>
    <row r="55" spans="1:19">
      <c r="A55" s="329" t="s">
        <v>50</v>
      </c>
      <c r="B55" s="21" t="s">
        <v>5</v>
      </c>
      <c r="C55" s="20">
        <v>78737669272</v>
      </c>
      <c r="D55" s="158" t="s">
        <v>7857</v>
      </c>
      <c r="E55" s="21" t="s">
        <v>1703</v>
      </c>
      <c r="F55" s="19">
        <v>9</v>
      </c>
      <c r="G55" s="21">
        <v>2</v>
      </c>
      <c r="H55" s="204">
        <v>25</v>
      </c>
      <c r="I55" s="204">
        <v>1.33</v>
      </c>
      <c r="J55" s="215">
        <v>454.08</v>
      </c>
      <c r="K55" s="138" t="s">
        <v>8612</v>
      </c>
      <c r="L55" s="138" t="s">
        <v>8610</v>
      </c>
      <c r="M55" s="21" t="s">
        <v>8611</v>
      </c>
      <c r="N55" s="20" t="s">
        <v>8617</v>
      </c>
      <c r="O55" s="138" t="s">
        <v>8690</v>
      </c>
      <c r="P55" s="19" t="s">
        <v>8616</v>
      </c>
      <c r="Q55" s="19" t="s">
        <v>8619</v>
      </c>
      <c r="R55" s="158" t="s">
        <v>7857</v>
      </c>
      <c r="S55" s="278"/>
    </row>
    <row r="56" spans="1:19">
      <c r="A56" s="25" t="s">
        <v>51</v>
      </c>
      <c r="B56" s="22" t="s">
        <v>5</v>
      </c>
      <c r="C56" s="24">
        <v>78737669265</v>
      </c>
      <c r="D56" s="157" t="s">
        <v>7857</v>
      </c>
      <c r="E56" s="22" t="s">
        <v>1704</v>
      </c>
      <c r="F56" s="23">
        <v>9</v>
      </c>
      <c r="G56" s="22">
        <v>1</v>
      </c>
      <c r="H56" s="203">
        <v>22</v>
      </c>
      <c r="I56" s="203">
        <v>1.32</v>
      </c>
      <c r="J56" s="214">
        <v>1233.31</v>
      </c>
      <c r="K56" s="139" t="s">
        <v>8612</v>
      </c>
      <c r="L56" s="139" t="s">
        <v>8610</v>
      </c>
      <c r="M56" s="22" t="s">
        <v>8611</v>
      </c>
      <c r="N56" s="24" t="s">
        <v>8617</v>
      </c>
      <c r="O56" s="139" t="s">
        <v>8690</v>
      </c>
      <c r="P56" s="23" t="s">
        <v>8616</v>
      </c>
      <c r="Q56" s="23" t="s">
        <v>8619</v>
      </c>
      <c r="R56" s="157" t="s">
        <v>7857</v>
      </c>
      <c r="S56" s="278"/>
    </row>
    <row r="57" spans="1:19">
      <c r="A57" s="329" t="s">
        <v>52</v>
      </c>
      <c r="B57" s="21" t="s">
        <v>5</v>
      </c>
      <c r="C57" s="20">
        <v>78737669333</v>
      </c>
      <c r="D57" s="158" t="s">
        <v>7857</v>
      </c>
      <c r="E57" s="21" t="s">
        <v>1705</v>
      </c>
      <c r="F57" s="19">
        <v>3.875</v>
      </c>
      <c r="G57" s="21">
        <v>1</v>
      </c>
      <c r="H57" s="204">
        <v>7</v>
      </c>
      <c r="I57" s="204">
        <v>0.47</v>
      </c>
      <c r="J57" s="215">
        <v>557.01</v>
      </c>
      <c r="K57" s="138" t="s">
        <v>8612</v>
      </c>
      <c r="L57" s="138" t="s">
        <v>8610</v>
      </c>
      <c r="M57" s="21" t="s">
        <v>8611</v>
      </c>
      <c r="N57" s="20" t="s">
        <v>8617</v>
      </c>
      <c r="O57" s="138" t="s">
        <v>8690</v>
      </c>
      <c r="P57" s="19" t="s">
        <v>8616</v>
      </c>
      <c r="Q57" s="19" t="s">
        <v>8619</v>
      </c>
      <c r="R57" s="158" t="s">
        <v>7857</v>
      </c>
      <c r="S57" s="278"/>
    </row>
    <row r="58" spans="1:19">
      <c r="A58" s="25" t="s">
        <v>53</v>
      </c>
      <c r="B58" s="22" t="s">
        <v>5</v>
      </c>
      <c r="C58" s="24">
        <v>78737669302</v>
      </c>
      <c r="D58" s="157" t="s">
        <v>7857</v>
      </c>
      <c r="E58" s="22" t="s">
        <v>1706</v>
      </c>
      <c r="F58" s="23">
        <v>4.75</v>
      </c>
      <c r="G58" s="22">
        <v>2</v>
      </c>
      <c r="H58" s="203">
        <v>7.1</v>
      </c>
      <c r="I58" s="203">
        <v>0.59</v>
      </c>
      <c r="J58" s="214">
        <v>438.37</v>
      </c>
      <c r="K58" s="139" t="s">
        <v>8612</v>
      </c>
      <c r="L58" s="139" t="s">
        <v>8610</v>
      </c>
      <c r="M58" s="22" t="s">
        <v>8611</v>
      </c>
      <c r="N58" s="24" t="s">
        <v>8617</v>
      </c>
      <c r="O58" s="139" t="s">
        <v>8690</v>
      </c>
      <c r="P58" s="23" t="s">
        <v>8616</v>
      </c>
      <c r="Q58" s="23" t="s">
        <v>8619</v>
      </c>
      <c r="R58" s="157" t="s">
        <v>7857</v>
      </c>
      <c r="S58" s="278"/>
    </row>
    <row r="59" spans="1:19">
      <c r="A59" s="329" t="s">
        <v>54</v>
      </c>
      <c r="B59" s="21" t="s">
        <v>5</v>
      </c>
      <c r="C59" s="20">
        <v>78737669340</v>
      </c>
      <c r="D59" s="158" t="s">
        <v>7857</v>
      </c>
      <c r="E59" s="21" t="s">
        <v>1707</v>
      </c>
      <c r="F59" s="19">
        <v>5</v>
      </c>
      <c r="G59" s="21">
        <v>1</v>
      </c>
      <c r="H59" s="204">
        <v>10</v>
      </c>
      <c r="I59" s="204">
        <v>0.71</v>
      </c>
      <c r="J59" s="215">
        <v>730.21</v>
      </c>
      <c r="K59" s="138" t="s">
        <v>8612</v>
      </c>
      <c r="L59" s="138" t="s">
        <v>8610</v>
      </c>
      <c r="M59" s="21" t="s">
        <v>8611</v>
      </c>
      <c r="N59" s="20" t="s">
        <v>8617</v>
      </c>
      <c r="O59" s="138" t="s">
        <v>8690</v>
      </c>
      <c r="P59" s="19" t="s">
        <v>8616</v>
      </c>
      <c r="Q59" s="19" t="s">
        <v>8619</v>
      </c>
      <c r="R59" s="158" t="s">
        <v>7857</v>
      </c>
      <c r="S59" s="278"/>
    </row>
    <row r="60" spans="1:19">
      <c r="A60" s="25" t="s">
        <v>55</v>
      </c>
      <c r="B60" s="22" t="s">
        <v>5</v>
      </c>
      <c r="C60" s="24">
        <v>78737669319</v>
      </c>
      <c r="D60" s="157" t="s">
        <v>7857</v>
      </c>
      <c r="E60" s="22" t="s">
        <v>1708</v>
      </c>
      <c r="F60" s="23">
        <v>3.125</v>
      </c>
      <c r="G60" s="22">
        <v>1</v>
      </c>
      <c r="H60" s="203">
        <v>8</v>
      </c>
      <c r="I60" s="203">
        <v>0.57999999999999996</v>
      </c>
      <c r="J60" s="214">
        <v>611.67999999999995</v>
      </c>
      <c r="K60" s="139" t="s">
        <v>8612</v>
      </c>
      <c r="L60" s="139" t="s">
        <v>8610</v>
      </c>
      <c r="M60" s="22" t="s">
        <v>8611</v>
      </c>
      <c r="N60" s="24" t="s">
        <v>8617</v>
      </c>
      <c r="O60" s="139" t="s">
        <v>8690</v>
      </c>
      <c r="P60" s="23" t="s">
        <v>8616</v>
      </c>
      <c r="Q60" s="23" t="s">
        <v>8619</v>
      </c>
      <c r="R60" s="157" t="s">
        <v>7857</v>
      </c>
      <c r="S60" s="278"/>
    </row>
    <row r="61" spans="1:19">
      <c r="A61" s="329" t="s">
        <v>56</v>
      </c>
      <c r="B61" s="21" t="s">
        <v>5</v>
      </c>
      <c r="C61" s="20">
        <v>78737669517</v>
      </c>
      <c r="D61" s="158" t="s">
        <v>7857</v>
      </c>
      <c r="E61" s="21" t="s">
        <v>1709</v>
      </c>
      <c r="F61" s="19" t="s">
        <v>1710</v>
      </c>
      <c r="G61" s="21">
        <v>3</v>
      </c>
      <c r="H61" s="204">
        <v>20</v>
      </c>
      <c r="I61" s="204">
        <v>1.1299999999999999</v>
      </c>
      <c r="J61" s="215">
        <v>455.3</v>
      </c>
      <c r="K61" s="138" t="s">
        <v>8612</v>
      </c>
      <c r="L61" s="138" t="s">
        <v>8610</v>
      </c>
      <c r="M61" s="21" t="s">
        <v>8611</v>
      </c>
      <c r="N61" s="20" t="s">
        <v>8617</v>
      </c>
      <c r="O61" s="138" t="s">
        <v>8690</v>
      </c>
      <c r="P61" s="19" t="s">
        <v>8616</v>
      </c>
      <c r="Q61" s="19" t="s">
        <v>8619</v>
      </c>
      <c r="R61" s="158" t="s">
        <v>7857</v>
      </c>
      <c r="S61" s="278"/>
    </row>
    <row r="62" spans="1:19">
      <c r="A62" s="25" t="s">
        <v>57</v>
      </c>
      <c r="B62" s="22" t="s">
        <v>5</v>
      </c>
      <c r="C62" s="24">
        <v>78737669388</v>
      </c>
      <c r="D62" s="157" t="s">
        <v>7857</v>
      </c>
      <c r="E62" s="22" t="s">
        <v>1711</v>
      </c>
      <c r="F62" s="23">
        <v>2</v>
      </c>
      <c r="G62" s="22">
        <v>3</v>
      </c>
      <c r="H62" s="203">
        <v>10</v>
      </c>
      <c r="I62" s="203">
        <v>0.62</v>
      </c>
      <c r="J62" s="214">
        <v>331.57</v>
      </c>
      <c r="K62" s="139" t="s">
        <v>8612</v>
      </c>
      <c r="L62" s="139" t="s">
        <v>8610</v>
      </c>
      <c r="M62" s="22" t="s">
        <v>8611</v>
      </c>
      <c r="N62" s="24" t="s">
        <v>8617</v>
      </c>
      <c r="O62" s="139" t="s">
        <v>8690</v>
      </c>
      <c r="P62" s="23" t="s">
        <v>8616</v>
      </c>
      <c r="Q62" s="23" t="s">
        <v>8619</v>
      </c>
      <c r="R62" s="157" t="s">
        <v>7857</v>
      </c>
      <c r="S62" s="278"/>
    </row>
    <row r="63" spans="1:19">
      <c r="A63" s="329" t="s">
        <v>58</v>
      </c>
      <c r="B63" s="21" t="s">
        <v>5</v>
      </c>
      <c r="C63" s="20">
        <v>78737669395</v>
      </c>
      <c r="D63" s="158" t="s">
        <v>7857</v>
      </c>
      <c r="E63" s="21" t="s">
        <v>1712</v>
      </c>
      <c r="F63" s="19">
        <v>2</v>
      </c>
      <c r="G63" s="21">
        <v>3</v>
      </c>
      <c r="H63" s="204">
        <v>13</v>
      </c>
      <c r="I63" s="204">
        <v>0.44</v>
      </c>
      <c r="J63" s="215">
        <v>267.83</v>
      </c>
      <c r="K63" s="138" t="s">
        <v>8612</v>
      </c>
      <c r="L63" s="138" t="s">
        <v>8610</v>
      </c>
      <c r="M63" s="21" t="s">
        <v>8611</v>
      </c>
      <c r="N63" s="20" t="s">
        <v>8617</v>
      </c>
      <c r="O63" s="138" t="s">
        <v>8690</v>
      </c>
      <c r="P63" s="138" t="s">
        <v>8616</v>
      </c>
      <c r="Q63" s="138" t="s">
        <v>8619</v>
      </c>
      <c r="R63" s="158" t="s">
        <v>7857</v>
      </c>
      <c r="S63" s="278"/>
    </row>
    <row r="64" spans="1:19" ht="61.5">
      <c r="A64" s="361" t="s">
        <v>8673</v>
      </c>
      <c r="B64" s="382"/>
      <c r="C64" s="382"/>
      <c r="D64" s="382"/>
      <c r="E64" s="382"/>
      <c r="F64" s="382"/>
      <c r="G64" s="382"/>
      <c r="H64" s="382"/>
      <c r="I64" s="382"/>
      <c r="J64" s="382"/>
      <c r="K64" s="382"/>
      <c r="L64" s="382"/>
      <c r="M64" s="382"/>
      <c r="N64" s="382"/>
      <c r="O64" s="382"/>
      <c r="P64" s="382"/>
      <c r="Q64" s="382"/>
      <c r="R64" s="382"/>
    </row>
    <row r="65" spans="1:19" s="231" customFormat="1" ht="31.5">
      <c r="A65" s="234" t="s">
        <v>8677</v>
      </c>
      <c r="B65" s="235"/>
      <c r="C65" s="236"/>
      <c r="D65" s="237"/>
      <c r="E65" s="235"/>
      <c r="F65" s="235"/>
      <c r="G65" s="235"/>
      <c r="H65" s="345"/>
      <c r="I65" s="345"/>
      <c r="J65" s="249"/>
      <c r="K65" s="237"/>
      <c r="L65" s="237"/>
      <c r="M65" s="237"/>
      <c r="N65" s="237"/>
      <c r="O65" s="237"/>
      <c r="P65" s="237"/>
      <c r="Q65" s="237"/>
      <c r="R65" s="237"/>
      <c r="S65" s="278"/>
    </row>
    <row r="66" spans="1:19" ht="43.5" customHeight="1">
      <c r="A66" s="162" t="s">
        <v>2</v>
      </c>
      <c r="B66" s="6" t="s">
        <v>8825</v>
      </c>
      <c r="C66" s="11" t="s">
        <v>2813</v>
      </c>
      <c r="D66" s="6" t="s">
        <v>8827</v>
      </c>
      <c r="E66" s="6" t="s">
        <v>1667</v>
      </c>
      <c r="F66" s="7" t="s">
        <v>8824</v>
      </c>
      <c r="G66" s="6" t="s">
        <v>8767</v>
      </c>
      <c r="H66" s="202" t="s">
        <v>8777</v>
      </c>
      <c r="I66" s="202" t="s">
        <v>8823</v>
      </c>
      <c r="J66" s="354" t="s">
        <v>8810</v>
      </c>
      <c r="K66" s="162" t="s">
        <v>8822</v>
      </c>
      <c r="L66" s="6" t="s">
        <v>8764</v>
      </c>
      <c r="M66" s="6" t="s">
        <v>8595</v>
      </c>
      <c r="N66" s="11" t="s">
        <v>8765</v>
      </c>
      <c r="O66" s="6" t="s">
        <v>8763</v>
      </c>
      <c r="P66" s="7" t="s">
        <v>8821</v>
      </c>
      <c r="Q66" s="7" t="s">
        <v>8618</v>
      </c>
      <c r="R66" s="6" t="s">
        <v>9155</v>
      </c>
      <c r="S66" s="279"/>
    </row>
    <row r="67" spans="1:19">
      <c r="A67" s="329" t="s">
        <v>220</v>
      </c>
      <c r="B67" s="21" t="s">
        <v>5</v>
      </c>
      <c r="C67" s="20">
        <v>20749956185334</v>
      </c>
      <c r="D67" s="138" t="s">
        <v>7857</v>
      </c>
      <c r="E67" s="21" t="s">
        <v>1834</v>
      </c>
      <c r="F67" s="19">
        <v>6</v>
      </c>
      <c r="G67" s="21">
        <v>3</v>
      </c>
      <c r="H67" s="204">
        <v>25.4</v>
      </c>
      <c r="I67" s="204">
        <v>0.8</v>
      </c>
      <c r="J67" s="215">
        <v>136.19999999999999</v>
      </c>
      <c r="K67" s="138" t="s">
        <v>8677</v>
      </c>
      <c r="L67" s="138" t="s">
        <v>8610</v>
      </c>
      <c r="M67" s="138" t="s">
        <v>7759</v>
      </c>
      <c r="N67" s="138" t="s">
        <v>8617</v>
      </c>
      <c r="O67" s="138" t="s">
        <v>8690</v>
      </c>
      <c r="P67" s="138" t="s">
        <v>8598</v>
      </c>
      <c r="Q67" s="138" t="s">
        <v>8619</v>
      </c>
      <c r="R67" s="138" t="s">
        <v>7857</v>
      </c>
    </row>
    <row r="68" spans="1:19">
      <c r="A68" s="25" t="s">
        <v>221</v>
      </c>
      <c r="B68" s="22" t="s">
        <v>5</v>
      </c>
      <c r="C68" s="24">
        <v>20749956185327</v>
      </c>
      <c r="D68" s="139" t="s">
        <v>7857</v>
      </c>
      <c r="E68" s="22" t="s">
        <v>1835</v>
      </c>
      <c r="F68" s="23">
        <v>9.5</v>
      </c>
      <c r="G68" s="22">
        <v>2</v>
      </c>
      <c r="H68" s="203">
        <v>38.799999999999997</v>
      </c>
      <c r="I68" s="203">
        <v>1.21</v>
      </c>
      <c r="J68" s="214">
        <v>241.3</v>
      </c>
      <c r="K68" s="139" t="s">
        <v>8677</v>
      </c>
      <c r="L68" s="139" t="s">
        <v>8610</v>
      </c>
      <c r="M68" s="139" t="s">
        <v>7759</v>
      </c>
      <c r="N68" s="139" t="s">
        <v>8617</v>
      </c>
      <c r="O68" s="139" t="s">
        <v>8690</v>
      </c>
      <c r="P68" s="139" t="s">
        <v>8598</v>
      </c>
      <c r="Q68" s="139" t="s">
        <v>8619</v>
      </c>
      <c r="R68" s="139" t="s">
        <v>7857</v>
      </c>
    </row>
    <row r="69" spans="1:19">
      <c r="A69" s="329" t="s">
        <v>222</v>
      </c>
      <c r="B69" s="21" t="s">
        <v>5</v>
      </c>
      <c r="C69" s="20">
        <v>20749956185136</v>
      </c>
      <c r="D69" s="138" t="s">
        <v>7857</v>
      </c>
      <c r="E69" s="21" t="s">
        <v>1836</v>
      </c>
      <c r="F69" s="19">
        <v>10.25</v>
      </c>
      <c r="G69" s="21">
        <v>1</v>
      </c>
      <c r="H69" s="204">
        <v>22.1</v>
      </c>
      <c r="I69" s="204">
        <v>0.94</v>
      </c>
      <c r="J69" s="215">
        <v>273.39999999999998</v>
      </c>
      <c r="K69" s="138" t="s">
        <v>8677</v>
      </c>
      <c r="L69" s="138" t="s">
        <v>8610</v>
      </c>
      <c r="M69" s="138" t="s">
        <v>7759</v>
      </c>
      <c r="N69" s="138" t="s">
        <v>8617</v>
      </c>
      <c r="O69" s="138" t="s">
        <v>8690</v>
      </c>
      <c r="P69" s="138" t="s">
        <v>8598</v>
      </c>
      <c r="Q69" s="138" t="s">
        <v>8619</v>
      </c>
      <c r="R69" s="138" t="s">
        <v>7857</v>
      </c>
    </row>
    <row r="70" spans="1:19">
      <c r="A70" s="25" t="s">
        <v>223</v>
      </c>
      <c r="B70" s="22" t="s">
        <v>5</v>
      </c>
      <c r="C70" s="24">
        <v>20749956185112</v>
      </c>
      <c r="D70" s="139" t="s">
        <v>7857</v>
      </c>
      <c r="E70" s="22" t="s">
        <v>1837</v>
      </c>
      <c r="F70" s="23">
        <v>11</v>
      </c>
      <c r="G70" s="22">
        <v>1</v>
      </c>
      <c r="H70" s="203">
        <v>29.8</v>
      </c>
      <c r="I70" s="203">
        <v>0.73</v>
      </c>
      <c r="J70" s="214">
        <v>352.5</v>
      </c>
      <c r="K70" s="139" t="s">
        <v>8677</v>
      </c>
      <c r="L70" s="139" t="s">
        <v>8610</v>
      </c>
      <c r="M70" s="139" t="s">
        <v>7759</v>
      </c>
      <c r="N70" s="139" t="s">
        <v>8617</v>
      </c>
      <c r="O70" s="139" t="s">
        <v>8690</v>
      </c>
      <c r="P70" s="139" t="s">
        <v>8598</v>
      </c>
      <c r="Q70" s="139" t="s">
        <v>8619</v>
      </c>
      <c r="R70" s="139" t="s">
        <v>7857</v>
      </c>
    </row>
    <row r="71" spans="1:19">
      <c r="A71" s="329" t="s">
        <v>224</v>
      </c>
      <c r="B71" s="21" t="s">
        <v>5</v>
      </c>
      <c r="C71" s="20">
        <v>20749956185129</v>
      </c>
      <c r="D71" s="138" t="s">
        <v>7857</v>
      </c>
      <c r="E71" s="21" t="s">
        <v>1838</v>
      </c>
      <c r="F71" s="19">
        <v>11</v>
      </c>
      <c r="G71" s="21">
        <v>1</v>
      </c>
      <c r="H71" s="204">
        <v>29.8</v>
      </c>
      <c r="I71" s="204">
        <v>0.73</v>
      </c>
      <c r="J71" s="215">
        <v>350.5</v>
      </c>
      <c r="K71" s="138" t="s">
        <v>8677</v>
      </c>
      <c r="L71" s="138" t="s">
        <v>8610</v>
      </c>
      <c r="M71" s="138" t="s">
        <v>7759</v>
      </c>
      <c r="N71" s="138" t="s">
        <v>8617</v>
      </c>
      <c r="O71" s="138" t="s">
        <v>8690</v>
      </c>
      <c r="P71" s="138" t="s">
        <v>8598</v>
      </c>
      <c r="Q71" s="138" t="s">
        <v>8619</v>
      </c>
      <c r="R71" s="138" t="s">
        <v>7857</v>
      </c>
    </row>
    <row r="72" spans="1:19">
      <c r="A72" s="25" t="s">
        <v>225</v>
      </c>
      <c r="B72" s="22" t="s">
        <v>5</v>
      </c>
      <c r="C72" s="24">
        <v>20749956185204</v>
      </c>
      <c r="D72" s="139" t="s">
        <v>7857</v>
      </c>
      <c r="E72" s="22" t="s">
        <v>1839</v>
      </c>
      <c r="F72" s="23">
        <v>6.875</v>
      </c>
      <c r="G72" s="22">
        <v>3</v>
      </c>
      <c r="H72" s="203">
        <v>26.5</v>
      </c>
      <c r="I72" s="203">
        <v>1.17</v>
      </c>
      <c r="J72" s="214">
        <v>153.19999999999999</v>
      </c>
      <c r="K72" s="139" t="s">
        <v>8677</v>
      </c>
      <c r="L72" s="139" t="s">
        <v>8610</v>
      </c>
      <c r="M72" s="139" t="s">
        <v>7759</v>
      </c>
      <c r="N72" s="139" t="s">
        <v>8617</v>
      </c>
      <c r="O72" s="139" t="s">
        <v>8690</v>
      </c>
      <c r="P72" s="139" t="s">
        <v>8598</v>
      </c>
      <c r="Q72" s="139" t="s">
        <v>8619</v>
      </c>
      <c r="R72" s="139" t="s">
        <v>7857</v>
      </c>
    </row>
    <row r="73" spans="1:19">
      <c r="A73" s="329" t="s">
        <v>226</v>
      </c>
      <c r="B73" s="21" t="s">
        <v>5</v>
      </c>
      <c r="C73" s="20">
        <v>20749956185181</v>
      </c>
      <c r="D73" s="138" t="s">
        <v>7857</v>
      </c>
      <c r="E73" s="21" t="s">
        <v>1840</v>
      </c>
      <c r="F73" s="19">
        <v>5.875</v>
      </c>
      <c r="G73" s="21">
        <v>3</v>
      </c>
      <c r="H73" s="204">
        <v>26.5</v>
      </c>
      <c r="I73" s="204">
        <v>0.8</v>
      </c>
      <c r="J73" s="215">
        <v>123.2</v>
      </c>
      <c r="K73" s="138" t="s">
        <v>8677</v>
      </c>
      <c r="L73" s="138" t="s">
        <v>8610</v>
      </c>
      <c r="M73" s="138" t="s">
        <v>7759</v>
      </c>
      <c r="N73" s="138" t="s">
        <v>8617</v>
      </c>
      <c r="O73" s="138" t="s">
        <v>8690</v>
      </c>
      <c r="P73" s="138" t="s">
        <v>8598</v>
      </c>
      <c r="Q73" s="138" t="s">
        <v>8619</v>
      </c>
      <c r="R73" s="138" t="s">
        <v>7857</v>
      </c>
    </row>
    <row r="74" spans="1:19">
      <c r="A74" s="25" t="s">
        <v>227</v>
      </c>
      <c r="B74" s="22" t="s">
        <v>5</v>
      </c>
      <c r="C74" s="24">
        <v>20749956185198</v>
      </c>
      <c r="D74" s="139" t="s">
        <v>7857</v>
      </c>
      <c r="E74" s="22" t="s">
        <v>1841</v>
      </c>
      <c r="F74" s="23">
        <v>2.5</v>
      </c>
      <c r="G74" s="22">
        <v>3</v>
      </c>
      <c r="H74" s="203">
        <v>30.4</v>
      </c>
      <c r="I74" s="203">
        <v>1.59</v>
      </c>
      <c r="J74" s="214">
        <v>162.19999999999999</v>
      </c>
      <c r="K74" s="139" t="s">
        <v>8677</v>
      </c>
      <c r="L74" s="139" t="s">
        <v>8610</v>
      </c>
      <c r="M74" s="139" t="s">
        <v>7759</v>
      </c>
      <c r="N74" s="139" t="s">
        <v>8617</v>
      </c>
      <c r="O74" s="139" t="s">
        <v>8690</v>
      </c>
      <c r="P74" s="139" t="s">
        <v>8598</v>
      </c>
      <c r="Q74" s="139" t="s">
        <v>8619</v>
      </c>
      <c r="R74" s="139" t="s">
        <v>7857</v>
      </c>
    </row>
    <row r="75" spans="1:19">
      <c r="A75" s="329" t="s">
        <v>228</v>
      </c>
      <c r="B75" s="21" t="s">
        <v>5</v>
      </c>
      <c r="C75" s="20">
        <v>20749956185174</v>
      </c>
      <c r="D75" s="138" t="s">
        <v>7857</v>
      </c>
      <c r="E75" s="21" t="s">
        <v>1842</v>
      </c>
      <c r="F75" s="19">
        <v>2.375</v>
      </c>
      <c r="G75" s="21">
        <v>3</v>
      </c>
      <c r="H75" s="204">
        <v>26.5</v>
      </c>
      <c r="I75" s="204">
        <v>1.17</v>
      </c>
      <c r="J75" s="215">
        <v>157.19999999999999</v>
      </c>
      <c r="K75" s="138" t="s">
        <v>8677</v>
      </c>
      <c r="L75" s="138" t="s">
        <v>8610</v>
      </c>
      <c r="M75" s="138" t="s">
        <v>7759</v>
      </c>
      <c r="N75" s="138" t="s">
        <v>8617</v>
      </c>
      <c r="O75" s="138" t="s">
        <v>8690</v>
      </c>
      <c r="P75" s="138" t="s">
        <v>8598</v>
      </c>
      <c r="Q75" s="138" t="s">
        <v>8619</v>
      </c>
      <c r="R75" s="138" t="s">
        <v>7857</v>
      </c>
    </row>
    <row r="76" spans="1:19">
      <c r="A76" s="25" t="s">
        <v>229</v>
      </c>
      <c r="B76" s="22" t="s">
        <v>5</v>
      </c>
      <c r="C76" s="24">
        <v>20749956185167</v>
      </c>
      <c r="D76" s="139" t="s">
        <v>7857</v>
      </c>
      <c r="E76" s="22" t="s">
        <v>1843</v>
      </c>
      <c r="F76" s="23">
        <v>3.5</v>
      </c>
      <c r="G76" s="22">
        <v>3</v>
      </c>
      <c r="H76" s="203">
        <v>31.8</v>
      </c>
      <c r="I76" s="203">
        <v>1.52</v>
      </c>
      <c r="J76" s="214">
        <v>176.2</v>
      </c>
      <c r="K76" s="139" t="s">
        <v>8677</v>
      </c>
      <c r="L76" s="139" t="s">
        <v>8610</v>
      </c>
      <c r="M76" s="139" t="s">
        <v>7759</v>
      </c>
      <c r="N76" s="139" t="s">
        <v>8617</v>
      </c>
      <c r="O76" s="139" t="s">
        <v>8690</v>
      </c>
      <c r="P76" s="139" t="s">
        <v>8598</v>
      </c>
      <c r="Q76" s="139" t="s">
        <v>8619</v>
      </c>
      <c r="R76" s="139" t="s">
        <v>7857</v>
      </c>
    </row>
    <row r="77" spans="1:19">
      <c r="A77" s="329" t="s">
        <v>230</v>
      </c>
      <c r="B77" s="21" t="s">
        <v>5</v>
      </c>
      <c r="C77" s="20">
        <v>20749956185150</v>
      </c>
      <c r="D77" s="138" t="s">
        <v>7857</v>
      </c>
      <c r="E77" s="21" t="s">
        <v>1844</v>
      </c>
      <c r="F77" s="19">
        <v>5.5</v>
      </c>
      <c r="G77" s="21">
        <v>3</v>
      </c>
      <c r="H77" s="204">
        <v>42.3</v>
      </c>
      <c r="I77" s="204">
        <v>2.09</v>
      </c>
      <c r="J77" s="215">
        <v>215.3</v>
      </c>
      <c r="K77" s="138" t="s">
        <v>8677</v>
      </c>
      <c r="L77" s="138" t="s">
        <v>8610</v>
      </c>
      <c r="M77" s="138" t="s">
        <v>7759</v>
      </c>
      <c r="N77" s="138" t="s">
        <v>8617</v>
      </c>
      <c r="O77" s="138" t="s">
        <v>8690</v>
      </c>
      <c r="P77" s="138" t="s">
        <v>8598</v>
      </c>
      <c r="Q77" s="138" t="s">
        <v>8619</v>
      </c>
      <c r="R77" s="138" t="s">
        <v>7857</v>
      </c>
    </row>
    <row r="78" spans="1:19">
      <c r="A78" s="25" t="s">
        <v>231</v>
      </c>
      <c r="B78" s="22" t="s">
        <v>5</v>
      </c>
      <c r="C78" s="24">
        <v>20749956185143</v>
      </c>
      <c r="D78" s="139" t="s">
        <v>7857</v>
      </c>
      <c r="E78" s="22" t="s">
        <v>1845</v>
      </c>
      <c r="F78" s="23">
        <v>8</v>
      </c>
      <c r="G78" s="22">
        <v>2</v>
      </c>
      <c r="H78" s="203">
        <v>37.9</v>
      </c>
      <c r="I78" s="203">
        <v>1.1499999999999999</v>
      </c>
      <c r="J78" s="214">
        <v>367.5</v>
      </c>
      <c r="K78" s="139" t="s">
        <v>8677</v>
      </c>
      <c r="L78" s="139" t="s">
        <v>8610</v>
      </c>
      <c r="M78" s="139" t="s">
        <v>7759</v>
      </c>
      <c r="N78" s="139" t="s">
        <v>8617</v>
      </c>
      <c r="O78" s="139" t="s">
        <v>8690</v>
      </c>
      <c r="P78" s="139" t="s">
        <v>8598</v>
      </c>
      <c r="Q78" s="139" t="s">
        <v>8619</v>
      </c>
      <c r="R78" s="139" t="s">
        <v>7857</v>
      </c>
    </row>
    <row r="79" spans="1:19" s="231" customFormat="1" ht="31.5">
      <c r="A79" s="234" t="s">
        <v>59</v>
      </c>
      <c r="B79" s="235"/>
      <c r="C79" s="236"/>
      <c r="D79" s="237"/>
      <c r="E79" s="235"/>
      <c r="F79" s="235"/>
      <c r="G79" s="235"/>
      <c r="H79" s="345"/>
      <c r="I79" s="345"/>
      <c r="J79" s="249"/>
      <c r="K79" s="237"/>
      <c r="L79" s="237"/>
      <c r="M79" s="237"/>
      <c r="N79" s="237"/>
      <c r="O79" s="237"/>
      <c r="P79" s="237"/>
      <c r="Q79" s="237"/>
      <c r="R79" s="237"/>
      <c r="S79" s="278"/>
    </row>
    <row r="80" spans="1:19" ht="45" customHeight="1">
      <c r="A80" s="162" t="s">
        <v>2</v>
      </c>
      <c r="B80" s="6" t="s">
        <v>8825</v>
      </c>
      <c r="C80" s="11" t="s">
        <v>2813</v>
      </c>
      <c r="D80" s="6" t="s">
        <v>8827</v>
      </c>
      <c r="E80" s="6" t="s">
        <v>1667</v>
      </c>
      <c r="F80" s="7" t="s">
        <v>8824</v>
      </c>
      <c r="G80" s="6" t="s">
        <v>8767</v>
      </c>
      <c r="H80" s="202" t="s">
        <v>8777</v>
      </c>
      <c r="I80" s="202" t="s">
        <v>8823</v>
      </c>
      <c r="J80" s="354" t="s">
        <v>8810</v>
      </c>
      <c r="K80" s="162" t="s">
        <v>8822</v>
      </c>
      <c r="L80" s="6" t="s">
        <v>8764</v>
      </c>
      <c r="M80" s="6" t="s">
        <v>8595</v>
      </c>
      <c r="N80" s="11" t="s">
        <v>8765</v>
      </c>
      <c r="O80" s="6" t="s">
        <v>8763</v>
      </c>
      <c r="P80" s="7" t="s">
        <v>8821</v>
      </c>
      <c r="Q80" s="7" t="s">
        <v>8618</v>
      </c>
      <c r="R80" s="6" t="s">
        <v>9155</v>
      </c>
      <c r="S80" s="279"/>
    </row>
    <row r="81" spans="1:19">
      <c r="A81" s="25" t="s">
        <v>60</v>
      </c>
      <c r="B81" s="22" t="s">
        <v>5</v>
      </c>
      <c r="C81" s="24">
        <v>20749956148629</v>
      </c>
      <c r="D81" s="139" t="s">
        <v>7857</v>
      </c>
      <c r="E81" s="22" t="s">
        <v>1713</v>
      </c>
      <c r="F81" s="23">
        <v>5.5</v>
      </c>
      <c r="G81" s="22">
        <v>3</v>
      </c>
      <c r="H81" s="203">
        <v>20.9</v>
      </c>
      <c r="I81" s="203">
        <v>0.56000000000000005</v>
      </c>
      <c r="J81" s="214">
        <v>262.60000000000002</v>
      </c>
      <c r="K81" s="139" t="s">
        <v>59</v>
      </c>
      <c r="L81" s="139" t="s">
        <v>8610</v>
      </c>
      <c r="M81" s="139" t="s">
        <v>7759</v>
      </c>
      <c r="N81" s="139" t="s">
        <v>8617</v>
      </c>
      <c r="O81" s="139" t="s">
        <v>8690</v>
      </c>
      <c r="P81" s="139" t="s">
        <v>8598</v>
      </c>
      <c r="Q81" s="139" t="s">
        <v>8619</v>
      </c>
      <c r="R81" s="139" t="s">
        <v>7857</v>
      </c>
      <c r="S81" s="278"/>
    </row>
    <row r="82" spans="1:19">
      <c r="A82" s="329" t="s">
        <v>61</v>
      </c>
      <c r="B82" s="21" t="s">
        <v>5</v>
      </c>
      <c r="C82" s="20">
        <v>20078737985277</v>
      </c>
      <c r="D82" s="138" t="s">
        <v>7857</v>
      </c>
      <c r="E82" s="21" t="s">
        <v>1669</v>
      </c>
      <c r="F82" s="19">
        <v>6.25</v>
      </c>
      <c r="G82" s="21">
        <v>3</v>
      </c>
      <c r="H82" s="204">
        <v>20.9</v>
      </c>
      <c r="I82" s="204">
        <v>0.56000000000000005</v>
      </c>
      <c r="J82" s="215">
        <v>113.2</v>
      </c>
      <c r="K82" s="138" t="s">
        <v>59</v>
      </c>
      <c r="L82" s="138" t="s">
        <v>8610</v>
      </c>
      <c r="M82" s="138" t="s">
        <v>7759</v>
      </c>
      <c r="N82" s="138" t="s">
        <v>8617</v>
      </c>
      <c r="O82" s="138" t="s">
        <v>8690</v>
      </c>
      <c r="P82" s="138" t="s">
        <v>8598</v>
      </c>
      <c r="Q82" s="138" t="s">
        <v>8619</v>
      </c>
      <c r="R82" s="138" t="s">
        <v>7857</v>
      </c>
      <c r="S82" s="278"/>
    </row>
    <row r="83" spans="1:19">
      <c r="A83" s="25" t="s">
        <v>62</v>
      </c>
      <c r="B83" s="22" t="s">
        <v>5</v>
      </c>
      <c r="C83" s="24">
        <v>20078737985284</v>
      </c>
      <c r="D83" s="139" t="s">
        <v>7857</v>
      </c>
      <c r="E83" s="22" t="s">
        <v>1669</v>
      </c>
      <c r="F83" s="23">
        <v>7.25</v>
      </c>
      <c r="G83" s="22">
        <v>3</v>
      </c>
      <c r="H83" s="203">
        <v>27.3</v>
      </c>
      <c r="I83" s="203">
        <v>0.74</v>
      </c>
      <c r="J83" s="214">
        <v>206.3</v>
      </c>
      <c r="K83" s="139" t="s">
        <v>59</v>
      </c>
      <c r="L83" s="139" t="s">
        <v>8610</v>
      </c>
      <c r="M83" s="139" t="s">
        <v>7759</v>
      </c>
      <c r="N83" s="139" t="s">
        <v>8617</v>
      </c>
      <c r="O83" s="139" t="s">
        <v>8690</v>
      </c>
      <c r="P83" s="139" t="s">
        <v>8598</v>
      </c>
      <c r="Q83" s="139" t="s">
        <v>8619</v>
      </c>
      <c r="R83" s="139" t="s">
        <v>7857</v>
      </c>
      <c r="S83" s="278"/>
    </row>
    <row r="84" spans="1:19">
      <c r="A84" s="329" t="s">
        <v>63</v>
      </c>
      <c r="B84" s="21" t="s">
        <v>5</v>
      </c>
      <c r="C84" s="20">
        <v>20078737985307</v>
      </c>
      <c r="D84" s="138" t="s">
        <v>7857</v>
      </c>
      <c r="E84" s="21" t="s">
        <v>1669</v>
      </c>
      <c r="F84" s="19">
        <v>8</v>
      </c>
      <c r="G84" s="21">
        <v>3</v>
      </c>
      <c r="H84" s="204">
        <v>38.4</v>
      </c>
      <c r="I84" s="204">
        <v>0.94</v>
      </c>
      <c r="J84" s="215">
        <v>249</v>
      </c>
      <c r="K84" s="138" t="s">
        <v>59</v>
      </c>
      <c r="L84" s="138" t="s">
        <v>8610</v>
      </c>
      <c r="M84" s="138" t="s">
        <v>7759</v>
      </c>
      <c r="N84" s="138" t="s">
        <v>8617</v>
      </c>
      <c r="O84" s="138" t="s">
        <v>8690</v>
      </c>
      <c r="P84" s="138" t="s">
        <v>8598</v>
      </c>
      <c r="Q84" s="138" t="s">
        <v>8619</v>
      </c>
      <c r="R84" s="138" t="s">
        <v>7857</v>
      </c>
      <c r="S84" s="278"/>
    </row>
    <row r="85" spans="1:19">
      <c r="A85" s="25" t="s">
        <v>64</v>
      </c>
      <c r="B85" s="22" t="s">
        <v>5</v>
      </c>
      <c r="C85" s="24">
        <v>20078737198929</v>
      </c>
      <c r="D85" s="139" t="s">
        <v>7857</v>
      </c>
      <c r="E85" s="22" t="s">
        <v>1714</v>
      </c>
      <c r="F85" s="23">
        <v>8.5</v>
      </c>
      <c r="G85" s="22">
        <v>2</v>
      </c>
      <c r="H85" s="203">
        <v>27</v>
      </c>
      <c r="I85" s="203">
        <v>0.68</v>
      </c>
      <c r="J85" s="214">
        <v>452.5</v>
      </c>
      <c r="K85" s="139" t="s">
        <v>59</v>
      </c>
      <c r="L85" s="139" t="s">
        <v>8610</v>
      </c>
      <c r="M85" s="139" t="s">
        <v>7759</v>
      </c>
      <c r="N85" s="139" t="s">
        <v>8617</v>
      </c>
      <c r="O85" s="139" t="s">
        <v>8690</v>
      </c>
      <c r="P85" s="139" t="s">
        <v>8598</v>
      </c>
      <c r="Q85" s="139" t="s">
        <v>8619</v>
      </c>
      <c r="R85" s="139" t="s">
        <v>7857</v>
      </c>
      <c r="S85" s="278"/>
    </row>
    <row r="86" spans="1:19">
      <c r="A86" s="329" t="s">
        <v>65</v>
      </c>
      <c r="B86" s="21" t="s">
        <v>5</v>
      </c>
      <c r="C86" s="20">
        <v>20078737985314</v>
      </c>
      <c r="D86" s="138" t="s">
        <v>7857</v>
      </c>
      <c r="E86" s="21" t="s">
        <v>1669</v>
      </c>
      <c r="F86" s="19">
        <v>9</v>
      </c>
      <c r="G86" s="21">
        <v>2</v>
      </c>
      <c r="H86" s="204">
        <v>30.5</v>
      </c>
      <c r="I86" s="204">
        <v>0.71</v>
      </c>
      <c r="J86" s="215">
        <v>287.89999999999998</v>
      </c>
      <c r="K86" s="138" t="s">
        <v>59</v>
      </c>
      <c r="L86" s="138" t="s">
        <v>8610</v>
      </c>
      <c r="M86" s="138" t="s">
        <v>7759</v>
      </c>
      <c r="N86" s="138" t="s">
        <v>8617</v>
      </c>
      <c r="O86" s="138" t="s">
        <v>8690</v>
      </c>
      <c r="P86" s="138" t="s">
        <v>8598</v>
      </c>
      <c r="Q86" s="138" t="s">
        <v>8619</v>
      </c>
      <c r="R86" s="138" t="s">
        <v>7857</v>
      </c>
      <c r="S86" s="278"/>
    </row>
    <row r="87" spans="1:19">
      <c r="A87" s="25" t="s">
        <v>66</v>
      </c>
      <c r="B87" s="22" t="s">
        <v>5</v>
      </c>
      <c r="C87" s="24">
        <v>20078737198943</v>
      </c>
      <c r="D87" s="139" t="s">
        <v>7857</v>
      </c>
      <c r="E87" s="22" t="s">
        <v>1714</v>
      </c>
      <c r="F87" s="23">
        <v>9.875</v>
      </c>
      <c r="G87" s="22">
        <v>1</v>
      </c>
      <c r="H87" s="203">
        <v>27.6</v>
      </c>
      <c r="I87" s="203">
        <v>1.31</v>
      </c>
      <c r="J87" s="214">
        <v>572.29999999999995</v>
      </c>
      <c r="K87" s="139" t="s">
        <v>59</v>
      </c>
      <c r="L87" s="139" t="s">
        <v>8610</v>
      </c>
      <c r="M87" s="139" t="s">
        <v>7759</v>
      </c>
      <c r="N87" s="139" t="s">
        <v>8617</v>
      </c>
      <c r="O87" s="139" t="s">
        <v>8690</v>
      </c>
      <c r="P87" s="139" t="s">
        <v>8598</v>
      </c>
      <c r="Q87" s="139" t="s">
        <v>8619</v>
      </c>
      <c r="R87" s="139" t="s">
        <v>7857</v>
      </c>
      <c r="S87" s="278"/>
    </row>
    <row r="88" spans="1:19">
      <c r="A88" s="329" t="s">
        <v>67</v>
      </c>
      <c r="B88" s="21" t="s">
        <v>5</v>
      </c>
      <c r="C88" s="20">
        <v>20078737985321</v>
      </c>
      <c r="D88" s="138" t="s">
        <v>7857</v>
      </c>
      <c r="E88" s="21" t="s">
        <v>1669</v>
      </c>
      <c r="F88" s="19">
        <v>10</v>
      </c>
      <c r="G88" s="21">
        <v>1</v>
      </c>
      <c r="H88" s="204">
        <v>22.6</v>
      </c>
      <c r="I88" s="204">
        <v>1.08</v>
      </c>
      <c r="J88" s="215">
        <v>392</v>
      </c>
      <c r="K88" s="138" t="s">
        <v>59</v>
      </c>
      <c r="L88" s="138" t="s">
        <v>8610</v>
      </c>
      <c r="M88" s="138" t="s">
        <v>7759</v>
      </c>
      <c r="N88" s="138" t="s">
        <v>8617</v>
      </c>
      <c r="O88" s="138" t="s">
        <v>8690</v>
      </c>
      <c r="P88" s="138" t="s">
        <v>8598</v>
      </c>
      <c r="Q88" s="138" t="s">
        <v>8619</v>
      </c>
      <c r="R88" s="138" t="s">
        <v>7857</v>
      </c>
      <c r="S88" s="278"/>
    </row>
    <row r="89" spans="1:19">
      <c r="A89" s="25" t="s">
        <v>68</v>
      </c>
      <c r="B89" s="22" t="s">
        <v>5</v>
      </c>
      <c r="C89" s="24">
        <v>20749956105899</v>
      </c>
      <c r="D89" s="139" t="s">
        <v>7857</v>
      </c>
      <c r="E89" s="22" t="s">
        <v>1715</v>
      </c>
      <c r="F89" s="23">
        <v>10.5</v>
      </c>
      <c r="G89" s="22">
        <v>1</v>
      </c>
      <c r="H89" s="203">
        <v>24.3</v>
      </c>
      <c r="I89" s="203">
        <v>0.57999999999999996</v>
      </c>
      <c r="J89" s="214">
        <v>395.3</v>
      </c>
      <c r="K89" s="139" t="s">
        <v>59</v>
      </c>
      <c r="L89" s="139" t="s">
        <v>8610</v>
      </c>
      <c r="M89" s="139" t="s">
        <v>7759</v>
      </c>
      <c r="N89" s="139" t="s">
        <v>8617</v>
      </c>
      <c r="O89" s="139" t="s">
        <v>8690</v>
      </c>
      <c r="P89" s="139" t="s">
        <v>8598</v>
      </c>
      <c r="Q89" s="139" t="s">
        <v>8619</v>
      </c>
      <c r="R89" s="139" t="s">
        <v>7857</v>
      </c>
      <c r="S89" s="278"/>
    </row>
    <row r="90" spans="1:19">
      <c r="A90" s="329" t="s">
        <v>69</v>
      </c>
      <c r="B90" s="21" t="s">
        <v>5</v>
      </c>
      <c r="C90" s="20">
        <v>20749956128812</v>
      </c>
      <c r="D90" s="138" t="s">
        <v>7857</v>
      </c>
      <c r="E90" s="21" t="s">
        <v>1669</v>
      </c>
      <c r="F90" s="19">
        <v>10.625</v>
      </c>
      <c r="G90" s="21">
        <v>1</v>
      </c>
      <c r="H90" s="204">
        <v>25</v>
      </c>
      <c r="I90" s="204">
        <v>1.19</v>
      </c>
      <c r="J90" s="215">
        <v>299</v>
      </c>
      <c r="K90" s="138" t="s">
        <v>59</v>
      </c>
      <c r="L90" s="138" t="s">
        <v>8610</v>
      </c>
      <c r="M90" s="138" t="s">
        <v>7759</v>
      </c>
      <c r="N90" s="138" t="s">
        <v>8617</v>
      </c>
      <c r="O90" s="138" t="s">
        <v>8690</v>
      </c>
      <c r="P90" s="138" t="s">
        <v>8598</v>
      </c>
      <c r="Q90" s="138" t="s">
        <v>8619</v>
      </c>
      <c r="R90" s="138" t="s">
        <v>7857</v>
      </c>
      <c r="S90" s="278"/>
    </row>
    <row r="91" spans="1:19">
      <c r="A91" s="25" t="s">
        <v>70</v>
      </c>
      <c r="B91" s="22" t="s">
        <v>5</v>
      </c>
      <c r="C91" s="24">
        <v>20749956106520</v>
      </c>
      <c r="D91" s="139" t="s">
        <v>7857</v>
      </c>
      <c r="E91" s="22" t="s">
        <v>1716</v>
      </c>
      <c r="F91" s="23">
        <v>11</v>
      </c>
      <c r="G91" s="22">
        <v>1</v>
      </c>
      <c r="H91" s="203">
        <v>28.1</v>
      </c>
      <c r="I91" s="203">
        <v>0.69</v>
      </c>
      <c r="J91" s="214">
        <v>427.9</v>
      </c>
      <c r="K91" s="139" t="s">
        <v>59</v>
      </c>
      <c r="L91" s="139" t="s">
        <v>8610</v>
      </c>
      <c r="M91" s="139" t="s">
        <v>7759</v>
      </c>
      <c r="N91" s="139" t="s">
        <v>8617</v>
      </c>
      <c r="O91" s="139" t="s">
        <v>8690</v>
      </c>
      <c r="P91" s="139" t="s">
        <v>8598</v>
      </c>
      <c r="Q91" s="139" t="s">
        <v>8619</v>
      </c>
      <c r="R91" s="139" t="s">
        <v>7857</v>
      </c>
      <c r="S91" s="278"/>
    </row>
    <row r="92" spans="1:19">
      <c r="A92" s="329" t="s">
        <v>71</v>
      </c>
      <c r="B92" s="21" t="s">
        <v>5</v>
      </c>
      <c r="C92" s="20">
        <v>20078737985338</v>
      </c>
      <c r="D92" s="138" t="s">
        <v>7857</v>
      </c>
      <c r="E92" s="21" t="s">
        <v>1669</v>
      </c>
      <c r="F92" s="19">
        <v>11</v>
      </c>
      <c r="G92" s="21">
        <v>1</v>
      </c>
      <c r="H92" s="204">
        <v>28.1</v>
      </c>
      <c r="I92" s="204">
        <v>0.67</v>
      </c>
      <c r="J92" s="215">
        <v>499.2</v>
      </c>
      <c r="K92" s="138" t="s">
        <v>59</v>
      </c>
      <c r="L92" s="138" t="s">
        <v>8610</v>
      </c>
      <c r="M92" s="138" t="s">
        <v>7759</v>
      </c>
      <c r="N92" s="138" t="s">
        <v>8617</v>
      </c>
      <c r="O92" s="138" t="s">
        <v>8690</v>
      </c>
      <c r="P92" s="138" t="s">
        <v>8598</v>
      </c>
      <c r="Q92" s="138" t="s">
        <v>8619</v>
      </c>
      <c r="R92" s="138" t="s">
        <v>7857</v>
      </c>
      <c r="S92" s="278"/>
    </row>
    <row r="93" spans="1:19">
      <c r="A93" s="25" t="s">
        <v>8731</v>
      </c>
      <c r="B93" s="22" t="s">
        <v>7751</v>
      </c>
      <c r="C93" s="24">
        <v>20749956186607</v>
      </c>
      <c r="D93" s="139" t="s">
        <v>7857</v>
      </c>
      <c r="E93" s="171" t="s">
        <v>9180</v>
      </c>
      <c r="F93" s="23" t="s">
        <v>7234</v>
      </c>
      <c r="G93" s="22">
        <v>12</v>
      </c>
      <c r="H93" s="203">
        <v>31.76</v>
      </c>
      <c r="I93" s="203">
        <v>1.202</v>
      </c>
      <c r="J93" s="214">
        <v>242.42</v>
      </c>
      <c r="K93" s="139" t="s">
        <v>59</v>
      </c>
      <c r="L93" s="139" t="s">
        <v>8610</v>
      </c>
      <c r="M93" s="139" t="s">
        <v>7759</v>
      </c>
      <c r="N93" s="139" t="s">
        <v>8617</v>
      </c>
      <c r="O93" s="139" t="s">
        <v>8690</v>
      </c>
      <c r="P93" s="139" t="s">
        <v>8598</v>
      </c>
      <c r="Q93" s="139" t="s">
        <v>8619</v>
      </c>
      <c r="R93" s="139" t="s">
        <v>7857</v>
      </c>
      <c r="S93" s="278"/>
    </row>
    <row r="94" spans="1:19">
      <c r="A94" s="329" t="s">
        <v>8732</v>
      </c>
      <c r="B94" s="21" t="s">
        <v>7751</v>
      </c>
      <c r="C94" s="20">
        <v>20749956186614</v>
      </c>
      <c r="D94" s="138" t="s">
        <v>7857</v>
      </c>
      <c r="E94" s="173" t="s">
        <v>9181</v>
      </c>
      <c r="F94" s="19" t="s">
        <v>7234</v>
      </c>
      <c r="G94" s="21">
        <v>12</v>
      </c>
      <c r="H94" s="204">
        <v>30.97</v>
      </c>
      <c r="I94" s="204">
        <v>1.135</v>
      </c>
      <c r="J94" s="215">
        <v>260.33999999999997</v>
      </c>
      <c r="K94" s="138" t="s">
        <v>59</v>
      </c>
      <c r="L94" s="138" t="s">
        <v>8610</v>
      </c>
      <c r="M94" s="138" t="s">
        <v>7759</v>
      </c>
      <c r="N94" s="138" t="s">
        <v>8617</v>
      </c>
      <c r="O94" s="138" t="s">
        <v>8690</v>
      </c>
      <c r="P94" s="138" t="s">
        <v>8598</v>
      </c>
      <c r="Q94" s="138" t="s">
        <v>8619</v>
      </c>
      <c r="R94" s="138" t="s">
        <v>7857</v>
      </c>
      <c r="S94" s="278"/>
    </row>
    <row r="95" spans="1:19">
      <c r="A95" s="25" t="s">
        <v>72</v>
      </c>
      <c r="B95" s="22" t="s">
        <v>5</v>
      </c>
      <c r="C95" s="24">
        <v>20078737203005</v>
      </c>
      <c r="D95" s="139" t="s">
        <v>7857</v>
      </c>
      <c r="E95" s="22" t="s">
        <v>1717</v>
      </c>
      <c r="F95" s="23">
        <v>11.375</v>
      </c>
      <c r="G95" s="22">
        <v>1</v>
      </c>
      <c r="H95" s="203">
        <v>30.1</v>
      </c>
      <c r="I95" s="203">
        <v>0.74</v>
      </c>
      <c r="J95" s="214">
        <v>511.8</v>
      </c>
      <c r="K95" s="139" t="s">
        <v>59</v>
      </c>
      <c r="L95" s="139" t="s">
        <v>8610</v>
      </c>
      <c r="M95" s="139" t="s">
        <v>7759</v>
      </c>
      <c r="N95" s="139" t="s">
        <v>8617</v>
      </c>
      <c r="O95" s="139" t="s">
        <v>8690</v>
      </c>
      <c r="P95" s="139" t="s">
        <v>8598</v>
      </c>
      <c r="Q95" s="139" t="s">
        <v>8619</v>
      </c>
      <c r="R95" s="139" t="s">
        <v>7857</v>
      </c>
      <c r="S95" s="278"/>
    </row>
    <row r="96" spans="1:19">
      <c r="A96" s="329" t="s">
        <v>73</v>
      </c>
      <c r="B96" s="21" t="s">
        <v>5</v>
      </c>
      <c r="C96" s="20">
        <v>20078737985345</v>
      </c>
      <c r="D96" s="138" t="s">
        <v>7857</v>
      </c>
      <c r="E96" s="21" t="s">
        <v>1669</v>
      </c>
      <c r="F96" s="19">
        <v>11.875</v>
      </c>
      <c r="G96" s="21">
        <v>1</v>
      </c>
      <c r="H96" s="204">
        <v>30.3</v>
      </c>
      <c r="I96" s="204">
        <v>0.71</v>
      </c>
      <c r="J96" s="215">
        <v>688.1</v>
      </c>
      <c r="K96" s="138" t="s">
        <v>59</v>
      </c>
      <c r="L96" s="138" t="s">
        <v>8610</v>
      </c>
      <c r="M96" s="138" t="s">
        <v>7759</v>
      </c>
      <c r="N96" s="138" t="s">
        <v>8617</v>
      </c>
      <c r="O96" s="138" t="s">
        <v>8690</v>
      </c>
      <c r="P96" s="138" t="s">
        <v>8598</v>
      </c>
      <c r="Q96" s="138" t="s">
        <v>8619</v>
      </c>
      <c r="R96" s="138" t="s">
        <v>7857</v>
      </c>
      <c r="S96" s="278"/>
    </row>
    <row r="97" spans="1:19">
      <c r="A97" s="25" t="s">
        <v>74</v>
      </c>
      <c r="B97" s="22" t="s">
        <v>5</v>
      </c>
      <c r="C97" s="24">
        <v>20078737985352</v>
      </c>
      <c r="D97" s="139" t="s">
        <v>7857</v>
      </c>
      <c r="E97" s="22" t="s">
        <v>1669</v>
      </c>
      <c r="F97" s="23">
        <v>12.5</v>
      </c>
      <c r="G97" s="22">
        <v>1</v>
      </c>
      <c r="H97" s="203">
        <v>37.200000000000003</v>
      </c>
      <c r="I97" s="203">
        <v>0.97</v>
      </c>
      <c r="J97" s="214">
        <v>645.1</v>
      </c>
      <c r="K97" s="139" t="s">
        <v>59</v>
      </c>
      <c r="L97" s="139" t="s">
        <v>8610</v>
      </c>
      <c r="M97" s="139" t="s">
        <v>7759</v>
      </c>
      <c r="N97" s="139" t="s">
        <v>8617</v>
      </c>
      <c r="O97" s="139" t="s">
        <v>8690</v>
      </c>
      <c r="P97" s="139" t="s">
        <v>8598</v>
      </c>
      <c r="Q97" s="139" t="s">
        <v>8619</v>
      </c>
      <c r="R97" s="139" t="s">
        <v>7857</v>
      </c>
      <c r="S97" s="278"/>
    </row>
    <row r="98" spans="1:19">
      <c r="A98" s="329" t="s">
        <v>75</v>
      </c>
      <c r="B98" s="21" t="s">
        <v>5</v>
      </c>
      <c r="C98" s="20">
        <v>20078737203029</v>
      </c>
      <c r="D98" s="138" t="s">
        <v>7857</v>
      </c>
      <c r="E98" s="21" t="s">
        <v>1718</v>
      </c>
      <c r="F98" s="19" t="s">
        <v>1719</v>
      </c>
      <c r="G98" s="21">
        <v>1</v>
      </c>
      <c r="H98" s="204">
        <v>22.5</v>
      </c>
      <c r="I98" s="204">
        <v>0.52</v>
      </c>
      <c r="J98" s="215">
        <v>678.3</v>
      </c>
      <c r="K98" s="138" t="s">
        <v>59</v>
      </c>
      <c r="L98" s="138" t="s">
        <v>8610</v>
      </c>
      <c r="M98" s="138" t="s">
        <v>7759</v>
      </c>
      <c r="N98" s="138" t="s">
        <v>8617</v>
      </c>
      <c r="O98" s="138" t="s">
        <v>8690</v>
      </c>
      <c r="P98" s="138" t="s">
        <v>8598</v>
      </c>
      <c r="Q98" s="138" t="s">
        <v>8619</v>
      </c>
      <c r="R98" s="138" t="s">
        <v>7857</v>
      </c>
      <c r="S98" s="278"/>
    </row>
    <row r="99" spans="1:19">
      <c r="A99" s="25" t="s">
        <v>76</v>
      </c>
      <c r="B99" s="22" t="s">
        <v>5</v>
      </c>
      <c r="C99" s="24">
        <v>20078737985369</v>
      </c>
      <c r="D99" s="139" t="s">
        <v>7857</v>
      </c>
      <c r="E99" s="22" t="s">
        <v>1720</v>
      </c>
      <c r="F99" s="23" t="s">
        <v>1721</v>
      </c>
      <c r="G99" s="22">
        <v>1</v>
      </c>
      <c r="H99" s="203">
        <v>32</v>
      </c>
      <c r="I99" s="203">
        <v>0.66</v>
      </c>
      <c r="J99" s="214">
        <v>660.4</v>
      </c>
      <c r="K99" s="139" t="s">
        <v>59</v>
      </c>
      <c r="L99" s="139" t="s">
        <v>8610</v>
      </c>
      <c r="M99" s="139" t="s">
        <v>7759</v>
      </c>
      <c r="N99" s="139" t="s">
        <v>8617</v>
      </c>
      <c r="O99" s="139" t="s">
        <v>8690</v>
      </c>
      <c r="P99" s="139" t="s">
        <v>8598</v>
      </c>
      <c r="Q99" s="139" t="s">
        <v>8619</v>
      </c>
      <c r="R99" s="139" t="s">
        <v>7857</v>
      </c>
      <c r="S99" s="278"/>
    </row>
    <row r="100" spans="1:19">
      <c r="A100" s="329" t="s">
        <v>77</v>
      </c>
      <c r="B100" s="21" t="s">
        <v>5</v>
      </c>
      <c r="C100" s="20">
        <v>20749956136107</v>
      </c>
      <c r="D100" s="138" t="s">
        <v>7857</v>
      </c>
      <c r="E100" s="21" t="s">
        <v>1722</v>
      </c>
      <c r="F100" s="19" t="s">
        <v>1723</v>
      </c>
      <c r="G100" s="21">
        <v>1</v>
      </c>
      <c r="H100" s="204">
        <v>32.9</v>
      </c>
      <c r="I100" s="204">
        <v>0.68</v>
      </c>
      <c r="J100" s="215">
        <v>810.5</v>
      </c>
      <c r="K100" s="138" t="s">
        <v>59</v>
      </c>
      <c r="L100" s="138" t="s">
        <v>8610</v>
      </c>
      <c r="M100" s="138" t="s">
        <v>7759</v>
      </c>
      <c r="N100" s="138" t="s">
        <v>8617</v>
      </c>
      <c r="O100" s="138" t="s">
        <v>8690</v>
      </c>
      <c r="P100" s="138" t="s">
        <v>8598</v>
      </c>
      <c r="Q100" s="138" t="s">
        <v>8619</v>
      </c>
      <c r="R100" s="138" t="s">
        <v>7857</v>
      </c>
      <c r="S100" s="278"/>
    </row>
    <row r="101" spans="1:19">
      <c r="A101" s="25" t="s">
        <v>78</v>
      </c>
      <c r="B101" s="22" t="s">
        <v>5</v>
      </c>
      <c r="C101" s="24">
        <v>20078737023191</v>
      </c>
      <c r="D101" s="139" t="s">
        <v>7857</v>
      </c>
      <c r="E101" s="22" t="s">
        <v>1720</v>
      </c>
      <c r="F101" s="23" t="s">
        <v>1724</v>
      </c>
      <c r="G101" s="22">
        <v>1</v>
      </c>
      <c r="H101" s="203">
        <v>35</v>
      </c>
      <c r="I101" s="203">
        <v>0.88</v>
      </c>
      <c r="J101" s="214">
        <v>1144</v>
      </c>
      <c r="K101" s="139" t="s">
        <v>59</v>
      </c>
      <c r="L101" s="139" t="s">
        <v>8610</v>
      </c>
      <c r="M101" s="139" t="s">
        <v>7759</v>
      </c>
      <c r="N101" s="139" t="s">
        <v>8617</v>
      </c>
      <c r="O101" s="139" t="s">
        <v>8690</v>
      </c>
      <c r="P101" s="139" t="s">
        <v>8598</v>
      </c>
      <c r="Q101" s="139" t="s">
        <v>8619</v>
      </c>
      <c r="R101" s="139" t="s">
        <v>7857</v>
      </c>
      <c r="S101" s="278"/>
    </row>
    <row r="102" spans="1:19">
      <c r="A102" s="329" t="s">
        <v>79</v>
      </c>
      <c r="B102" s="21" t="s">
        <v>5</v>
      </c>
      <c r="C102" s="20">
        <v>20078737203012</v>
      </c>
      <c r="D102" s="138" t="s">
        <v>7857</v>
      </c>
      <c r="E102" s="21" t="s">
        <v>1718</v>
      </c>
      <c r="F102" s="19" t="s">
        <v>1724</v>
      </c>
      <c r="G102" s="21">
        <v>1</v>
      </c>
      <c r="H102" s="204">
        <v>29.3</v>
      </c>
      <c r="I102" s="204">
        <v>0.56999999999999995</v>
      </c>
      <c r="J102" s="215">
        <v>967.9</v>
      </c>
      <c r="K102" s="138" t="s">
        <v>59</v>
      </c>
      <c r="L102" s="138" t="s">
        <v>8610</v>
      </c>
      <c r="M102" s="138" t="s">
        <v>7759</v>
      </c>
      <c r="N102" s="138" t="s">
        <v>8617</v>
      </c>
      <c r="O102" s="138" t="s">
        <v>8690</v>
      </c>
      <c r="P102" s="138" t="s">
        <v>8598</v>
      </c>
      <c r="Q102" s="138" t="s">
        <v>8619</v>
      </c>
      <c r="R102" s="138" t="s">
        <v>7857</v>
      </c>
      <c r="S102" s="278"/>
    </row>
    <row r="103" spans="1:19">
      <c r="A103" s="25" t="s">
        <v>80</v>
      </c>
      <c r="B103" s="22" t="s">
        <v>5</v>
      </c>
      <c r="C103" s="24">
        <v>20749956136121</v>
      </c>
      <c r="D103" s="139" t="s">
        <v>7857</v>
      </c>
      <c r="E103" s="22" t="s">
        <v>1725</v>
      </c>
      <c r="F103" s="23" t="s">
        <v>1726</v>
      </c>
      <c r="G103" s="22" t="s">
        <v>1727</v>
      </c>
      <c r="H103" s="203">
        <v>22.6</v>
      </c>
      <c r="I103" s="203">
        <v>1.52</v>
      </c>
      <c r="J103" s="214">
        <v>859.6</v>
      </c>
      <c r="K103" s="139" t="s">
        <v>59</v>
      </c>
      <c r="L103" s="139" t="s">
        <v>8610</v>
      </c>
      <c r="M103" s="139" t="s">
        <v>7759</v>
      </c>
      <c r="N103" s="139" t="s">
        <v>8617</v>
      </c>
      <c r="O103" s="139" t="s">
        <v>8690</v>
      </c>
      <c r="P103" s="139" t="s">
        <v>8598</v>
      </c>
      <c r="Q103" s="139" t="s">
        <v>8619</v>
      </c>
      <c r="R103" s="139" t="s">
        <v>7857</v>
      </c>
      <c r="S103" s="278"/>
    </row>
    <row r="104" spans="1:19">
      <c r="A104" s="329" t="s">
        <v>81</v>
      </c>
      <c r="B104" s="21" t="s">
        <v>5</v>
      </c>
      <c r="C104" s="20">
        <v>20078737985376</v>
      </c>
      <c r="D104" s="138" t="s">
        <v>7857</v>
      </c>
      <c r="E104" s="21" t="s">
        <v>9043</v>
      </c>
      <c r="F104" s="19">
        <v>6</v>
      </c>
      <c r="G104" s="21">
        <v>3</v>
      </c>
      <c r="H104" s="204">
        <v>16.600000000000001</v>
      </c>
      <c r="I104" s="204">
        <v>0.51</v>
      </c>
      <c r="J104" s="215">
        <v>143.4</v>
      </c>
      <c r="K104" s="138" t="s">
        <v>59</v>
      </c>
      <c r="L104" s="138" t="s">
        <v>8610</v>
      </c>
      <c r="M104" s="138" t="s">
        <v>7759</v>
      </c>
      <c r="N104" s="138" t="s">
        <v>8617</v>
      </c>
      <c r="O104" s="138" t="s">
        <v>8690</v>
      </c>
      <c r="P104" s="138" t="s">
        <v>8598</v>
      </c>
      <c r="Q104" s="138" t="s">
        <v>8619</v>
      </c>
      <c r="R104" s="138" t="s">
        <v>7857</v>
      </c>
      <c r="S104" s="278"/>
    </row>
    <row r="105" spans="1:19">
      <c r="A105" s="25" t="s">
        <v>82</v>
      </c>
      <c r="B105" s="22" t="s">
        <v>5</v>
      </c>
      <c r="C105" s="24">
        <v>20078737985383</v>
      </c>
      <c r="D105" s="139" t="s">
        <v>7857</v>
      </c>
      <c r="E105" s="22" t="s">
        <v>1728</v>
      </c>
      <c r="F105" s="23">
        <v>4</v>
      </c>
      <c r="G105" s="22">
        <v>3</v>
      </c>
      <c r="H105" s="203">
        <v>11</v>
      </c>
      <c r="I105" s="203">
        <v>0.33</v>
      </c>
      <c r="J105" s="214">
        <v>122.6</v>
      </c>
      <c r="K105" s="139" t="s">
        <v>59</v>
      </c>
      <c r="L105" s="139" t="s">
        <v>8610</v>
      </c>
      <c r="M105" s="139" t="s">
        <v>7759</v>
      </c>
      <c r="N105" s="139" t="s">
        <v>8617</v>
      </c>
      <c r="O105" s="139" t="s">
        <v>8690</v>
      </c>
      <c r="P105" s="139" t="s">
        <v>8598</v>
      </c>
      <c r="Q105" s="139" t="s">
        <v>8619</v>
      </c>
      <c r="R105" s="139" t="s">
        <v>7857</v>
      </c>
      <c r="S105" s="278"/>
    </row>
    <row r="106" spans="1:19">
      <c r="A106" s="329" t="s">
        <v>83</v>
      </c>
      <c r="B106" s="21" t="s">
        <v>5</v>
      </c>
      <c r="C106" s="20">
        <v>20078737985390</v>
      </c>
      <c r="D106" s="138" t="s">
        <v>7857</v>
      </c>
      <c r="E106" s="21" t="s">
        <v>1729</v>
      </c>
      <c r="F106" s="19">
        <v>3.75</v>
      </c>
      <c r="G106" s="21">
        <v>3</v>
      </c>
      <c r="H106" s="204">
        <v>19.3</v>
      </c>
      <c r="I106" s="204">
        <v>1.24</v>
      </c>
      <c r="J106" s="215">
        <v>196.1</v>
      </c>
      <c r="K106" s="138" t="s">
        <v>59</v>
      </c>
      <c r="L106" s="138" t="s">
        <v>8610</v>
      </c>
      <c r="M106" s="138" t="s">
        <v>7759</v>
      </c>
      <c r="N106" s="138" t="s">
        <v>8617</v>
      </c>
      <c r="O106" s="138" t="s">
        <v>8690</v>
      </c>
      <c r="P106" s="138" t="s">
        <v>8598</v>
      </c>
      <c r="Q106" s="138" t="s">
        <v>8619</v>
      </c>
      <c r="R106" s="138" t="s">
        <v>7857</v>
      </c>
      <c r="S106" s="278"/>
    </row>
    <row r="107" spans="1:19">
      <c r="A107" s="25" t="s">
        <v>84</v>
      </c>
      <c r="B107" s="22" t="s">
        <v>5</v>
      </c>
      <c r="C107" s="24">
        <v>20078737985406</v>
      </c>
      <c r="D107" s="139" t="s">
        <v>7857</v>
      </c>
      <c r="E107" s="22" t="s">
        <v>1730</v>
      </c>
      <c r="F107" s="23">
        <v>2.75</v>
      </c>
      <c r="G107" s="22">
        <v>3</v>
      </c>
      <c r="H107" s="203">
        <v>8.5</v>
      </c>
      <c r="I107" s="203">
        <v>0.66</v>
      </c>
      <c r="J107" s="214">
        <v>181.7</v>
      </c>
      <c r="K107" s="139" t="s">
        <v>59</v>
      </c>
      <c r="L107" s="139" t="s">
        <v>8610</v>
      </c>
      <c r="M107" s="139" t="s">
        <v>7759</v>
      </c>
      <c r="N107" s="139" t="s">
        <v>8617</v>
      </c>
      <c r="O107" s="139" t="s">
        <v>8690</v>
      </c>
      <c r="P107" s="139" t="s">
        <v>8598</v>
      </c>
      <c r="Q107" s="139" t="s">
        <v>8619</v>
      </c>
      <c r="R107" s="139" t="s">
        <v>7857</v>
      </c>
      <c r="S107" s="278"/>
    </row>
    <row r="108" spans="1:19">
      <c r="A108" s="329" t="s">
        <v>85</v>
      </c>
      <c r="B108" s="21" t="s">
        <v>5</v>
      </c>
      <c r="C108" s="20">
        <v>20078737985413</v>
      </c>
      <c r="D108" s="138" t="s">
        <v>7857</v>
      </c>
      <c r="E108" s="21" t="s">
        <v>1731</v>
      </c>
      <c r="F108" s="19">
        <v>3.25</v>
      </c>
      <c r="G108" s="21">
        <v>3</v>
      </c>
      <c r="H108" s="204">
        <v>19</v>
      </c>
      <c r="I108" s="204">
        <v>2.36</v>
      </c>
      <c r="J108" s="215">
        <v>196.1</v>
      </c>
      <c r="K108" s="138" t="s">
        <v>59</v>
      </c>
      <c r="L108" s="138" t="s">
        <v>8610</v>
      </c>
      <c r="M108" s="138" t="s">
        <v>7759</v>
      </c>
      <c r="N108" s="138" t="s">
        <v>8617</v>
      </c>
      <c r="O108" s="138" t="s">
        <v>8690</v>
      </c>
      <c r="P108" s="138" t="s">
        <v>8598</v>
      </c>
      <c r="Q108" s="138" t="s">
        <v>8619</v>
      </c>
      <c r="R108" s="138" t="s">
        <v>7857</v>
      </c>
      <c r="S108" s="278"/>
    </row>
    <row r="109" spans="1:19">
      <c r="A109" s="25" t="s">
        <v>86</v>
      </c>
      <c r="B109" s="22" t="s">
        <v>5</v>
      </c>
      <c r="C109" s="24">
        <v>20749956136138</v>
      </c>
      <c r="D109" s="139" t="s">
        <v>7857</v>
      </c>
      <c r="E109" s="22" t="s">
        <v>1732</v>
      </c>
      <c r="F109" s="23">
        <v>4.875</v>
      </c>
      <c r="G109" s="22">
        <v>3</v>
      </c>
      <c r="H109" s="203">
        <v>36.6</v>
      </c>
      <c r="I109" s="203">
        <v>2.17</v>
      </c>
      <c r="J109" s="214">
        <v>151.80000000000001</v>
      </c>
      <c r="K109" s="139" t="s">
        <v>59</v>
      </c>
      <c r="L109" s="139" t="s">
        <v>8610</v>
      </c>
      <c r="M109" s="139" t="s">
        <v>7759</v>
      </c>
      <c r="N109" s="139" t="s">
        <v>8617</v>
      </c>
      <c r="O109" s="139" t="s">
        <v>8690</v>
      </c>
      <c r="P109" s="139" t="s">
        <v>8598</v>
      </c>
      <c r="Q109" s="139" t="s">
        <v>8619</v>
      </c>
      <c r="R109" s="139" t="s">
        <v>7857</v>
      </c>
      <c r="S109" s="278"/>
    </row>
    <row r="110" spans="1:19">
      <c r="A110" s="329" t="s">
        <v>87</v>
      </c>
      <c r="B110" s="21" t="s">
        <v>5</v>
      </c>
      <c r="C110" s="20">
        <v>20078737991780</v>
      </c>
      <c r="D110" s="138" t="s">
        <v>7857</v>
      </c>
      <c r="E110" s="21" t="s">
        <v>1733</v>
      </c>
      <c r="F110" s="19">
        <v>3.375</v>
      </c>
      <c r="G110" s="21">
        <v>3</v>
      </c>
      <c r="H110" s="204">
        <v>30</v>
      </c>
      <c r="I110" s="204">
        <v>3.18</v>
      </c>
      <c r="J110" s="215">
        <v>246.3</v>
      </c>
      <c r="K110" s="138" t="s">
        <v>59</v>
      </c>
      <c r="L110" s="138" t="s">
        <v>8610</v>
      </c>
      <c r="M110" s="138" t="s">
        <v>7759</v>
      </c>
      <c r="N110" s="138" t="s">
        <v>8617</v>
      </c>
      <c r="O110" s="138" t="s">
        <v>8690</v>
      </c>
      <c r="P110" s="138" t="s">
        <v>8598</v>
      </c>
      <c r="Q110" s="138" t="s">
        <v>8619</v>
      </c>
      <c r="R110" s="138" t="s">
        <v>7857</v>
      </c>
      <c r="S110" s="278"/>
    </row>
    <row r="111" spans="1:19">
      <c r="A111" s="25" t="s">
        <v>88</v>
      </c>
      <c r="B111" s="22" t="s">
        <v>5</v>
      </c>
      <c r="C111" s="24">
        <v>20078737985437</v>
      </c>
      <c r="D111" s="139" t="s">
        <v>7857</v>
      </c>
      <c r="E111" s="22" t="s">
        <v>1734</v>
      </c>
      <c r="F111" s="23">
        <v>3.75</v>
      </c>
      <c r="G111" s="22">
        <v>3</v>
      </c>
      <c r="H111" s="203">
        <v>19.5</v>
      </c>
      <c r="I111" s="203">
        <v>1.1299999999999999</v>
      </c>
      <c r="J111" s="214">
        <v>178.2</v>
      </c>
      <c r="K111" s="139" t="s">
        <v>59</v>
      </c>
      <c r="L111" s="139" t="s">
        <v>8610</v>
      </c>
      <c r="M111" s="139" t="s">
        <v>7759</v>
      </c>
      <c r="N111" s="139" t="s">
        <v>8617</v>
      </c>
      <c r="O111" s="139" t="s">
        <v>8690</v>
      </c>
      <c r="P111" s="139" t="s">
        <v>8598</v>
      </c>
      <c r="Q111" s="139" t="s">
        <v>8619</v>
      </c>
      <c r="R111" s="139" t="s">
        <v>7857</v>
      </c>
      <c r="S111" s="278"/>
    </row>
    <row r="112" spans="1:19">
      <c r="A112" s="329" t="s">
        <v>89</v>
      </c>
      <c r="B112" s="21" t="s">
        <v>5</v>
      </c>
      <c r="C112" s="20">
        <v>20078737985444</v>
      </c>
      <c r="D112" s="138" t="s">
        <v>7857</v>
      </c>
      <c r="E112" s="21" t="s">
        <v>1735</v>
      </c>
      <c r="F112" s="19">
        <v>4.125</v>
      </c>
      <c r="G112" s="21">
        <v>3</v>
      </c>
      <c r="H112" s="204">
        <v>9.5</v>
      </c>
      <c r="I112" s="204">
        <v>0.28999999999999998</v>
      </c>
      <c r="J112" s="215">
        <v>106.1</v>
      </c>
      <c r="K112" s="138" t="s">
        <v>59</v>
      </c>
      <c r="L112" s="138" t="s">
        <v>8610</v>
      </c>
      <c r="M112" s="138" t="s">
        <v>7759</v>
      </c>
      <c r="N112" s="138" t="s">
        <v>8617</v>
      </c>
      <c r="O112" s="138" t="s">
        <v>8690</v>
      </c>
      <c r="P112" s="138" t="s">
        <v>8598</v>
      </c>
      <c r="Q112" s="138" t="s">
        <v>8619</v>
      </c>
      <c r="R112" s="138" t="s">
        <v>7857</v>
      </c>
      <c r="S112" s="278"/>
    </row>
    <row r="113" spans="1:19">
      <c r="A113" s="25" t="s">
        <v>90</v>
      </c>
      <c r="B113" s="22" t="s">
        <v>5</v>
      </c>
      <c r="C113" s="24">
        <v>20749956136114</v>
      </c>
      <c r="D113" s="139" t="s">
        <v>7857</v>
      </c>
      <c r="E113" s="22" t="s">
        <v>1736</v>
      </c>
      <c r="F113" s="23">
        <v>5</v>
      </c>
      <c r="G113" s="22">
        <v>3</v>
      </c>
      <c r="H113" s="203">
        <v>29.4</v>
      </c>
      <c r="I113" s="203">
        <v>1.6</v>
      </c>
      <c r="J113" s="214">
        <v>344.1</v>
      </c>
      <c r="K113" s="139" t="s">
        <v>59</v>
      </c>
      <c r="L113" s="139" t="s">
        <v>8610</v>
      </c>
      <c r="M113" s="139" t="s">
        <v>7759</v>
      </c>
      <c r="N113" s="139" t="s">
        <v>8617</v>
      </c>
      <c r="O113" s="139" t="s">
        <v>8690</v>
      </c>
      <c r="P113" s="139" t="s">
        <v>8598</v>
      </c>
      <c r="Q113" s="139" t="s">
        <v>8619</v>
      </c>
      <c r="R113" s="139" t="s">
        <v>7857</v>
      </c>
      <c r="S113" s="278"/>
    </row>
    <row r="114" spans="1:19">
      <c r="A114" s="329" t="s">
        <v>91</v>
      </c>
      <c r="B114" s="21" t="s">
        <v>5</v>
      </c>
      <c r="C114" s="20">
        <v>20749956148612</v>
      </c>
      <c r="D114" s="138" t="s">
        <v>7857</v>
      </c>
      <c r="E114" s="21" t="s">
        <v>1737</v>
      </c>
      <c r="F114" s="19">
        <v>4.5</v>
      </c>
      <c r="G114" s="21">
        <v>3</v>
      </c>
      <c r="H114" s="204">
        <v>19</v>
      </c>
      <c r="I114" s="204">
        <v>0.6</v>
      </c>
      <c r="J114" s="215">
        <v>301.60000000000002</v>
      </c>
      <c r="K114" s="138" t="s">
        <v>59</v>
      </c>
      <c r="L114" s="138" t="s">
        <v>8610</v>
      </c>
      <c r="M114" s="138" t="s">
        <v>7759</v>
      </c>
      <c r="N114" s="138" t="s">
        <v>8617</v>
      </c>
      <c r="O114" s="138" t="s">
        <v>8690</v>
      </c>
      <c r="P114" s="138" t="s">
        <v>8598</v>
      </c>
      <c r="Q114" s="138" t="s">
        <v>8619</v>
      </c>
      <c r="R114" s="138" t="s">
        <v>7857</v>
      </c>
      <c r="S114" s="278"/>
    </row>
    <row r="115" spans="1:19">
      <c r="A115" s="25" t="s">
        <v>92</v>
      </c>
      <c r="B115" s="22" t="s">
        <v>5</v>
      </c>
      <c r="C115" s="24">
        <v>20078737985451</v>
      </c>
      <c r="D115" s="139" t="s">
        <v>7857</v>
      </c>
      <c r="E115" s="22" t="s">
        <v>1738</v>
      </c>
      <c r="F115" s="23">
        <v>9.25</v>
      </c>
      <c r="G115" s="22">
        <v>3</v>
      </c>
      <c r="H115" s="203">
        <v>56.8</v>
      </c>
      <c r="I115" s="203">
        <v>1.24</v>
      </c>
      <c r="J115" s="214">
        <v>287.39999999999998</v>
      </c>
      <c r="K115" s="139" t="s">
        <v>59</v>
      </c>
      <c r="L115" s="139" t="s">
        <v>8610</v>
      </c>
      <c r="M115" s="139" t="s">
        <v>7759</v>
      </c>
      <c r="N115" s="139" t="s">
        <v>8617</v>
      </c>
      <c r="O115" s="139" t="s">
        <v>8690</v>
      </c>
      <c r="P115" s="139" t="s">
        <v>8598</v>
      </c>
      <c r="Q115" s="139" t="s">
        <v>8619</v>
      </c>
      <c r="R115" s="139" t="s">
        <v>7857</v>
      </c>
      <c r="S115" s="278"/>
    </row>
    <row r="116" spans="1:19">
      <c r="A116" s="329" t="s">
        <v>93</v>
      </c>
      <c r="B116" s="21" t="s">
        <v>5</v>
      </c>
      <c r="C116" s="20">
        <v>20078737214148</v>
      </c>
      <c r="D116" s="138" t="s">
        <v>7857</v>
      </c>
      <c r="E116" s="21" t="s">
        <v>1739</v>
      </c>
      <c r="F116" s="19">
        <v>10.625</v>
      </c>
      <c r="G116" s="21">
        <v>1</v>
      </c>
      <c r="H116" s="204">
        <v>28.4</v>
      </c>
      <c r="I116" s="204">
        <v>0.83</v>
      </c>
      <c r="J116" s="215">
        <v>473.3</v>
      </c>
      <c r="K116" s="138" t="s">
        <v>59</v>
      </c>
      <c r="L116" s="138" t="s">
        <v>8610</v>
      </c>
      <c r="M116" s="138" t="s">
        <v>7759</v>
      </c>
      <c r="N116" s="138" t="s">
        <v>8617</v>
      </c>
      <c r="O116" s="138" t="s">
        <v>8690</v>
      </c>
      <c r="P116" s="138" t="s">
        <v>8598</v>
      </c>
      <c r="Q116" s="138" t="s">
        <v>8619</v>
      </c>
      <c r="R116" s="138" t="s">
        <v>7857</v>
      </c>
      <c r="S116" s="278"/>
    </row>
    <row r="117" spans="1:19">
      <c r="A117" s="25" t="s">
        <v>94</v>
      </c>
      <c r="B117" s="22" t="s">
        <v>5</v>
      </c>
      <c r="C117" s="24">
        <v>20078737985468</v>
      </c>
      <c r="D117" s="139" t="s">
        <v>7857</v>
      </c>
      <c r="E117" s="22" t="s">
        <v>1740</v>
      </c>
      <c r="F117" s="23">
        <v>5.5</v>
      </c>
      <c r="G117" s="22">
        <v>3</v>
      </c>
      <c r="H117" s="203">
        <v>21</v>
      </c>
      <c r="I117" s="203">
        <v>0.75</v>
      </c>
      <c r="J117" s="214">
        <v>208.9</v>
      </c>
      <c r="K117" s="139" t="s">
        <v>59</v>
      </c>
      <c r="L117" s="139" t="s">
        <v>8610</v>
      </c>
      <c r="M117" s="139" t="s">
        <v>7759</v>
      </c>
      <c r="N117" s="139" t="s">
        <v>8617</v>
      </c>
      <c r="O117" s="139" t="s">
        <v>8690</v>
      </c>
      <c r="P117" s="139" t="s">
        <v>8598</v>
      </c>
      <c r="Q117" s="139" t="s">
        <v>8619</v>
      </c>
      <c r="R117" s="139" t="s">
        <v>7857</v>
      </c>
      <c r="S117" s="278"/>
    </row>
    <row r="118" spans="1:19">
      <c r="A118" s="329" t="s">
        <v>95</v>
      </c>
      <c r="B118" s="21" t="s">
        <v>5</v>
      </c>
      <c r="C118" s="20">
        <v>20078737985475</v>
      </c>
      <c r="D118" s="138" t="s">
        <v>7857</v>
      </c>
      <c r="E118" s="21" t="s">
        <v>1741</v>
      </c>
      <c r="F118" s="19">
        <v>11.875</v>
      </c>
      <c r="G118" s="21">
        <v>1</v>
      </c>
      <c r="H118" s="204">
        <v>34.200000000000003</v>
      </c>
      <c r="I118" s="204">
        <v>0.95</v>
      </c>
      <c r="J118" s="215">
        <v>684.8</v>
      </c>
      <c r="K118" s="138" t="s">
        <v>59</v>
      </c>
      <c r="L118" s="138" t="s">
        <v>8610</v>
      </c>
      <c r="M118" s="138" t="s">
        <v>7759</v>
      </c>
      <c r="N118" s="138" t="s">
        <v>8617</v>
      </c>
      <c r="O118" s="138" t="s">
        <v>8690</v>
      </c>
      <c r="P118" s="138" t="s">
        <v>8598</v>
      </c>
      <c r="Q118" s="138" t="s">
        <v>8619</v>
      </c>
      <c r="R118" s="138" t="s">
        <v>7857</v>
      </c>
      <c r="S118" s="278"/>
    </row>
    <row r="119" spans="1:19">
      <c r="A119" s="25" t="s">
        <v>96</v>
      </c>
      <c r="B119" s="22" t="s">
        <v>5</v>
      </c>
      <c r="C119" s="24">
        <v>20749956148643</v>
      </c>
      <c r="D119" s="139" t="s">
        <v>7857</v>
      </c>
      <c r="E119" s="22" t="s">
        <v>1742</v>
      </c>
      <c r="F119" s="23">
        <v>11</v>
      </c>
      <c r="G119" s="22">
        <v>1</v>
      </c>
      <c r="H119" s="203">
        <v>20</v>
      </c>
      <c r="I119" s="203">
        <v>1.19</v>
      </c>
      <c r="J119" s="214">
        <v>624.9</v>
      </c>
      <c r="K119" s="139" t="s">
        <v>59</v>
      </c>
      <c r="L119" s="139" t="s">
        <v>8610</v>
      </c>
      <c r="M119" s="139" t="s">
        <v>7759</v>
      </c>
      <c r="N119" s="139" t="s">
        <v>8617</v>
      </c>
      <c r="O119" s="139" t="s">
        <v>8690</v>
      </c>
      <c r="P119" s="139" t="s">
        <v>8598</v>
      </c>
      <c r="Q119" s="139" t="s">
        <v>8619</v>
      </c>
      <c r="R119" s="139" t="s">
        <v>7857</v>
      </c>
      <c r="S119" s="278"/>
    </row>
    <row r="120" spans="1:19">
      <c r="A120" s="329" t="s">
        <v>97</v>
      </c>
      <c r="B120" s="21" t="s">
        <v>5</v>
      </c>
      <c r="C120" s="20">
        <v>20749956106537</v>
      </c>
      <c r="D120" s="138" t="s">
        <v>7857</v>
      </c>
      <c r="E120" s="21" t="s">
        <v>1743</v>
      </c>
      <c r="F120" s="19">
        <v>12</v>
      </c>
      <c r="G120" s="21">
        <v>1</v>
      </c>
      <c r="H120" s="204">
        <v>21.1</v>
      </c>
      <c r="I120" s="204">
        <v>1.19</v>
      </c>
      <c r="J120" s="215">
        <v>561.6</v>
      </c>
      <c r="K120" s="138" t="s">
        <v>59</v>
      </c>
      <c r="L120" s="138" t="s">
        <v>8610</v>
      </c>
      <c r="M120" s="138" t="s">
        <v>7759</v>
      </c>
      <c r="N120" s="138" t="s">
        <v>8617</v>
      </c>
      <c r="O120" s="138" t="s">
        <v>8690</v>
      </c>
      <c r="P120" s="138" t="s">
        <v>8598</v>
      </c>
      <c r="Q120" s="138" t="s">
        <v>8619</v>
      </c>
      <c r="R120" s="138" t="s">
        <v>7857</v>
      </c>
      <c r="S120" s="278"/>
    </row>
    <row r="121" spans="1:19">
      <c r="A121" s="25" t="s">
        <v>98</v>
      </c>
      <c r="B121" s="22" t="s">
        <v>5</v>
      </c>
      <c r="C121" s="24">
        <v>20078737198950</v>
      </c>
      <c r="D121" s="139" t="s">
        <v>7857</v>
      </c>
      <c r="E121" s="22" t="s">
        <v>1744</v>
      </c>
      <c r="F121" s="23">
        <v>8</v>
      </c>
      <c r="G121" s="22">
        <v>2</v>
      </c>
      <c r="H121" s="203">
        <v>29.7</v>
      </c>
      <c r="I121" s="203">
        <v>0.91</v>
      </c>
      <c r="J121" s="214">
        <v>367.1</v>
      </c>
      <c r="K121" s="139" t="s">
        <v>59</v>
      </c>
      <c r="L121" s="139" t="s">
        <v>8610</v>
      </c>
      <c r="M121" s="139" t="s">
        <v>7759</v>
      </c>
      <c r="N121" s="139" t="s">
        <v>8617</v>
      </c>
      <c r="O121" s="139" t="s">
        <v>8690</v>
      </c>
      <c r="P121" s="139" t="s">
        <v>8598</v>
      </c>
      <c r="Q121" s="139" t="s">
        <v>8619</v>
      </c>
      <c r="R121" s="139" t="s">
        <v>7857</v>
      </c>
      <c r="S121" s="278"/>
    </row>
    <row r="122" spans="1:19">
      <c r="A122" s="329" t="s">
        <v>99</v>
      </c>
      <c r="B122" s="21" t="s">
        <v>5</v>
      </c>
      <c r="C122" s="20">
        <v>20078737220873</v>
      </c>
      <c r="D122" s="138" t="s">
        <v>7857</v>
      </c>
      <c r="E122" s="21" t="s">
        <v>1745</v>
      </c>
      <c r="F122" s="19">
        <v>9</v>
      </c>
      <c r="G122" s="21">
        <v>2</v>
      </c>
      <c r="H122" s="204">
        <v>30</v>
      </c>
      <c r="I122" s="204">
        <v>0.81</v>
      </c>
      <c r="J122" s="215">
        <v>367.1</v>
      </c>
      <c r="K122" s="138" t="s">
        <v>59</v>
      </c>
      <c r="L122" s="138" t="s">
        <v>8610</v>
      </c>
      <c r="M122" s="138" t="s">
        <v>7759</v>
      </c>
      <c r="N122" s="138" t="s">
        <v>8617</v>
      </c>
      <c r="O122" s="138" t="s">
        <v>8690</v>
      </c>
      <c r="P122" s="138" t="s">
        <v>8598</v>
      </c>
      <c r="Q122" s="138" t="s">
        <v>8619</v>
      </c>
      <c r="R122" s="138" t="s">
        <v>7857</v>
      </c>
      <c r="S122" s="278"/>
    </row>
    <row r="123" spans="1:19">
      <c r="A123" s="25" t="s">
        <v>100</v>
      </c>
      <c r="B123" s="22" t="s">
        <v>5</v>
      </c>
      <c r="C123" s="24">
        <v>20078737985482</v>
      </c>
      <c r="D123" s="139" t="s">
        <v>7857</v>
      </c>
      <c r="E123" s="22" t="s">
        <v>1746</v>
      </c>
      <c r="F123" s="23">
        <v>3</v>
      </c>
      <c r="G123" s="22">
        <v>3</v>
      </c>
      <c r="H123" s="203">
        <v>15.5</v>
      </c>
      <c r="I123" s="203">
        <v>1.21</v>
      </c>
      <c r="J123" s="214">
        <v>406.8</v>
      </c>
      <c r="K123" s="139" t="s">
        <v>59</v>
      </c>
      <c r="L123" s="139" t="s">
        <v>8610</v>
      </c>
      <c r="M123" s="139" t="s">
        <v>7759</v>
      </c>
      <c r="N123" s="139" t="s">
        <v>8617</v>
      </c>
      <c r="O123" s="139" t="s">
        <v>8690</v>
      </c>
      <c r="P123" s="139" t="s">
        <v>8598</v>
      </c>
      <c r="Q123" s="139" t="s">
        <v>8619</v>
      </c>
      <c r="R123" s="139" t="s">
        <v>7857</v>
      </c>
      <c r="S123" s="278"/>
    </row>
    <row r="124" spans="1:19">
      <c r="A124" s="329" t="s">
        <v>101</v>
      </c>
      <c r="B124" s="21" t="s">
        <v>5</v>
      </c>
      <c r="C124" s="20">
        <v>20078737985505</v>
      </c>
      <c r="D124" s="138" t="s">
        <v>7857</v>
      </c>
      <c r="E124" s="21" t="s">
        <v>1685</v>
      </c>
      <c r="F124" s="19" t="s">
        <v>1747</v>
      </c>
      <c r="G124" s="21">
        <v>3</v>
      </c>
      <c r="H124" s="204">
        <v>15.7</v>
      </c>
      <c r="I124" s="204">
        <v>0.86</v>
      </c>
      <c r="J124" s="215">
        <v>308.89999999999998</v>
      </c>
      <c r="K124" s="138" t="s">
        <v>59</v>
      </c>
      <c r="L124" s="138" t="s">
        <v>8610</v>
      </c>
      <c r="M124" s="138" t="s">
        <v>7759</v>
      </c>
      <c r="N124" s="138" t="s">
        <v>8617</v>
      </c>
      <c r="O124" s="138" t="s">
        <v>8690</v>
      </c>
      <c r="P124" s="138" t="s">
        <v>8598</v>
      </c>
      <c r="Q124" s="138" t="s">
        <v>8619</v>
      </c>
      <c r="R124" s="138" t="s">
        <v>7857</v>
      </c>
      <c r="S124" s="278"/>
    </row>
    <row r="125" spans="1:19" s="231" customFormat="1" ht="31.5">
      <c r="A125" s="234" t="s">
        <v>102</v>
      </c>
      <c r="B125" s="235"/>
      <c r="C125" s="236"/>
      <c r="D125" s="237"/>
      <c r="E125" s="235"/>
      <c r="F125" s="235"/>
      <c r="G125" s="235"/>
      <c r="H125" s="345"/>
      <c r="I125" s="345"/>
      <c r="J125" s="249"/>
      <c r="K125" s="237"/>
      <c r="L125" s="237"/>
      <c r="M125" s="237"/>
      <c r="N125" s="237"/>
      <c r="O125" s="237"/>
      <c r="P125" s="237"/>
      <c r="Q125" s="237"/>
      <c r="R125" s="237"/>
      <c r="S125" s="278"/>
    </row>
    <row r="126" spans="1:19" ht="42" customHeight="1">
      <c r="A126" s="162" t="s">
        <v>2</v>
      </c>
      <c r="B126" s="6" t="s">
        <v>8825</v>
      </c>
      <c r="C126" s="11" t="s">
        <v>2813</v>
      </c>
      <c r="D126" s="6" t="s">
        <v>8827</v>
      </c>
      <c r="E126" s="6" t="s">
        <v>1667</v>
      </c>
      <c r="F126" s="7" t="s">
        <v>8824</v>
      </c>
      <c r="G126" s="6" t="s">
        <v>8767</v>
      </c>
      <c r="H126" s="202" t="s">
        <v>8777</v>
      </c>
      <c r="I126" s="202" t="s">
        <v>8823</v>
      </c>
      <c r="J126" s="354" t="s">
        <v>8810</v>
      </c>
      <c r="K126" s="162" t="s">
        <v>8822</v>
      </c>
      <c r="L126" s="6" t="s">
        <v>8764</v>
      </c>
      <c r="M126" s="6" t="s">
        <v>8595</v>
      </c>
      <c r="N126" s="11" t="s">
        <v>8765</v>
      </c>
      <c r="O126" s="6" t="s">
        <v>8763</v>
      </c>
      <c r="P126" s="7" t="s">
        <v>8821</v>
      </c>
      <c r="Q126" s="7" t="s">
        <v>8618</v>
      </c>
      <c r="R126" s="6" t="s">
        <v>9155</v>
      </c>
      <c r="S126" s="279"/>
    </row>
    <row r="127" spans="1:19">
      <c r="A127" s="25" t="s">
        <v>103</v>
      </c>
      <c r="B127" s="22" t="s">
        <v>5</v>
      </c>
      <c r="C127" s="24">
        <v>20078737186681</v>
      </c>
      <c r="D127" s="139" t="s">
        <v>7857</v>
      </c>
      <c r="E127" s="22" t="s">
        <v>1750</v>
      </c>
      <c r="F127" s="23">
        <v>8.25</v>
      </c>
      <c r="G127" s="22">
        <v>3</v>
      </c>
      <c r="H127" s="203">
        <v>32</v>
      </c>
      <c r="I127" s="203">
        <v>0.94</v>
      </c>
      <c r="J127" s="214">
        <v>407.5</v>
      </c>
      <c r="K127" s="139" t="s">
        <v>102</v>
      </c>
      <c r="L127" s="139" t="s">
        <v>8610</v>
      </c>
      <c r="M127" s="139" t="s">
        <v>7759</v>
      </c>
      <c r="N127" s="139" t="s">
        <v>8621</v>
      </c>
      <c r="O127" s="139" t="s">
        <v>8690</v>
      </c>
      <c r="P127" s="139" t="s">
        <v>8598</v>
      </c>
      <c r="Q127" s="139" t="s">
        <v>8620</v>
      </c>
      <c r="R127" s="139" t="s">
        <v>7857</v>
      </c>
      <c r="S127" s="278"/>
    </row>
    <row r="128" spans="1:19">
      <c r="A128" s="329" t="s">
        <v>104</v>
      </c>
      <c r="B128" s="21" t="s">
        <v>5</v>
      </c>
      <c r="C128" s="20">
        <v>20078737186957</v>
      </c>
      <c r="D128" s="138" t="s">
        <v>7857</v>
      </c>
      <c r="E128" s="21" t="s">
        <v>1752</v>
      </c>
      <c r="F128" s="19">
        <v>5</v>
      </c>
      <c r="G128" s="21">
        <v>3</v>
      </c>
      <c r="H128" s="204">
        <v>20.8</v>
      </c>
      <c r="I128" s="204">
        <v>0.67</v>
      </c>
      <c r="J128" s="215">
        <v>198.1</v>
      </c>
      <c r="K128" s="138" t="s">
        <v>102</v>
      </c>
      <c r="L128" s="138" t="s">
        <v>8610</v>
      </c>
      <c r="M128" s="138" t="s">
        <v>7759</v>
      </c>
      <c r="N128" s="138" t="s">
        <v>8621</v>
      </c>
      <c r="O128" s="138" t="s">
        <v>8690</v>
      </c>
      <c r="P128" s="138" t="s">
        <v>8598</v>
      </c>
      <c r="Q128" s="138" t="s">
        <v>8620</v>
      </c>
      <c r="R128" s="138" t="s">
        <v>7857</v>
      </c>
      <c r="S128" s="278"/>
    </row>
    <row r="129" spans="1:19">
      <c r="A129" s="25" t="s">
        <v>105</v>
      </c>
      <c r="B129" s="22" t="s">
        <v>5</v>
      </c>
      <c r="C129" s="24">
        <v>20078737187008</v>
      </c>
      <c r="D129" s="139" t="s">
        <v>7857</v>
      </c>
      <c r="E129" s="22" t="s">
        <v>1753</v>
      </c>
      <c r="F129" s="23">
        <v>4.5</v>
      </c>
      <c r="G129" s="22">
        <v>3</v>
      </c>
      <c r="H129" s="203">
        <v>14.4</v>
      </c>
      <c r="I129" s="203">
        <v>0.51</v>
      </c>
      <c r="J129" s="214">
        <v>160.69999999999999</v>
      </c>
      <c r="K129" s="139" t="s">
        <v>102</v>
      </c>
      <c r="L129" s="139" t="s">
        <v>8610</v>
      </c>
      <c r="M129" s="139" t="s">
        <v>7759</v>
      </c>
      <c r="N129" s="139" t="s">
        <v>8621</v>
      </c>
      <c r="O129" s="139" t="s">
        <v>8690</v>
      </c>
      <c r="P129" s="139" t="s">
        <v>8598</v>
      </c>
      <c r="Q129" s="139" t="s">
        <v>8620</v>
      </c>
      <c r="R129" s="139" t="s">
        <v>7857</v>
      </c>
      <c r="S129" s="278"/>
    </row>
    <row r="130" spans="1:19">
      <c r="A130" s="329" t="s">
        <v>107</v>
      </c>
      <c r="B130" s="21" t="s">
        <v>5</v>
      </c>
      <c r="C130" s="20">
        <v>20078737187077</v>
      </c>
      <c r="D130" s="138" t="s">
        <v>7857</v>
      </c>
      <c r="E130" s="21" t="s">
        <v>1754</v>
      </c>
      <c r="F130" s="19">
        <v>3.5</v>
      </c>
      <c r="G130" s="21">
        <v>6</v>
      </c>
      <c r="H130" s="204">
        <v>11</v>
      </c>
      <c r="I130" s="204">
        <v>0.31</v>
      </c>
      <c r="J130" s="215">
        <v>135.80000000000001</v>
      </c>
      <c r="K130" s="138" t="s">
        <v>102</v>
      </c>
      <c r="L130" s="138" t="s">
        <v>8610</v>
      </c>
      <c r="M130" s="138" t="s">
        <v>7759</v>
      </c>
      <c r="N130" s="138" t="s">
        <v>8621</v>
      </c>
      <c r="O130" s="138" t="s">
        <v>8690</v>
      </c>
      <c r="P130" s="138" t="s">
        <v>8598</v>
      </c>
      <c r="Q130" s="138" t="s">
        <v>8620</v>
      </c>
      <c r="R130" s="138" t="s">
        <v>7857</v>
      </c>
      <c r="S130" s="278"/>
    </row>
    <row r="131" spans="1:19" s="231" customFormat="1" ht="31.5">
      <c r="A131" s="234" t="s">
        <v>9152</v>
      </c>
      <c r="B131" s="235"/>
      <c r="C131" s="236"/>
      <c r="D131" s="237"/>
      <c r="E131" s="235"/>
      <c r="F131" s="235"/>
      <c r="G131" s="235"/>
      <c r="H131" s="345"/>
      <c r="I131" s="345"/>
      <c r="J131" s="249"/>
      <c r="K131" s="237"/>
      <c r="L131" s="237"/>
      <c r="M131" s="237"/>
      <c r="N131" s="237"/>
      <c r="O131" s="237"/>
      <c r="P131" s="237"/>
      <c r="Q131" s="237"/>
      <c r="R131" s="237"/>
      <c r="S131" s="278"/>
    </row>
    <row r="132" spans="1:19" ht="41.25" customHeight="1">
      <c r="A132" s="162" t="s">
        <v>2</v>
      </c>
      <c r="B132" s="6" t="s">
        <v>8825</v>
      </c>
      <c r="C132" s="11" t="s">
        <v>2813</v>
      </c>
      <c r="D132" s="6" t="s">
        <v>8827</v>
      </c>
      <c r="E132" s="6" t="s">
        <v>1667</v>
      </c>
      <c r="F132" s="7" t="s">
        <v>8824</v>
      </c>
      <c r="G132" s="6" t="s">
        <v>8767</v>
      </c>
      <c r="H132" s="202" t="s">
        <v>8777</v>
      </c>
      <c r="I132" s="202" t="s">
        <v>8823</v>
      </c>
      <c r="J132" s="354" t="s">
        <v>8810</v>
      </c>
      <c r="K132" s="162" t="s">
        <v>8822</v>
      </c>
      <c r="L132" s="6" t="s">
        <v>8764</v>
      </c>
      <c r="M132" s="6" t="s">
        <v>8595</v>
      </c>
      <c r="N132" s="11" t="s">
        <v>8765</v>
      </c>
      <c r="O132" s="6" t="s">
        <v>8763</v>
      </c>
      <c r="P132" s="7" t="s">
        <v>8821</v>
      </c>
      <c r="Q132" s="7" t="s">
        <v>8618</v>
      </c>
      <c r="R132" s="6" t="s">
        <v>9155</v>
      </c>
      <c r="S132" s="279"/>
    </row>
    <row r="133" spans="1:19">
      <c r="A133" s="25" t="s">
        <v>109</v>
      </c>
      <c r="B133" s="22" t="s">
        <v>5</v>
      </c>
      <c r="C133" s="24">
        <v>20749956157744</v>
      </c>
      <c r="D133" s="139" t="s">
        <v>7857</v>
      </c>
      <c r="E133" s="22" t="s">
        <v>1755</v>
      </c>
      <c r="F133" s="23">
        <v>11</v>
      </c>
      <c r="G133" s="22">
        <v>1</v>
      </c>
      <c r="H133" s="203">
        <v>19.8</v>
      </c>
      <c r="I133" s="203">
        <v>0.96</v>
      </c>
      <c r="J133" s="214">
        <v>584.79999999999995</v>
      </c>
      <c r="K133" s="139" t="s">
        <v>108</v>
      </c>
      <c r="L133" s="139" t="s">
        <v>8610</v>
      </c>
      <c r="M133" s="139" t="s">
        <v>7759</v>
      </c>
      <c r="N133" s="139" t="s">
        <v>8649</v>
      </c>
      <c r="O133" s="139" t="s">
        <v>8690</v>
      </c>
      <c r="P133" s="139" t="s">
        <v>8598</v>
      </c>
      <c r="Q133" s="139" t="s">
        <v>8622</v>
      </c>
      <c r="R133" s="139" t="s">
        <v>7857</v>
      </c>
      <c r="S133" s="278"/>
    </row>
    <row r="134" spans="1:19">
      <c r="A134" s="329" t="s">
        <v>110</v>
      </c>
      <c r="B134" s="21" t="s">
        <v>5</v>
      </c>
      <c r="C134" s="20">
        <v>20749956157577</v>
      </c>
      <c r="D134" s="138" t="s">
        <v>7857</v>
      </c>
      <c r="E134" s="21" t="s">
        <v>1756</v>
      </c>
      <c r="F134" s="19">
        <v>6.5</v>
      </c>
      <c r="G134" s="21">
        <v>3</v>
      </c>
      <c r="H134" s="204">
        <v>18.8</v>
      </c>
      <c r="I134" s="204">
        <v>0.64</v>
      </c>
      <c r="J134" s="215">
        <v>146.6</v>
      </c>
      <c r="K134" s="138" t="s">
        <v>108</v>
      </c>
      <c r="L134" s="138" t="s">
        <v>8610</v>
      </c>
      <c r="M134" s="138" t="s">
        <v>7759</v>
      </c>
      <c r="N134" s="138" t="s">
        <v>8649</v>
      </c>
      <c r="O134" s="138" t="s">
        <v>8690</v>
      </c>
      <c r="P134" s="138" t="s">
        <v>8598</v>
      </c>
      <c r="Q134" s="138" t="s">
        <v>8622</v>
      </c>
      <c r="R134" s="138" t="s">
        <v>7857</v>
      </c>
      <c r="S134" s="278"/>
    </row>
    <row r="135" spans="1:19">
      <c r="A135" s="25" t="s">
        <v>111</v>
      </c>
      <c r="B135" s="22" t="s">
        <v>5</v>
      </c>
      <c r="C135" s="24">
        <v>20749956157560</v>
      </c>
      <c r="D135" s="139" t="s">
        <v>7857</v>
      </c>
      <c r="E135" s="22" t="s">
        <v>1756</v>
      </c>
      <c r="F135" s="23">
        <v>8.375</v>
      </c>
      <c r="G135" s="22">
        <v>2</v>
      </c>
      <c r="H135" s="203">
        <v>21.6</v>
      </c>
      <c r="I135" s="203">
        <v>0.73</v>
      </c>
      <c r="J135" s="214">
        <v>170.8</v>
      </c>
      <c r="K135" s="139" t="s">
        <v>108</v>
      </c>
      <c r="L135" s="139" t="s">
        <v>8610</v>
      </c>
      <c r="M135" s="139" t="s">
        <v>7759</v>
      </c>
      <c r="N135" s="139" t="s">
        <v>8649</v>
      </c>
      <c r="O135" s="139" t="s">
        <v>8690</v>
      </c>
      <c r="P135" s="139" t="s">
        <v>8598</v>
      </c>
      <c r="Q135" s="139" t="s">
        <v>8622</v>
      </c>
      <c r="R135" s="139" t="s">
        <v>7857</v>
      </c>
      <c r="S135" s="278"/>
    </row>
    <row r="136" spans="1:19">
      <c r="A136" s="329" t="s">
        <v>112</v>
      </c>
      <c r="B136" s="21" t="s">
        <v>5</v>
      </c>
      <c r="C136" s="20">
        <v>20749956157539</v>
      </c>
      <c r="D136" s="138" t="s">
        <v>7857</v>
      </c>
      <c r="E136" s="21" t="s">
        <v>1756</v>
      </c>
      <c r="F136" s="19">
        <v>10.625</v>
      </c>
      <c r="G136" s="21">
        <v>1</v>
      </c>
      <c r="H136" s="204">
        <v>18.7</v>
      </c>
      <c r="I136" s="204">
        <v>0.52</v>
      </c>
      <c r="J136" s="215">
        <v>254.4</v>
      </c>
      <c r="K136" s="138" t="s">
        <v>108</v>
      </c>
      <c r="L136" s="138" t="s">
        <v>8610</v>
      </c>
      <c r="M136" s="138" t="s">
        <v>7759</v>
      </c>
      <c r="N136" s="138" t="s">
        <v>8649</v>
      </c>
      <c r="O136" s="138" t="s">
        <v>8690</v>
      </c>
      <c r="P136" s="138" t="s">
        <v>8598</v>
      </c>
      <c r="Q136" s="138" t="s">
        <v>8622</v>
      </c>
      <c r="R136" s="138" t="s">
        <v>7857</v>
      </c>
      <c r="S136" s="278"/>
    </row>
    <row r="137" spans="1:19">
      <c r="A137" s="25" t="s">
        <v>113</v>
      </c>
      <c r="B137" s="22" t="s">
        <v>5</v>
      </c>
      <c r="C137" s="24">
        <v>20749956157522</v>
      </c>
      <c r="D137" s="139" t="s">
        <v>7857</v>
      </c>
      <c r="E137" s="22" t="s">
        <v>1756</v>
      </c>
      <c r="F137" s="23">
        <v>11</v>
      </c>
      <c r="G137" s="22">
        <v>1</v>
      </c>
      <c r="H137" s="203">
        <v>20.8</v>
      </c>
      <c r="I137" s="203">
        <v>0.57999999999999996</v>
      </c>
      <c r="J137" s="214">
        <v>502.8</v>
      </c>
      <c r="K137" s="139" t="s">
        <v>108</v>
      </c>
      <c r="L137" s="139" t="s">
        <v>8610</v>
      </c>
      <c r="M137" s="139" t="s">
        <v>7759</v>
      </c>
      <c r="N137" s="139" t="s">
        <v>8649</v>
      </c>
      <c r="O137" s="139" t="s">
        <v>8690</v>
      </c>
      <c r="P137" s="139" t="s">
        <v>8598</v>
      </c>
      <c r="Q137" s="139" t="s">
        <v>8622</v>
      </c>
      <c r="R137" s="139" t="s">
        <v>7857</v>
      </c>
      <c r="S137" s="278"/>
    </row>
    <row r="138" spans="1:19">
      <c r="A138" s="329" t="s">
        <v>114</v>
      </c>
      <c r="B138" s="21" t="s">
        <v>5</v>
      </c>
      <c r="C138" s="20">
        <v>20749956157621</v>
      </c>
      <c r="D138" s="138" t="s">
        <v>7857</v>
      </c>
      <c r="E138" s="21" t="s">
        <v>1758</v>
      </c>
      <c r="F138" s="19">
        <v>3.75</v>
      </c>
      <c r="G138" s="21">
        <v>3</v>
      </c>
      <c r="H138" s="204">
        <v>14</v>
      </c>
      <c r="I138" s="204">
        <v>1.08</v>
      </c>
      <c r="J138" s="215">
        <v>301.89999999999998</v>
      </c>
      <c r="K138" s="138" t="s">
        <v>108</v>
      </c>
      <c r="L138" s="138" t="s">
        <v>8610</v>
      </c>
      <c r="M138" s="138" t="s">
        <v>7759</v>
      </c>
      <c r="N138" s="138" t="s">
        <v>8649</v>
      </c>
      <c r="O138" s="138" t="s">
        <v>8690</v>
      </c>
      <c r="P138" s="138" t="s">
        <v>8598</v>
      </c>
      <c r="Q138" s="138" t="s">
        <v>8622</v>
      </c>
      <c r="R138" s="138" t="s">
        <v>7857</v>
      </c>
      <c r="S138" s="278"/>
    </row>
    <row r="139" spans="1:19">
      <c r="A139" s="25" t="s">
        <v>115</v>
      </c>
      <c r="B139" s="22" t="s">
        <v>5</v>
      </c>
      <c r="C139" s="24">
        <v>20749956157713</v>
      </c>
      <c r="D139" s="139" t="s">
        <v>7857</v>
      </c>
      <c r="E139" s="22" t="s">
        <v>1759</v>
      </c>
      <c r="F139" s="23" t="s">
        <v>1760</v>
      </c>
      <c r="G139" s="22">
        <v>1</v>
      </c>
      <c r="H139" s="203">
        <v>15.2</v>
      </c>
      <c r="I139" s="203">
        <v>0.56999999999999995</v>
      </c>
      <c r="J139" s="214">
        <v>943</v>
      </c>
      <c r="K139" s="139" t="s">
        <v>108</v>
      </c>
      <c r="L139" s="139" t="s">
        <v>8610</v>
      </c>
      <c r="M139" s="139" t="s">
        <v>7759</v>
      </c>
      <c r="N139" s="139" t="s">
        <v>8649</v>
      </c>
      <c r="O139" s="139" t="s">
        <v>8690</v>
      </c>
      <c r="P139" s="139" t="s">
        <v>8598</v>
      </c>
      <c r="Q139" s="139" t="s">
        <v>8622</v>
      </c>
      <c r="R139" s="139" t="s">
        <v>7857</v>
      </c>
      <c r="S139" s="278"/>
    </row>
    <row r="140" spans="1:19">
      <c r="A140" s="329" t="s">
        <v>116</v>
      </c>
      <c r="B140" s="21" t="s">
        <v>5</v>
      </c>
      <c r="C140" s="20">
        <v>20749956157706</v>
      </c>
      <c r="D140" s="138" t="s">
        <v>7857</v>
      </c>
      <c r="E140" s="21" t="s">
        <v>1761</v>
      </c>
      <c r="F140" s="19" t="s">
        <v>1762</v>
      </c>
      <c r="G140" s="21">
        <v>1</v>
      </c>
      <c r="H140" s="204">
        <v>21</v>
      </c>
      <c r="I140" s="204">
        <v>0.67</v>
      </c>
      <c r="J140" s="215">
        <v>691.7</v>
      </c>
      <c r="K140" s="138" t="s">
        <v>108</v>
      </c>
      <c r="L140" s="138" t="s">
        <v>8610</v>
      </c>
      <c r="M140" s="138" t="s">
        <v>7759</v>
      </c>
      <c r="N140" s="138" t="s">
        <v>8649</v>
      </c>
      <c r="O140" s="138" t="s">
        <v>8690</v>
      </c>
      <c r="P140" s="138" t="s">
        <v>8598</v>
      </c>
      <c r="Q140" s="138" t="s">
        <v>8622</v>
      </c>
      <c r="R140" s="138" t="s">
        <v>7857</v>
      </c>
      <c r="S140" s="278"/>
    </row>
    <row r="141" spans="1:19">
      <c r="A141" s="25" t="s">
        <v>117</v>
      </c>
      <c r="B141" s="22" t="s">
        <v>5</v>
      </c>
      <c r="C141" s="24">
        <v>20749956157690</v>
      </c>
      <c r="D141" s="139" t="s">
        <v>7857</v>
      </c>
      <c r="E141" s="22" t="s">
        <v>1763</v>
      </c>
      <c r="F141" s="23" t="s">
        <v>1764</v>
      </c>
      <c r="G141" s="22" t="s">
        <v>1727</v>
      </c>
      <c r="H141" s="203">
        <v>19.7</v>
      </c>
      <c r="I141" s="203">
        <v>0.85</v>
      </c>
      <c r="J141" s="214">
        <v>1078.0999999999999</v>
      </c>
      <c r="K141" s="139" t="s">
        <v>108</v>
      </c>
      <c r="L141" s="139" t="s">
        <v>8610</v>
      </c>
      <c r="M141" s="139" t="s">
        <v>7759</v>
      </c>
      <c r="N141" s="139" t="s">
        <v>8649</v>
      </c>
      <c r="O141" s="139" t="s">
        <v>8690</v>
      </c>
      <c r="P141" s="139" t="s">
        <v>8598</v>
      </c>
      <c r="Q141" s="139" t="s">
        <v>8622</v>
      </c>
      <c r="R141" s="139" t="s">
        <v>7857</v>
      </c>
      <c r="S141" s="278"/>
    </row>
    <row r="142" spans="1:19">
      <c r="A142" s="329" t="s">
        <v>118</v>
      </c>
      <c r="B142" s="21" t="s">
        <v>5</v>
      </c>
      <c r="C142" s="20">
        <v>20749956157645</v>
      </c>
      <c r="D142" s="138" t="s">
        <v>7857</v>
      </c>
      <c r="E142" s="21" t="s">
        <v>1765</v>
      </c>
      <c r="F142" s="19">
        <v>5</v>
      </c>
      <c r="G142" s="21">
        <v>3</v>
      </c>
      <c r="H142" s="204">
        <v>11.2</v>
      </c>
      <c r="I142" s="204">
        <v>0.64</v>
      </c>
      <c r="J142" s="215">
        <v>99.2</v>
      </c>
      <c r="K142" s="138" t="s">
        <v>108</v>
      </c>
      <c r="L142" s="138" t="s">
        <v>8610</v>
      </c>
      <c r="M142" s="138" t="s">
        <v>7759</v>
      </c>
      <c r="N142" s="138" t="s">
        <v>8649</v>
      </c>
      <c r="O142" s="138" t="s">
        <v>8690</v>
      </c>
      <c r="P142" s="138" t="s">
        <v>8598</v>
      </c>
      <c r="Q142" s="138" t="s">
        <v>8622</v>
      </c>
      <c r="R142" s="138" t="s">
        <v>7857</v>
      </c>
      <c r="S142" s="278"/>
    </row>
    <row r="143" spans="1:19">
      <c r="A143" s="25" t="s">
        <v>119</v>
      </c>
      <c r="B143" s="22" t="s">
        <v>5</v>
      </c>
      <c r="C143" s="24">
        <v>20749956157669</v>
      </c>
      <c r="D143" s="139" t="s">
        <v>7857</v>
      </c>
      <c r="E143" s="22" t="s">
        <v>1766</v>
      </c>
      <c r="F143" s="23">
        <v>3.3333333333333335</v>
      </c>
      <c r="G143" s="22">
        <v>3</v>
      </c>
      <c r="H143" s="203">
        <v>10.199999999999999</v>
      </c>
      <c r="I143" s="203">
        <v>0.79</v>
      </c>
      <c r="J143" s="214">
        <v>129.4</v>
      </c>
      <c r="K143" s="139" t="s">
        <v>108</v>
      </c>
      <c r="L143" s="139" t="s">
        <v>8610</v>
      </c>
      <c r="M143" s="139" t="s">
        <v>7759</v>
      </c>
      <c r="N143" s="139" t="s">
        <v>8649</v>
      </c>
      <c r="O143" s="139" t="s">
        <v>8690</v>
      </c>
      <c r="P143" s="139" t="s">
        <v>8598</v>
      </c>
      <c r="Q143" s="139" t="s">
        <v>8622</v>
      </c>
      <c r="R143" s="139" t="s">
        <v>7857</v>
      </c>
      <c r="S143" s="278"/>
    </row>
    <row r="144" spans="1:19">
      <c r="A144" s="329" t="s">
        <v>120</v>
      </c>
      <c r="B144" s="21" t="s">
        <v>5</v>
      </c>
      <c r="C144" s="20">
        <v>20749956157676</v>
      </c>
      <c r="D144" s="138" t="s">
        <v>7857</v>
      </c>
      <c r="E144" s="21" t="s">
        <v>1733</v>
      </c>
      <c r="F144" s="19">
        <v>4.5</v>
      </c>
      <c r="G144" s="21">
        <v>3</v>
      </c>
      <c r="H144" s="204">
        <v>28.8</v>
      </c>
      <c r="I144" s="204">
        <v>2.06</v>
      </c>
      <c r="J144" s="215">
        <v>211.3</v>
      </c>
      <c r="K144" s="138" t="s">
        <v>108</v>
      </c>
      <c r="L144" s="138" t="s">
        <v>8610</v>
      </c>
      <c r="M144" s="138" t="s">
        <v>7759</v>
      </c>
      <c r="N144" s="138" t="s">
        <v>8649</v>
      </c>
      <c r="O144" s="138" t="s">
        <v>8690</v>
      </c>
      <c r="P144" s="138" t="s">
        <v>8598</v>
      </c>
      <c r="Q144" s="138" t="s">
        <v>8622</v>
      </c>
      <c r="R144" s="138" t="s">
        <v>7857</v>
      </c>
      <c r="S144" s="278"/>
    </row>
    <row r="145" spans="1:19">
      <c r="A145" s="25" t="s">
        <v>121</v>
      </c>
      <c r="B145" s="22" t="s">
        <v>5</v>
      </c>
      <c r="C145" s="24">
        <v>20749956157683</v>
      </c>
      <c r="D145" s="139" t="s">
        <v>7857</v>
      </c>
      <c r="E145" s="22" t="s">
        <v>1767</v>
      </c>
      <c r="F145" s="23">
        <v>4</v>
      </c>
      <c r="G145" s="22">
        <v>3</v>
      </c>
      <c r="H145" s="203">
        <v>8.6999999999999993</v>
      </c>
      <c r="I145" s="203">
        <v>1.08</v>
      </c>
      <c r="J145" s="214">
        <v>129.4</v>
      </c>
      <c r="K145" s="139" t="s">
        <v>108</v>
      </c>
      <c r="L145" s="139" t="s">
        <v>8610</v>
      </c>
      <c r="M145" s="139" t="s">
        <v>7759</v>
      </c>
      <c r="N145" s="139" t="s">
        <v>8649</v>
      </c>
      <c r="O145" s="139" t="s">
        <v>8690</v>
      </c>
      <c r="P145" s="139" t="s">
        <v>8598</v>
      </c>
      <c r="Q145" s="139" t="s">
        <v>8622</v>
      </c>
      <c r="R145" s="139" t="s">
        <v>7857</v>
      </c>
      <c r="S145" s="278"/>
    </row>
    <row r="146" spans="1:19">
      <c r="A146" s="329" t="s">
        <v>122</v>
      </c>
      <c r="B146" s="21" t="s">
        <v>5</v>
      </c>
      <c r="C146" s="20">
        <v>20749956157775</v>
      </c>
      <c r="D146" s="138" t="s">
        <v>7857</v>
      </c>
      <c r="E146" s="21" t="s">
        <v>1768</v>
      </c>
      <c r="F146" s="19">
        <v>6</v>
      </c>
      <c r="G146" s="21">
        <v>3</v>
      </c>
      <c r="H146" s="204">
        <v>34.5</v>
      </c>
      <c r="I146" s="204">
        <v>1.07</v>
      </c>
      <c r="J146" s="215">
        <v>219.9</v>
      </c>
      <c r="K146" s="138" t="s">
        <v>108</v>
      </c>
      <c r="L146" s="138" t="s">
        <v>8610</v>
      </c>
      <c r="M146" s="138" t="s">
        <v>7759</v>
      </c>
      <c r="N146" s="138" t="s">
        <v>8649</v>
      </c>
      <c r="O146" s="138" t="s">
        <v>8690</v>
      </c>
      <c r="P146" s="138" t="s">
        <v>8598</v>
      </c>
      <c r="Q146" s="138" t="s">
        <v>8622</v>
      </c>
      <c r="R146" s="138" t="s">
        <v>7857</v>
      </c>
      <c r="S146" s="278"/>
    </row>
    <row r="147" spans="1:19">
      <c r="A147" s="25" t="s">
        <v>123</v>
      </c>
      <c r="B147" s="22" t="s">
        <v>5</v>
      </c>
      <c r="C147" s="24">
        <v>20749956157584</v>
      </c>
      <c r="D147" s="139" t="s">
        <v>7857</v>
      </c>
      <c r="E147" s="22" t="s">
        <v>1769</v>
      </c>
      <c r="F147" s="23">
        <v>9.5</v>
      </c>
      <c r="G147" s="22">
        <v>3</v>
      </c>
      <c r="H147" s="203">
        <v>46.6</v>
      </c>
      <c r="I147" s="203">
        <v>2.59</v>
      </c>
      <c r="J147" s="214">
        <v>230.3</v>
      </c>
      <c r="K147" s="139" t="s">
        <v>108</v>
      </c>
      <c r="L147" s="139" t="s">
        <v>8610</v>
      </c>
      <c r="M147" s="139" t="s">
        <v>7759</v>
      </c>
      <c r="N147" s="139" t="s">
        <v>8649</v>
      </c>
      <c r="O147" s="139" t="s">
        <v>8690</v>
      </c>
      <c r="P147" s="139" t="s">
        <v>8598</v>
      </c>
      <c r="Q147" s="139" t="s">
        <v>8622</v>
      </c>
      <c r="R147" s="139" t="s">
        <v>7857</v>
      </c>
      <c r="S147" s="278"/>
    </row>
    <row r="148" spans="1:19">
      <c r="A148" s="368" t="s">
        <v>9153</v>
      </c>
      <c r="B148" s="369"/>
      <c r="C148" s="369"/>
      <c r="D148" s="369"/>
      <c r="E148" s="369"/>
      <c r="F148" s="28"/>
      <c r="G148" s="26"/>
      <c r="H148" s="346"/>
      <c r="I148" s="346"/>
      <c r="J148" s="214"/>
      <c r="K148" s="138"/>
      <c r="L148" s="138"/>
      <c r="M148" s="138"/>
      <c r="N148" s="138"/>
      <c r="O148" s="138"/>
      <c r="P148" s="138"/>
      <c r="Q148" s="138"/>
      <c r="R148" s="138"/>
    </row>
    <row r="149" spans="1:19" s="231" customFormat="1" ht="31.5">
      <c r="A149" s="234" t="s">
        <v>124</v>
      </c>
      <c r="B149" s="235"/>
      <c r="C149" s="236"/>
      <c r="D149" s="237"/>
      <c r="E149" s="235"/>
      <c r="F149" s="235"/>
      <c r="G149" s="235"/>
      <c r="H149" s="345"/>
      <c r="I149" s="345"/>
      <c r="J149" s="249"/>
      <c r="K149" s="237"/>
      <c r="L149" s="237"/>
      <c r="M149" s="237"/>
      <c r="N149" s="237"/>
      <c r="O149" s="237"/>
      <c r="P149" s="237"/>
      <c r="Q149" s="237"/>
      <c r="R149" s="237"/>
      <c r="S149" s="278"/>
    </row>
    <row r="150" spans="1:19" ht="42.75" customHeight="1">
      <c r="A150" s="162" t="s">
        <v>2</v>
      </c>
      <c r="B150" s="6" t="s">
        <v>8825</v>
      </c>
      <c r="C150" s="11" t="s">
        <v>2813</v>
      </c>
      <c r="D150" s="6" t="s">
        <v>8827</v>
      </c>
      <c r="E150" s="6" t="s">
        <v>1667</v>
      </c>
      <c r="F150" s="7" t="s">
        <v>8824</v>
      </c>
      <c r="G150" s="6" t="s">
        <v>8767</v>
      </c>
      <c r="H150" s="202" t="s">
        <v>8777</v>
      </c>
      <c r="I150" s="202" t="s">
        <v>8823</v>
      </c>
      <c r="J150" s="354" t="s">
        <v>8810</v>
      </c>
      <c r="K150" s="162" t="s">
        <v>8822</v>
      </c>
      <c r="L150" s="6" t="s">
        <v>8764</v>
      </c>
      <c r="M150" s="6" t="s">
        <v>8595</v>
      </c>
      <c r="N150" s="11" t="s">
        <v>8765</v>
      </c>
      <c r="O150" s="6" t="s">
        <v>8763</v>
      </c>
      <c r="P150" s="7" t="s">
        <v>8821</v>
      </c>
      <c r="Q150" s="7" t="s">
        <v>8618</v>
      </c>
      <c r="R150" s="6" t="s">
        <v>9155</v>
      </c>
      <c r="S150" s="279"/>
    </row>
    <row r="151" spans="1:19">
      <c r="A151" s="25" t="s">
        <v>125</v>
      </c>
      <c r="B151" s="22" t="s">
        <v>5</v>
      </c>
      <c r="C151" s="24">
        <v>20749956120663</v>
      </c>
      <c r="D151" s="139" t="s">
        <v>7862</v>
      </c>
      <c r="E151" s="22" t="s">
        <v>1770</v>
      </c>
      <c r="F151" s="23">
        <v>6.375</v>
      </c>
      <c r="G151" s="22">
        <v>3</v>
      </c>
      <c r="H151" s="203">
        <v>19.8</v>
      </c>
      <c r="I151" s="203">
        <v>0.73</v>
      </c>
      <c r="J151" s="214">
        <v>227.1</v>
      </c>
      <c r="K151" s="139" t="s">
        <v>124</v>
      </c>
      <c r="L151" s="139" t="s">
        <v>8610</v>
      </c>
      <c r="M151" s="139" t="s">
        <v>7759</v>
      </c>
      <c r="N151" s="139" t="s">
        <v>8617</v>
      </c>
      <c r="O151" s="139" t="s">
        <v>8690</v>
      </c>
      <c r="P151" s="139" t="s">
        <v>8598</v>
      </c>
      <c r="Q151" s="139" t="s">
        <v>8619</v>
      </c>
      <c r="R151" s="139" t="s">
        <v>7862</v>
      </c>
      <c r="S151" s="278"/>
    </row>
    <row r="152" spans="1:19">
      <c r="A152" s="329" t="s">
        <v>126</v>
      </c>
      <c r="B152" s="21" t="s">
        <v>8826</v>
      </c>
      <c r="C152" s="20">
        <v>20749956130853</v>
      </c>
      <c r="D152" s="138" t="s">
        <v>7862</v>
      </c>
      <c r="E152" s="21" t="s">
        <v>1770</v>
      </c>
      <c r="F152" s="19">
        <v>8.5</v>
      </c>
      <c r="G152" s="21">
        <v>3</v>
      </c>
      <c r="H152" s="204">
        <v>35.5</v>
      </c>
      <c r="I152" s="204">
        <v>1.35</v>
      </c>
      <c r="J152" s="215">
        <v>185.6</v>
      </c>
      <c r="K152" s="138" t="s">
        <v>124</v>
      </c>
      <c r="L152" s="138" t="s">
        <v>8610</v>
      </c>
      <c r="M152" s="138" t="s">
        <v>7759</v>
      </c>
      <c r="N152" s="138" t="s">
        <v>8617</v>
      </c>
      <c r="O152" s="138" t="s">
        <v>8690</v>
      </c>
      <c r="P152" s="138" t="s">
        <v>8598</v>
      </c>
      <c r="Q152" s="138" t="s">
        <v>8619</v>
      </c>
      <c r="R152" s="138" t="s">
        <v>7862</v>
      </c>
      <c r="S152" s="278"/>
    </row>
    <row r="153" spans="1:19">
      <c r="A153" s="25" t="s">
        <v>127</v>
      </c>
      <c r="B153" s="22" t="s">
        <v>5</v>
      </c>
      <c r="C153" s="24">
        <v>20749956120656</v>
      </c>
      <c r="D153" s="139" t="s">
        <v>7862</v>
      </c>
      <c r="E153" s="22" t="s">
        <v>1770</v>
      </c>
      <c r="F153" s="23">
        <v>9</v>
      </c>
      <c r="G153" s="22">
        <v>2</v>
      </c>
      <c r="H153" s="203">
        <v>19.100000000000001</v>
      </c>
      <c r="I153" s="203">
        <v>0.69</v>
      </c>
      <c r="J153" s="214">
        <v>248.1</v>
      </c>
      <c r="K153" s="139" t="s">
        <v>124</v>
      </c>
      <c r="L153" s="139" t="s">
        <v>8610</v>
      </c>
      <c r="M153" s="139" t="s">
        <v>7759</v>
      </c>
      <c r="N153" s="139" t="s">
        <v>8617</v>
      </c>
      <c r="O153" s="139" t="s">
        <v>8690</v>
      </c>
      <c r="P153" s="139" t="s">
        <v>8598</v>
      </c>
      <c r="Q153" s="139" t="s">
        <v>8619</v>
      </c>
      <c r="R153" s="139" t="s">
        <v>7862</v>
      </c>
      <c r="S153" s="278"/>
    </row>
    <row r="154" spans="1:19">
      <c r="A154" s="329" t="s">
        <v>128</v>
      </c>
      <c r="B154" s="21" t="s">
        <v>5</v>
      </c>
      <c r="C154" s="20">
        <v>20749956120649</v>
      </c>
      <c r="D154" s="138" t="s">
        <v>7862</v>
      </c>
      <c r="E154" s="21" t="s">
        <v>1770</v>
      </c>
      <c r="F154" s="19">
        <v>10.25</v>
      </c>
      <c r="G154" s="21">
        <v>1</v>
      </c>
      <c r="H154" s="204">
        <v>19.100000000000001</v>
      </c>
      <c r="I154" s="204">
        <v>0.49</v>
      </c>
      <c r="J154" s="215">
        <v>337.7</v>
      </c>
      <c r="K154" s="138" t="s">
        <v>124</v>
      </c>
      <c r="L154" s="138" t="s">
        <v>8610</v>
      </c>
      <c r="M154" s="138" t="s">
        <v>7759</v>
      </c>
      <c r="N154" s="138" t="s">
        <v>8617</v>
      </c>
      <c r="O154" s="138" t="s">
        <v>8690</v>
      </c>
      <c r="P154" s="138" t="s">
        <v>8598</v>
      </c>
      <c r="Q154" s="138" t="s">
        <v>8619</v>
      </c>
      <c r="R154" s="138" t="s">
        <v>7862</v>
      </c>
      <c r="S154" s="278"/>
    </row>
    <row r="155" spans="1:19">
      <c r="A155" s="25" t="s">
        <v>129</v>
      </c>
      <c r="B155" s="22" t="s">
        <v>5</v>
      </c>
      <c r="C155" s="24">
        <v>20749956120632</v>
      </c>
      <c r="D155" s="139" t="s">
        <v>7862</v>
      </c>
      <c r="E155" s="22" t="s">
        <v>1770</v>
      </c>
      <c r="F155" s="23">
        <v>11</v>
      </c>
      <c r="G155" s="22">
        <v>1</v>
      </c>
      <c r="H155" s="203">
        <v>25.9</v>
      </c>
      <c r="I155" s="203">
        <v>0.67</v>
      </c>
      <c r="J155" s="214">
        <v>421.7</v>
      </c>
      <c r="K155" s="139" t="s">
        <v>124</v>
      </c>
      <c r="L155" s="139" t="s">
        <v>8610</v>
      </c>
      <c r="M155" s="139" t="s">
        <v>7759</v>
      </c>
      <c r="N155" s="139" t="s">
        <v>8617</v>
      </c>
      <c r="O155" s="139" t="s">
        <v>8690</v>
      </c>
      <c r="P155" s="139" t="s">
        <v>8598</v>
      </c>
      <c r="Q155" s="139" t="s">
        <v>8619</v>
      </c>
      <c r="R155" s="139" t="s">
        <v>7862</v>
      </c>
      <c r="S155" s="278"/>
    </row>
    <row r="156" spans="1:19">
      <c r="A156" s="329" t="s">
        <v>130</v>
      </c>
      <c r="B156" s="21" t="s">
        <v>5</v>
      </c>
      <c r="C156" s="20">
        <v>20749956120977</v>
      </c>
      <c r="D156" s="138" t="s">
        <v>7862</v>
      </c>
      <c r="E156" s="21" t="s">
        <v>1771</v>
      </c>
      <c r="F156" s="19">
        <v>11</v>
      </c>
      <c r="G156" s="21">
        <v>1</v>
      </c>
      <c r="H156" s="204">
        <v>25.9</v>
      </c>
      <c r="I156" s="204">
        <v>0.7</v>
      </c>
      <c r="J156" s="215">
        <v>434.6</v>
      </c>
      <c r="K156" s="138" t="s">
        <v>124</v>
      </c>
      <c r="L156" s="138" t="s">
        <v>8610</v>
      </c>
      <c r="M156" s="138" t="s">
        <v>7759</v>
      </c>
      <c r="N156" s="138" t="s">
        <v>8617</v>
      </c>
      <c r="O156" s="138" t="s">
        <v>8690</v>
      </c>
      <c r="P156" s="138" t="s">
        <v>8598</v>
      </c>
      <c r="Q156" s="138" t="s">
        <v>8619</v>
      </c>
      <c r="R156" s="138" t="s">
        <v>7862</v>
      </c>
      <c r="S156" s="278"/>
    </row>
    <row r="157" spans="1:19">
      <c r="A157" s="25" t="s">
        <v>131</v>
      </c>
      <c r="B157" s="22"/>
      <c r="C157" s="24">
        <v>20749956120748</v>
      </c>
      <c r="D157" s="139" t="s">
        <v>7862</v>
      </c>
      <c r="E157" s="22" t="s">
        <v>1773</v>
      </c>
      <c r="F157" s="23">
        <v>6.375</v>
      </c>
      <c r="G157" s="22">
        <v>3</v>
      </c>
      <c r="H157" s="203">
        <v>15.9</v>
      </c>
      <c r="I157" s="203">
        <v>0.46</v>
      </c>
      <c r="J157" s="214">
        <v>123.4</v>
      </c>
      <c r="K157" s="139" t="s">
        <v>124</v>
      </c>
      <c r="L157" s="139" t="s">
        <v>8610</v>
      </c>
      <c r="M157" s="139" t="s">
        <v>7759</v>
      </c>
      <c r="N157" s="139" t="s">
        <v>8617</v>
      </c>
      <c r="O157" s="139" t="s">
        <v>8690</v>
      </c>
      <c r="P157" s="139" t="s">
        <v>8598</v>
      </c>
      <c r="Q157" s="139" t="s">
        <v>8619</v>
      </c>
      <c r="R157" s="139" t="s">
        <v>7862</v>
      </c>
      <c r="S157" s="278"/>
    </row>
    <row r="158" spans="1:19">
      <c r="A158" s="329" t="s">
        <v>132</v>
      </c>
      <c r="B158" s="21" t="s">
        <v>5</v>
      </c>
      <c r="C158" s="20">
        <v>20749956120731</v>
      </c>
      <c r="D158" s="138" t="s">
        <v>7862</v>
      </c>
      <c r="E158" s="21" t="s">
        <v>1774</v>
      </c>
      <c r="F158" s="19">
        <v>4.5</v>
      </c>
      <c r="G158" s="21">
        <v>3</v>
      </c>
      <c r="H158" s="204">
        <v>18.3</v>
      </c>
      <c r="I158" s="204">
        <v>1.22</v>
      </c>
      <c r="J158" s="215">
        <v>157.69999999999999</v>
      </c>
      <c r="K158" s="138" t="s">
        <v>124</v>
      </c>
      <c r="L158" s="138" t="s">
        <v>8610</v>
      </c>
      <c r="M158" s="138" t="s">
        <v>7759</v>
      </c>
      <c r="N158" s="138" t="s">
        <v>8617</v>
      </c>
      <c r="O158" s="138" t="s">
        <v>8690</v>
      </c>
      <c r="P158" s="138" t="s">
        <v>8598</v>
      </c>
      <c r="Q158" s="138" t="s">
        <v>8619</v>
      </c>
      <c r="R158" s="138" t="s">
        <v>7862</v>
      </c>
      <c r="S158" s="278"/>
    </row>
    <row r="159" spans="1:19">
      <c r="A159" s="25" t="s">
        <v>133</v>
      </c>
      <c r="B159" s="22" t="s">
        <v>5</v>
      </c>
      <c r="C159" s="24">
        <v>20749956120762</v>
      </c>
      <c r="D159" s="139" t="s">
        <v>7862</v>
      </c>
      <c r="E159" s="22" t="s">
        <v>1775</v>
      </c>
      <c r="F159" s="23">
        <v>3.25</v>
      </c>
      <c r="G159" s="22">
        <v>3</v>
      </c>
      <c r="H159" s="203">
        <v>20.2</v>
      </c>
      <c r="I159" s="203">
        <v>1.29</v>
      </c>
      <c r="J159" s="214">
        <v>168.9</v>
      </c>
      <c r="K159" s="139" t="s">
        <v>124</v>
      </c>
      <c r="L159" s="139" t="s">
        <v>8610</v>
      </c>
      <c r="M159" s="139" t="s">
        <v>7759</v>
      </c>
      <c r="N159" s="139" t="s">
        <v>8617</v>
      </c>
      <c r="O159" s="139" t="s">
        <v>8690</v>
      </c>
      <c r="P159" s="139" t="s">
        <v>8598</v>
      </c>
      <c r="Q159" s="139" t="s">
        <v>8619</v>
      </c>
      <c r="R159" s="139" t="s">
        <v>7862</v>
      </c>
      <c r="S159" s="278"/>
    </row>
    <row r="160" spans="1:19">
      <c r="A160" s="329" t="s">
        <v>134</v>
      </c>
      <c r="B160" s="21" t="s">
        <v>5</v>
      </c>
      <c r="C160" s="20">
        <v>20749956120786</v>
      </c>
      <c r="D160" s="138" t="s">
        <v>7862</v>
      </c>
      <c r="E160" s="21" t="s">
        <v>1776</v>
      </c>
      <c r="F160" s="19">
        <v>4</v>
      </c>
      <c r="G160" s="21">
        <v>3</v>
      </c>
      <c r="H160" s="204">
        <v>23</v>
      </c>
      <c r="I160" s="204">
        <v>1.71</v>
      </c>
      <c r="J160" s="215">
        <v>212.2</v>
      </c>
      <c r="K160" s="138" t="s">
        <v>124</v>
      </c>
      <c r="L160" s="138" t="s">
        <v>8610</v>
      </c>
      <c r="M160" s="138" t="s">
        <v>7759</v>
      </c>
      <c r="N160" s="138" t="s">
        <v>8617</v>
      </c>
      <c r="O160" s="138" t="s">
        <v>8690</v>
      </c>
      <c r="P160" s="138" t="s">
        <v>8598</v>
      </c>
      <c r="Q160" s="138" t="s">
        <v>8619</v>
      </c>
      <c r="R160" s="138" t="s">
        <v>7862</v>
      </c>
      <c r="S160" s="278"/>
    </row>
    <row r="161" spans="1:19">
      <c r="A161" s="25" t="s">
        <v>135</v>
      </c>
      <c r="B161" s="22" t="s">
        <v>5</v>
      </c>
      <c r="C161" s="24">
        <v>20749956120946</v>
      </c>
      <c r="D161" s="139" t="s">
        <v>7862</v>
      </c>
      <c r="E161" s="22" t="s">
        <v>1777</v>
      </c>
      <c r="F161" s="23">
        <v>4.375</v>
      </c>
      <c r="G161" s="22">
        <v>3</v>
      </c>
      <c r="H161" s="203">
        <v>19.7</v>
      </c>
      <c r="I161" s="203">
        <v>1.17</v>
      </c>
      <c r="J161" s="214">
        <v>153.6</v>
      </c>
      <c r="K161" s="139" t="s">
        <v>124</v>
      </c>
      <c r="L161" s="139" t="s">
        <v>8610</v>
      </c>
      <c r="M161" s="139" t="s">
        <v>7759</v>
      </c>
      <c r="N161" s="139" t="s">
        <v>8617</v>
      </c>
      <c r="O161" s="139" t="s">
        <v>8690</v>
      </c>
      <c r="P161" s="139" t="s">
        <v>8598</v>
      </c>
      <c r="Q161" s="139" t="s">
        <v>8619</v>
      </c>
      <c r="R161" s="139" t="s">
        <v>7862</v>
      </c>
      <c r="S161" s="278"/>
    </row>
    <row r="162" spans="1:19">
      <c r="A162" s="329" t="s">
        <v>136</v>
      </c>
      <c r="B162" s="21" t="s">
        <v>5</v>
      </c>
      <c r="C162" s="20">
        <v>20749956120939</v>
      </c>
      <c r="D162" s="138" t="s">
        <v>7862</v>
      </c>
      <c r="E162" s="21" t="s">
        <v>1778</v>
      </c>
      <c r="F162" s="19">
        <v>5.375</v>
      </c>
      <c r="G162" s="21">
        <v>3</v>
      </c>
      <c r="H162" s="204">
        <v>8.5</v>
      </c>
      <c r="I162" s="204">
        <v>0.39</v>
      </c>
      <c r="J162" s="215">
        <v>123.3</v>
      </c>
      <c r="K162" s="138" t="s">
        <v>124</v>
      </c>
      <c r="L162" s="138" t="s">
        <v>8610</v>
      </c>
      <c r="M162" s="138" t="s">
        <v>7759</v>
      </c>
      <c r="N162" s="138" t="s">
        <v>8617</v>
      </c>
      <c r="O162" s="138" t="s">
        <v>8690</v>
      </c>
      <c r="P162" s="138" t="s">
        <v>8598</v>
      </c>
      <c r="Q162" s="138" t="s">
        <v>8619</v>
      </c>
      <c r="R162" s="138" t="s">
        <v>7862</v>
      </c>
      <c r="S162" s="278"/>
    </row>
    <row r="163" spans="1:19">
      <c r="A163" s="25" t="s">
        <v>137</v>
      </c>
      <c r="B163" s="22" t="s">
        <v>5</v>
      </c>
      <c r="C163" s="24">
        <v>20749956120830</v>
      </c>
      <c r="D163" s="139" t="s">
        <v>7862</v>
      </c>
      <c r="E163" s="22" t="s">
        <v>1779</v>
      </c>
      <c r="F163" s="23">
        <v>5.5</v>
      </c>
      <c r="G163" s="22">
        <v>3</v>
      </c>
      <c r="H163" s="203">
        <v>19.100000000000001</v>
      </c>
      <c r="I163" s="203">
        <v>0.76</v>
      </c>
      <c r="J163" s="214">
        <v>179.9</v>
      </c>
      <c r="K163" s="139" t="s">
        <v>124</v>
      </c>
      <c r="L163" s="139" t="s">
        <v>8610</v>
      </c>
      <c r="M163" s="139" t="s">
        <v>7759</v>
      </c>
      <c r="N163" s="139" t="s">
        <v>8617</v>
      </c>
      <c r="O163" s="139" t="s">
        <v>8690</v>
      </c>
      <c r="P163" s="139" t="s">
        <v>8598</v>
      </c>
      <c r="Q163" s="139" t="s">
        <v>8619</v>
      </c>
      <c r="R163" s="139" t="s">
        <v>7862</v>
      </c>
      <c r="S163" s="278"/>
    </row>
    <row r="164" spans="1:19">
      <c r="A164" s="329" t="s">
        <v>138</v>
      </c>
      <c r="B164" s="21" t="s">
        <v>5</v>
      </c>
      <c r="C164" s="20">
        <v>20749956120670</v>
      </c>
      <c r="D164" s="138" t="s">
        <v>7862</v>
      </c>
      <c r="E164" s="21" t="s">
        <v>1780</v>
      </c>
      <c r="F164" s="19">
        <v>9</v>
      </c>
      <c r="G164" s="21">
        <v>2</v>
      </c>
      <c r="H164" s="204">
        <v>29.4</v>
      </c>
      <c r="I164" s="204">
        <v>0.94</v>
      </c>
      <c r="J164" s="215">
        <v>247.4</v>
      </c>
      <c r="K164" s="138" t="s">
        <v>124</v>
      </c>
      <c r="L164" s="138" t="s">
        <v>8610</v>
      </c>
      <c r="M164" s="138" t="s">
        <v>7759</v>
      </c>
      <c r="N164" s="138" t="s">
        <v>8617</v>
      </c>
      <c r="O164" s="138" t="s">
        <v>8690</v>
      </c>
      <c r="P164" s="138" t="s">
        <v>8598</v>
      </c>
      <c r="Q164" s="138" t="s">
        <v>8619</v>
      </c>
      <c r="R164" s="138" t="s">
        <v>7862</v>
      </c>
      <c r="S164" s="278"/>
    </row>
    <row r="165" spans="1:19">
      <c r="A165" s="25" t="s">
        <v>139</v>
      </c>
      <c r="B165" s="22" t="s">
        <v>5</v>
      </c>
      <c r="C165" s="24">
        <v>20749956120960</v>
      </c>
      <c r="D165" s="139" t="s">
        <v>7862</v>
      </c>
      <c r="E165" s="22" t="s">
        <v>1781</v>
      </c>
      <c r="F165" s="23">
        <v>11.25</v>
      </c>
      <c r="G165" s="22">
        <v>1</v>
      </c>
      <c r="H165" s="203">
        <v>28.4</v>
      </c>
      <c r="I165" s="203">
        <v>0.94</v>
      </c>
      <c r="J165" s="214">
        <v>668.9</v>
      </c>
      <c r="K165" s="139" t="s">
        <v>124</v>
      </c>
      <c r="L165" s="139" t="s">
        <v>8610</v>
      </c>
      <c r="M165" s="139" t="s">
        <v>7759</v>
      </c>
      <c r="N165" s="139" t="s">
        <v>8617</v>
      </c>
      <c r="O165" s="139" t="s">
        <v>8690</v>
      </c>
      <c r="P165" s="139" t="s">
        <v>8598</v>
      </c>
      <c r="Q165" s="139" t="s">
        <v>8619</v>
      </c>
      <c r="R165" s="139" t="s">
        <v>7862</v>
      </c>
      <c r="S165" s="278"/>
    </row>
    <row r="166" spans="1:19">
      <c r="A166" s="329" t="s">
        <v>140</v>
      </c>
      <c r="B166" s="21" t="s">
        <v>5</v>
      </c>
      <c r="C166" s="20">
        <v>20749956120694</v>
      </c>
      <c r="D166" s="138" t="s">
        <v>7862</v>
      </c>
      <c r="E166" s="21" t="s">
        <v>1782</v>
      </c>
      <c r="F166" s="19">
        <v>11.125</v>
      </c>
      <c r="G166" s="21">
        <v>1</v>
      </c>
      <c r="H166" s="204">
        <v>26.3</v>
      </c>
      <c r="I166" s="204">
        <v>0.76</v>
      </c>
      <c r="J166" s="215">
        <v>602</v>
      </c>
      <c r="K166" s="138" t="s">
        <v>124</v>
      </c>
      <c r="L166" s="138" t="s">
        <v>8610</v>
      </c>
      <c r="M166" s="138" t="s">
        <v>7759</v>
      </c>
      <c r="N166" s="138" t="s">
        <v>8617</v>
      </c>
      <c r="O166" s="138" t="s">
        <v>8690</v>
      </c>
      <c r="P166" s="138" t="s">
        <v>8598</v>
      </c>
      <c r="Q166" s="138" t="s">
        <v>8619</v>
      </c>
      <c r="R166" s="138" t="s">
        <v>7862</v>
      </c>
      <c r="S166" s="278"/>
    </row>
    <row r="167" spans="1:19" s="231" customFormat="1" ht="31.5">
      <c r="A167" s="234" t="s">
        <v>141</v>
      </c>
      <c r="B167" s="235"/>
      <c r="C167" s="236"/>
      <c r="D167" s="237"/>
      <c r="E167" s="235"/>
      <c r="F167" s="235"/>
      <c r="G167" s="235"/>
      <c r="H167" s="345"/>
      <c r="I167" s="345"/>
      <c r="J167" s="249"/>
      <c r="K167" s="237"/>
      <c r="L167" s="237"/>
      <c r="M167" s="237"/>
      <c r="N167" s="237"/>
      <c r="O167" s="237"/>
      <c r="P167" s="237"/>
      <c r="Q167" s="237"/>
      <c r="R167" s="237"/>
      <c r="S167" s="278"/>
    </row>
    <row r="168" spans="1:19" ht="42" customHeight="1">
      <c r="A168" s="162" t="s">
        <v>2</v>
      </c>
      <c r="B168" s="6" t="s">
        <v>8825</v>
      </c>
      <c r="C168" s="11" t="s">
        <v>2813</v>
      </c>
      <c r="D168" s="6" t="s">
        <v>8827</v>
      </c>
      <c r="E168" s="6" t="s">
        <v>1667</v>
      </c>
      <c r="F168" s="7" t="s">
        <v>8824</v>
      </c>
      <c r="G168" s="6" t="s">
        <v>8767</v>
      </c>
      <c r="H168" s="202" t="s">
        <v>8777</v>
      </c>
      <c r="I168" s="202" t="s">
        <v>8823</v>
      </c>
      <c r="J168" s="354" t="s">
        <v>8810</v>
      </c>
      <c r="K168" s="162" t="s">
        <v>8822</v>
      </c>
      <c r="L168" s="6" t="s">
        <v>8764</v>
      </c>
      <c r="M168" s="6" t="s">
        <v>8595</v>
      </c>
      <c r="N168" s="11" t="s">
        <v>8765</v>
      </c>
      <c r="O168" s="6" t="s">
        <v>8763</v>
      </c>
      <c r="P168" s="7" t="s">
        <v>8821</v>
      </c>
      <c r="Q168" s="7" t="s">
        <v>8618</v>
      </c>
      <c r="R168" s="6" t="s">
        <v>9155</v>
      </c>
      <c r="S168" s="279"/>
    </row>
    <row r="169" spans="1:19">
      <c r="A169" s="25" t="s">
        <v>142</v>
      </c>
      <c r="B169" s="22" t="s">
        <v>5</v>
      </c>
      <c r="C169" s="24">
        <v>20749956149367</v>
      </c>
      <c r="D169" s="139" t="s">
        <v>7857</v>
      </c>
      <c r="E169" s="22" t="s">
        <v>1713</v>
      </c>
      <c r="F169" s="23">
        <v>6.25</v>
      </c>
      <c r="G169" s="22">
        <v>3</v>
      </c>
      <c r="H169" s="203">
        <v>21</v>
      </c>
      <c r="I169" s="203">
        <v>0.64</v>
      </c>
      <c r="J169" s="214">
        <v>275.3</v>
      </c>
      <c r="K169" s="139" t="s">
        <v>141</v>
      </c>
      <c r="L169" s="139" t="s">
        <v>8610</v>
      </c>
      <c r="M169" s="139" t="s">
        <v>7759</v>
      </c>
      <c r="N169" s="139" t="s">
        <v>8617</v>
      </c>
      <c r="O169" s="139" t="s">
        <v>8690</v>
      </c>
      <c r="P169" s="139" t="s">
        <v>8598</v>
      </c>
      <c r="Q169" s="139" t="s">
        <v>8620</v>
      </c>
      <c r="R169" s="139" t="s">
        <v>7857</v>
      </c>
      <c r="S169" s="278"/>
    </row>
    <row r="170" spans="1:19">
      <c r="A170" s="329" t="s">
        <v>143</v>
      </c>
      <c r="B170" s="21" t="s">
        <v>5</v>
      </c>
      <c r="C170" s="20">
        <v>20078737186636</v>
      </c>
      <c r="D170" s="138" t="s">
        <v>7857</v>
      </c>
      <c r="E170" s="21" t="s">
        <v>1669</v>
      </c>
      <c r="F170" s="19">
        <v>6.625</v>
      </c>
      <c r="G170" s="21">
        <v>3</v>
      </c>
      <c r="H170" s="204">
        <v>22.2</v>
      </c>
      <c r="I170" s="204">
        <v>0.59</v>
      </c>
      <c r="J170" s="215">
        <v>141.69999999999999</v>
      </c>
      <c r="K170" s="138" t="s">
        <v>141</v>
      </c>
      <c r="L170" s="138" t="s">
        <v>8610</v>
      </c>
      <c r="M170" s="138" t="s">
        <v>7759</v>
      </c>
      <c r="N170" s="138" t="s">
        <v>8617</v>
      </c>
      <c r="O170" s="138" t="s">
        <v>8690</v>
      </c>
      <c r="P170" s="138" t="s">
        <v>8598</v>
      </c>
      <c r="Q170" s="138" t="s">
        <v>8620</v>
      </c>
      <c r="R170" s="138" t="s">
        <v>7857</v>
      </c>
      <c r="S170" s="278"/>
    </row>
    <row r="171" spans="1:19">
      <c r="A171" s="25" t="s">
        <v>144</v>
      </c>
      <c r="B171" s="22" t="s">
        <v>5</v>
      </c>
      <c r="C171" s="24">
        <v>20749956149350</v>
      </c>
      <c r="D171" s="139" t="s">
        <v>7857</v>
      </c>
      <c r="E171" s="22" t="s">
        <v>1713</v>
      </c>
      <c r="F171" s="23">
        <v>8.5</v>
      </c>
      <c r="G171" s="22">
        <v>2</v>
      </c>
      <c r="H171" s="203">
        <v>27</v>
      </c>
      <c r="I171" s="203">
        <v>0.74</v>
      </c>
      <c r="J171" s="214">
        <v>306.10000000000002</v>
      </c>
      <c r="K171" s="139" t="s">
        <v>141</v>
      </c>
      <c r="L171" s="139" t="s">
        <v>8610</v>
      </c>
      <c r="M171" s="139" t="s">
        <v>7759</v>
      </c>
      <c r="N171" s="139" t="s">
        <v>8617</v>
      </c>
      <c r="O171" s="139" t="s">
        <v>8690</v>
      </c>
      <c r="P171" s="139" t="s">
        <v>8598</v>
      </c>
      <c r="Q171" s="139" t="s">
        <v>8620</v>
      </c>
      <c r="R171" s="139" t="s">
        <v>7857</v>
      </c>
      <c r="S171" s="278"/>
    </row>
    <row r="172" spans="1:19">
      <c r="A172" s="329" t="s">
        <v>145</v>
      </c>
      <c r="B172" s="21" t="s">
        <v>5</v>
      </c>
      <c r="C172" s="20">
        <v>20078737186643</v>
      </c>
      <c r="D172" s="138" t="s">
        <v>7857</v>
      </c>
      <c r="E172" s="21" t="s">
        <v>1669</v>
      </c>
      <c r="F172" s="19">
        <v>8.25</v>
      </c>
      <c r="G172" s="21">
        <v>2</v>
      </c>
      <c r="H172" s="204">
        <v>25.5</v>
      </c>
      <c r="I172" s="204">
        <v>0.7</v>
      </c>
      <c r="J172" s="215">
        <v>182.5</v>
      </c>
      <c r="K172" s="138" t="s">
        <v>141</v>
      </c>
      <c r="L172" s="138" t="s">
        <v>8610</v>
      </c>
      <c r="M172" s="138" t="s">
        <v>7759</v>
      </c>
      <c r="N172" s="138" t="s">
        <v>8617</v>
      </c>
      <c r="O172" s="138" t="s">
        <v>8690</v>
      </c>
      <c r="P172" s="138" t="s">
        <v>8598</v>
      </c>
      <c r="Q172" s="138" t="s">
        <v>8620</v>
      </c>
      <c r="R172" s="138" t="s">
        <v>7857</v>
      </c>
      <c r="S172" s="278"/>
    </row>
    <row r="173" spans="1:19">
      <c r="A173" s="25" t="s">
        <v>146</v>
      </c>
      <c r="B173" s="22" t="s">
        <v>5</v>
      </c>
      <c r="C173" s="24">
        <v>20078737187121</v>
      </c>
      <c r="D173" s="139" t="s">
        <v>7857</v>
      </c>
      <c r="E173" s="22" t="s">
        <v>1713</v>
      </c>
      <c r="F173" s="23">
        <v>8.5</v>
      </c>
      <c r="G173" s="22">
        <v>2</v>
      </c>
      <c r="H173" s="203">
        <v>38.799999999999997</v>
      </c>
      <c r="I173" s="203">
        <v>0.74</v>
      </c>
      <c r="J173" s="214">
        <v>397.3</v>
      </c>
      <c r="K173" s="139" t="s">
        <v>141</v>
      </c>
      <c r="L173" s="139" t="s">
        <v>8610</v>
      </c>
      <c r="M173" s="139" t="s">
        <v>7759</v>
      </c>
      <c r="N173" s="139" t="s">
        <v>8617</v>
      </c>
      <c r="O173" s="139" t="s">
        <v>8690</v>
      </c>
      <c r="P173" s="139" t="s">
        <v>8598</v>
      </c>
      <c r="Q173" s="139" t="s">
        <v>8620</v>
      </c>
      <c r="R173" s="139" t="s">
        <v>7857</v>
      </c>
      <c r="S173" s="278"/>
    </row>
    <row r="174" spans="1:19">
      <c r="A174" s="329" t="s">
        <v>147</v>
      </c>
      <c r="B174" s="21" t="s">
        <v>5</v>
      </c>
      <c r="C174" s="20">
        <v>20078737187138</v>
      </c>
      <c r="D174" s="138" t="s">
        <v>7857</v>
      </c>
      <c r="E174" s="21" t="s">
        <v>1669</v>
      </c>
      <c r="F174" s="19">
        <v>9.125</v>
      </c>
      <c r="G174" s="21">
        <v>2</v>
      </c>
      <c r="H174" s="204">
        <v>32.4</v>
      </c>
      <c r="I174" s="204">
        <v>0.75</v>
      </c>
      <c r="J174" s="215">
        <v>236.9</v>
      </c>
      <c r="K174" s="138" t="s">
        <v>141</v>
      </c>
      <c r="L174" s="138" t="s">
        <v>8610</v>
      </c>
      <c r="M174" s="138" t="s">
        <v>7759</v>
      </c>
      <c r="N174" s="138" t="s">
        <v>8617</v>
      </c>
      <c r="O174" s="138" t="s">
        <v>8690</v>
      </c>
      <c r="P174" s="138" t="s">
        <v>8598</v>
      </c>
      <c r="Q174" s="138" t="s">
        <v>8620</v>
      </c>
      <c r="R174" s="138" t="s">
        <v>7857</v>
      </c>
      <c r="S174" s="278"/>
    </row>
    <row r="175" spans="1:19">
      <c r="A175" s="25" t="s">
        <v>148</v>
      </c>
      <c r="B175" s="22" t="s">
        <v>5</v>
      </c>
      <c r="C175" s="24">
        <v>20749956149343</v>
      </c>
      <c r="D175" s="139" t="s">
        <v>7857</v>
      </c>
      <c r="E175" s="22" t="s">
        <v>1713</v>
      </c>
      <c r="F175" s="23">
        <v>9.5</v>
      </c>
      <c r="G175" s="22">
        <v>1</v>
      </c>
      <c r="H175" s="203">
        <v>19</v>
      </c>
      <c r="I175" s="203">
        <v>0.44</v>
      </c>
      <c r="J175" s="214">
        <v>326</v>
      </c>
      <c r="K175" s="139" t="s">
        <v>141</v>
      </c>
      <c r="L175" s="139" t="s">
        <v>8610</v>
      </c>
      <c r="M175" s="139" t="s">
        <v>7759</v>
      </c>
      <c r="N175" s="139" t="s">
        <v>8617</v>
      </c>
      <c r="O175" s="139" t="s">
        <v>8690</v>
      </c>
      <c r="P175" s="139" t="s">
        <v>8598</v>
      </c>
      <c r="Q175" s="139" t="s">
        <v>8620</v>
      </c>
      <c r="R175" s="139" t="s">
        <v>7857</v>
      </c>
      <c r="S175" s="278"/>
    </row>
    <row r="176" spans="1:19">
      <c r="A176" s="329" t="s">
        <v>149</v>
      </c>
      <c r="B176" s="21" t="s">
        <v>5</v>
      </c>
      <c r="C176" s="20">
        <v>20078737187152</v>
      </c>
      <c r="D176" s="138" t="s">
        <v>7857</v>
      </c>
      <c r="E176" s="21" t="s">
        <v>1669</v>
      </c>
      <c r="F176" s="19">
        <v>10.25</v>
      </c>
      <c r="G176" s="21">
        <v>1</v>
      </c>
      <c r="H176" s="204">
        <v>21.5</v>
      </c>
      <c r="I176" s="204">
        <v>0.54</v>
      </c>
      <c r="J176" s="215">
        <v>314</v>
      </c>
      <c r="K176" s="138" t="s">
        <v>141</v>
      </c>
      <c r="L176" s="138" t="s">
        <v>8610</v>
      </c>
      <c r="M176" s="138" t="s">
        <v>7759</v>
      </c>
      <c r="N176" s="138" t="s">
        <v>8617</v>
      </c>
      <c r="O176" s="138" t="s">
        <v>8690</v>
      </c>
      <c r="P176" s="138" t="s">
        <v>8598</v>
      </c>
      <c r="Q176" s="138" t="s">
        <v>8620</v>
      </c>
      <c r="R176" s="138" t="s">
        <v>7857</v>
      </c>
      <c r="S176" s="278"/>
    </row>
    <row r="177" spans="1:19">
      <c r="A177" s="25" t="s">
        <v>150</v>
      </c>
      <c r="B177" s="22" t="s">
        <v>5</v>
      </c>
      <c r="C177" s="24">
        <v>20749956103222</v>
      </c>
      <c r="D177" s="139" t="s">
        <v>7857</v>
      </c>
      <c r="E177" s="22" t="s">
        <v>1784</v>
      </c>
      <c r="F177" s="23">
        <v>10.375</v>
      </c>
      <c r="G177" s="22">
        <v>1</v>
      </c>
      <c r="H177" s="203">
        <v>24.6</v>
      </c>
      <c r="I177" s="203">
        <v>0.67</v>
      </c>
      <c r="J177" s="214">
        <v>445.3</v>
      </c>
      <c r="K177" s="139" t="s">
        <v>141</v>
      </c>
      <c r="L177" s="139" t="s">
        <v>8610</v>
      </c>
      <c r="M177" s="139" t="s">
        <v>7759</v>
      </c>
      <c r="N177" s="139" t="s">
        <v>8617</v>
      </c>
      <c r="O177" s="139" t="s">
        <v>8690</v>
      </c>
      <c r="P177" s="139" t="s">
        <v>8598</v>
      </c>
      <c r="Q177" s="139" t="s">
        <v>8620</v>
      </c>
      <c r="R177" s="139" t="s">
        <v>7857</v>
      </c>
      <c r="S177" s="278"/>
    </row>
    <row r="178" spans="1:19">
      <c r="A178" s="329" t="s">
        <v>151</v>
      </c>
      <c r="B178" s="21" t="s">
        <v>5</v>
      </c>
      <c r="C178" s="20">
        <v>20078737187169</v>
      </c>
      <c r="D178" s="138" t="s">
        <v>7857</v>
      </c>
      <c r="E178" s="21" t="s">
        <v>1669</v>
      </c>
      <c r="F178" s="19">
        <v>11.125</v>
      </c>
      <c r="G178" s="21">
        <v>1</v>
      </c>
      <c r="H178" s="204">
        <v>23.4</v>
      </c>
      <c r="I178" s="204">
        <v>0.71</v>
      </c>
      <c r="J178" s="215">
        <v>458.9</v>
      </c>
      <c r="K178" s="138" t="s">
        <v>141</v>
      </c>
      <c r="L178" s="138" t="s">
        <v>8610</v>
      </c>
      <c r="M178" s="138" t="s">
        <v>7759</v>
      </c>
      <c r="N178" s="138" t="s">
        <v>8617</v>
      </c>
      <c r="O178" s="138" t="s">
        <v>8690</v>
      </c>
      <c r="P178" s="138" t="s">
        <v>8598</v>
      </c>
      <c r="Q178" s="138" t="s">
        <v>8620</v>
      </c>
      <c r="R178" s="138" t="s">
        <v>7857</v>
      </c>
      <c r="S178" s="278"/>
    </row>
    <row r="179" spans="1:19">
      <c r="A179" s="25" t="s">
        <v>152</v>
      </c>
      <c r="B179" s="22" t="s">
        <v>5</v>
      </c>
      <c r="C179" s="24">
        <v>20749956103239</v>
      </c>
      <c r="D179" s="139" t="s">
        <v>7857</v>
      </c>
      <c r="E179" s="22" t="s">
        <v>1784</v>
      </c>
      <c r="F179" s="23">
        <v>11.375</v>
      </c>
      <c r="G179" s="22">
        <v>1</v>
      </c>
      <c r="H179" s="203">
        <v>31.2</v>
      </c>
      <c r="I179" s="203">
        <v>0.82</v>
      </c>
      <c r="J179" s="214">
        <v>567.4</v>
      </c>
      <c r="K179" s="139" t="s">
        <v>141</v>
      </c>
      <c r="L179" s="139" t="s">
        <v>8610</v>
      </c>
      <c r="M179" s="139" t="s">
        <v>7759</v>
      </c>
      <c r="N179" s="139" t="s">
        <v>8617</v>
      </c>
      <c r="O179" s="139" t="s">
        <v>8690</v>
      </c>
      <c r="P179" s="139" t="s">
        <v>8598</v>
      </c>
      <c r="Q179" s="139" t="s">
        <v>8620</v>
      </c>
      <c r="R179" s="139" t="s">
        <v>7857</v>
      </c>
      <c r="S179" s="278"/>
    </row>
    <row r="180" spans="1:19">
      <c r="A180" s="329" t="s">
        <v>153</v>
      </c>
      <c r="B180" s="21" t="s">
        <v>5</v>
      </c>
      <c r="C180" s="20">
        <v>20078737187176</v>
      </c>
      <c r="D180" s="138" t="s">
        <v>7857</v>
      </c>
      <c r="E180" s="21" t="s">
        <v>1669</v>
      </c>
      <c r="F180" s="19">
        <v>12.375</v>
      </c>
      <c r="G180" s="21">
        <v>1</v>
      </c>
      <c r="H180" s="204">
        <v>37.299999999999997</v>
      </c>
      <c r="I180" s="204">
        <v>0.92</v>
      </c>
      <c r="J180" s="215">
        <v>592.9</v>
      </c>
      <c r="K180" s="138" t="s">
        <v>141</v>
      </c>
      <c r="L180" s="138" t="s">
        <v>8610</v>
      </c>
      <c r="M180" s="138" t="s">
        <v>7759</v>
      </c>
      <c r="N180" s="138" t="s">
        <v>8617</v>
      </c>
      <c r="O180" s="138" t="s">
        <v>8690</v>
      </c>
      <c r="P180" s="138" t="s">
        <v>8598</v>
      </c>
      <c r="Q180" s="138" t="s">
        <v>8620</v>
      </c>
      <c r="R180" s="138" t="s">
        <v>7857</v>
      </c>
      <c r="S180" s="278"/>
    </row>
    <row r="181" spans="1:19">
      <c r="A181" s="25" t="s">
        <v>154</v>
      </c>
      <c r="B181" s="22" t="s">
        <v>5</v>
      </c>
      <c r="C181" s="24">
        <v>20078737187183</v>
      </c>
      <c r="D181" s="139" t="s">
        <v>7857</v>
      </c>
      <c r="E181" s="22" t="s">
        <v>1785</v>
      </c>
      <c r="F181" s="23" t="s">
        <v>1786</v>
      </c>
      <c r="G181" s="22">
        <v>2</v>
      </c>
      <c r="H181" s="203">
        <v>24.1</v>
      </c>
      <c r="I181" s="203">
        <v>0.61</v>
      </c>
      <c r="J181" s="214">
        <v>392</v>
      </c>
      <c r="K181" s="139" t="s">
        <v>141</v>
      </c>
      <c r="L181" s="139" t="s">
        <v>8610</v>
      </c>
      <c r="M181" s="139" t="s">
        <v>7759</v>
      </c>
      <c r="N181" s="139" t="s">
        <v>8617</v>
      </c>
      <c r="O181" s="139" t="s">
        <v>8690</v>
      </c>
      <c r="P181" s="139" t="s">
        <v>8598</v>
      </c>
      <c r="Q181" s="139" t="s">
        <v>8620</v>
      </c>
      <c r="R181" s="139" t="s">
        <v>7857</v>
      </c>
      <c r="S181" s="278"/>
    </row>
    <row r="182" spans="1:19">
      <c r="A182" s="329" t="s">
        <v>155</v>
      </c>
      <c r="B182" s="21" t="s">
        <v>5</v>
      </c>
      <c r="C182" s="20">
        <v>20078737187190</v>
      </c>
      <c r="D182" s="138" t="s">
        <v>7857</v>
      </c>
      <c r="E182" s="21" t="s">
        <v>1688</v>
      </c>
      <c r="F182" s="19" t="s">
        <v>1787</v>
      </c>
      <c r="G182" s="21">
        <v>1</v>
      </c>
      <c r="H182" s="204">
        <v>16.100000000000001</v>
      </c>
      <c r="I182" s="204">
        <v>0.49</v>
      </c>
      <c r="J182" s="215">
        <v>556.20000000000005</v>
      </c>
      <c r="K182" s="138" t="s">
        <v>141</v>
      </c>
      <c r="L182" s="138" t="s">
        <v>8610</v>
      </c>
      <c r="M182" s="138" t="s">
        <v>7759</v>
      </c>
      <c r="N182" s="138" t="s">
        <v>8617</v>
      </c>
      <c r="O182" s="138" t="s">
        <v>8690</v>
      </c>
      <c r="P182" s="138" t="s">
        <v>8598</v>
      </c>
      <c r="Q182" s="138" t="s">
        <v>8620</v>
      </c>
      <c r="R182" s="138" t="s">
        <v>7857</v>
      </c>
      <c r="S182" s="278"/>
    </row>
    <row r="183" spans="1:19">
      <c r="A183" s="25" t="s">
        <v>156</v>
      </c>
      <c r="B183" s="22" t="s">
        <v>5</v>
      </c>
      <c r="C183" s="24">
        <v>20078737187244</v>
      </c>
      <c r="D183" s="139" t="s">
        <v>7857</v>
      </c>
      <c r="E183" s="22" t="s">
        <v>1670</v>
      </c>
      <c r="F183" s="23">
        <v>6.125</v>
      </c>
      <c r="G183" s="22">
        <v>3</v>
      </c>
      <c r="H183" s="203">
        <v>22.6</v>
      </c>
      <c r="I183" s="203">
        <v>0.63</v>
      </c>
      <c r="J183" s="214">
        <v>131.80000000000001</v>
      </c>
      <c r="K183" s="139" t="s">
        <v>141</v>
      </c>
      <c r="L183" s="139" t="s">
        <v>8610</v>
      </c>
      <c r="M183" s="139" t="s">
        <v>7759</v>
      </c>
      <c r="N183" s="139" t="s">
        <v>8617</v>
      </c>
      <c r="O183" s="139" t="s">
        <v>8690</v>
      </c>
      <c r="P183" s="139" t="s">
        <v>8598</v>
      </c>
      <c r="Q183" s="139" t="s">
        <v>8620</v>
      </c>
      <c r="R183" s="139" t="s">
        <v>7857</v>
      </c>
      <c r="S183" s="278"/>
    </row>
    <row r="184" spans="1:19">
      <c r="A184" s="329" t="s">
        <v>157</v>
      </c>
      <c r="B184" s="21" t="s">
        <v>5</v>
      </c>
      <c r="C184" s="20">
        <v>20078737187282</v>
      </c>
      <c r="D184" s="138" t="s">
        <v>7857</v>
      </c>
      <c r="E184" s="21" t="s">
        <v>1788</v>
      </c>
      <c r="F184" s="19">
        <v>4.25</v>
      </c>
      <c r="G184" s="21">
        <v>3</v>
      </c>
      <c r="H184" s="204">
        <v>18.2</v>
      </c>
      <c r="I184" s="204">
        <v>1.0900000000000001</v>
      </c>
      <c r="J184" s="215">
        <v>180.3</v>
      </c>
      <c r="K184" s="138" t="s">
        <v>141</v>
      </c>
      <c r="L184" s="138" t="s">
        <v>8610</v>
      </c>
      <c r="M184" s="138" t="s">
        <v>7759</v>
      </c>
      <c r="N184" s="138" t="s">
        <v>8617</v>
      </c>
      <c r="O184" s="138" t="s">
        <v>8690</v>
      </c>
      <c r="P184" s="138" t="s">
        <v>8598</v>
      </c>
      <c r="Q184" s="138" t="s">
        <v>8620</v>
      </c>
      <c r="R184" s="138" t="s">
        <v>7857</v>
      </c>
      <c r="S184" s="278"/>
    </row>
    <row r="185" spans="1:19">
      <c r="A185" s="25" t="s">
        <v>158</v>
      </c>
      <c r="B185" s="22" t="s">
        <v>5</v>
      </c>
      <c r="C185" s="24">
        <v>20078737187299</v>
      </c>
      <c r="D185" s="139" t="s">
        <v>7857</v>
      </c>
      <c r="E185" s="22" t="s">
        <v>1789</v>
      </c>
      <c r="F185" s="23">
        <v>4.75</v>
      </c>
      <c r="G185" s="22">
        <v>3</v>
      </c>
      <c r="H185" s="203">
        <v>20</v>
      </c>
      <c r="I185" s="203">
        <v>1.22</v>
      </c>
      <c r="J185" s="214">
        <v>180.3</v>
      </c>
      <c r="K185" s="139" t="s">
        <v>141</v>
      </c>
      <c r="L185" s="139" t="s">
        <v>8610</v>
      </c>
      <c r="M185" s="139" t="s">
        <v>7759</v>
      </c>
      <c r="N185" s="139" t="s">
        <v>8617</v>
      </c>
      <c r="O185" s="139" t="s">
        <v>8690</v>
      </c>
      <c r="P185" s="139" t="s">
        <v>8598</v>
      </c>
      <c r="Q185" s="139" t="s">
        <v>8620</v>
      </c>
      <c r="R185" s="139" t="s">
        <v>7857</v>
      </c>
      <c r="S185" s="278"/>
    </row>
    <row r="186" spans="1:19">
      <c r="A186" s="329" t="s">
        <v>159</v>
      </c>
      <c r="B186" s="21" t="s">
        <v>5</v>
      </c>
      <c r="C186" s="20">
        <v>20078737187305</v>
      </c>
      <c r="D186" s="138" t="s">
        <v>7857</v>
      </c>
      <c r="E186" s="21" t="s">
        <v>1790</v>
      </c>
      <c r="F186" s="19">
        <v>4.5</v>
      </c>
      <c r="G186" s="21">
        <v>3</v>
      </c>
      <c r="H186" s="204">
        <v>20.6</v>
      </c>
      <c r="I186" s="204">
        <v>1.22</v>
      </c>
      <c r="J186" s="215">
        <v>180.3</v>
      </c>
      <c r="K186" s="138" t="s">
        <v>141</v>
      </c>
      <c r="L186" s="138" t="s">
        <v>8610</v>
      </c>
      <c r="M186" s="138" t="s">
        <v>7759</v>
      </c>
      <c r="N186" s="138" t="s">
        <v>8617</v>
      </c>
      <c r="O186" s="138" t="s">
        <v>8690</v>
      </c>
      <c r="P186" s="138" t="s">
        <v>8598</v>
      </c>
      <c r="Q186" s="138" t="s">
        <v>8620</v>
      </c>
      <c r="R186" s="138" t="s">
        <v>7857</v>
      </c>
      <c r="S186" s="278"/>
    </row>
    <row r="187" spans="1:19">
      <c r="A187" s="25" t="s">
        <v>160</v>
      </c>
      <c r="B187" s="22" t="s">
        <v>5</v>
      </c>
      <c r="C187" s="24">
        <v>20078737187312</v>
      </c>
      <c r="D187" s="139" t="s">
        <v>7857</v>
      </c>
      <c r="E187" s="22" t="s">
        <v>1791</v>
      </c>
      <c r="F187" s="23">
        <v>3.5</v>
      </c>
      <c r="G187" s="22">
        <v>3</v>
      </c>
      <c r="H187" s="203">
        <v>11.1</v>
      </c>
      <c r="I187" s="203">
        <v>0.63</v>
      </c>
      <c r="J187" s="214">
        <v>167</v>
      </c>
      <c r="K187" s="139" t="s">
        <v>141</v>
      </c>
      <c r="L187" s="139" t="s">
        <v>8610</v>
      </c>
      <c r="M187" s="139" t="s">
        <v>7759</v>
      </c>
      <c r="N187" s="139" t="s">
        <v>8617</v>
      </c>
      <c r="O187" s="139" t="s">
        <v>8690</v>
      </c>
      <c r="P187" s="139" t="s">
        <v>8598</v>
      </c>
      <c r="Q187" s="139" t="s">
        <v>8620</v>
      </c>
      <c r="R187" s="139" t="s">
        <v>7857</v>
      </c>
      <c r="S187" s="278"/>
    </row>
    <row r="188" spans="1:19">
      <c r="A188" s="329" t="s">
        <v>161</v>
      </c>
      <c r="B188" s="21" t="s">
        <v>5</v>
      </c>
      <c r="C188" s="20">
        <v>20078737187329</v>
      </c>
      <c r="D188" s="138" t="s">
        <v>7857</v>
      </c>
      <c r="E188" s="21" t="s">
        <v>1792</v>
      </c>
      <c r="F188" s="19">
        <v>4.5</v>
      </c>
      <c r="G188" s="21">
        <v>3</v>
      </c>
      <c r="H188" s="204">
        <v>32</v>
      </c>
      <c r="I188" s="204">
        <v>1.58</v>
      </c>
      <c r="J188" s="215">
        <v>196.2</v>
      </c>
      <c r="K188" s="138" t="s">
        <v>141</v>
      </c>
      <c r="L188" s="138" t="s">
        <v>8610</v>
      </c>
      <c r="M188" s="138" t="s">
        <v>7759</v>
      </c>
      <c r="N188" s="138" t="s">
        <v>8617</v>
      </c>
      <c r="O188" s="138" t="s">
        <v>8690</v>
      </c>
      <c r="P188" s="138" t="s">
        <v>8598</v>
      </c>
      <c r="Q188" s="138" t="s">
        <v>8620</v>
      </c>
      <c r="R188" s="138" t="s">
        <v>7857</v>
      </c>
      <c r="S188" s="278"/>
    </row>
    <row r="189" spans="1:19">
      <c r="A189" s="25" t="s">
        <v>162</v>
      </c>
      <c r="B189" s="22" t="s">
        <v>5</v>
      </c>
      <c r="C189" s="24">
        <v>20078737187336</v>
      </c>
      <c r="D189" s="139" t="s">
        <v>7857</v>
      </c>
      <c r="E189" s="22" t="s">
        <v>1793</v>
      </c>
      <c r="F189" s="23">
        <v>6</v>
      </c>
      <c r="G189" s="22">
        <v>3</v>
      </c>
      <c r="H189" s="203">
        <v>25.2</v>
      </c>
      <c r="I189" s="203">
        <v>1.27</v>
      </c>
      <c r="J189" s="214">
        <v>163.69999999999999</v>
      </c>
      <c r="K189" s="139" t="s">
        <v>141</v>
      </c>
      <c r="L189" s="139" t="s">
        <v>8610</v>
      </c>
      <c r="M189" s="139" t="s">
        <v>7759</v>
      </c>
      <c r="N189" s="139" t="s">
        <v>8617</v>
      </c>
      <c r="O189" s="139" t="s">
        <v>8690</v>
      </c>
      <c r="P189" s="139" t="s">
        <v>8598</v>
      </c>
      <c r="Q189" s="139" t="s">
        <v>8620</v>
      </c>
      <c r="R189" s="139" t="s">
        <v>7857</v>
      </c>
      <c r="S189" s="278"/>
    </row>
    <row r="190" spans="1:19">
      <c r="A190" s="329" t="s">
        <v>163</v>
      </c>
      <c r="B190" s="21" t="s">
        <v>5</v>
      </c>
      <c r="C190" s="20">
        <v>20078737187343</v>
      </c>
      <c r="D190" s="138" t="s">
        <v>7857</v>
      </c>
      <c r="E190" s="21" t="s">
        <v>1794</v>
      </c>
      <c r="F190" s="19">
        <v>3.75</v>
      </c>
      <c r="G190" s="21">
        <v>3</v>
      </c>
      <c r="H190" s="204">
        <v>23.7</v>
      </c>
      <c r="I190" s="204">
        <v>1.25</v>
      </c>
      <c r="J190" s="215">
        <v>144</v>
      </c>
      <c r="K190" s="138" t="s">
        <v>141</v>
      </c>
      <c r="L190" s="138" t="s">
        <v>8610</v>
      </c>
      <c r="M190" s="138" t="s">
        <v>7759</v>
      </c>
      <c r="N190" s="138" t="s">
        <v>8617</v>
      </c>
      <c r="O190" s="138" t="s">
        <v>8690</v>
      </c>
      <c r="P190" s="138" t="s">
        <v>8598</v>
      </c>
      <c r="Q190" s="138" t="s">
        <v>8620</v>
      </c>
      <c r="R190" s="138" t="s">
        <v>7857</v>
      </c>
      <c r="S190" s="278"/>
    </row>
    <row r="191" spans="1:19">
      <c r="A191" s="25" t="s">
        <v>164</v>
      </c>
      <c r="B191" s="22" t="s">
        <v>5</v>
      </c>
      <c r="C191" s="24">
        <v>20078737187350</v>
      </c>
      <c r="D191" s="139" t="s">
        <v>7857</v>
      </c>
      <c r="E191" s="22" t="s">
        <v>1795</v>
      </c>
      <c r="F191" s="23">
        <v>5.5</v>
      </c>
      <c r="G191" s="22">
        <v>3</v>
      </c>
      <c r="H191" s="203">
        <v>17.5</v>
      </c>
      <c r="I191" s="203">
        <v>0.56000000000000005</v>
      </c>
      <c r="J191" s="214">
        <v>155.80000000000001</v>
      </c>
      <c r="K191" s="139" t="s">
        <v>141</v>
      </c>
      <c r="L191" s="139" t="s">
        <v>8610</v>
      </c>
      <c r="M191" s="139" t="s">
        <v>7759</v>
      </c>
      <c r="N191" s="139" t="s">
        <v>8617</v>
      </c>
      <c r="O191" s="139" t="s">
        <v>8690</v>
      </c>
      <c r="P191" s="139" t="s">
        <v>8598</v>
      </c>
      <c r="Q191" s="139" t="s">
        <v>8620</v>
      </c>
      <c r="R191" s="139" t="s">
        <v>7857</v>
      </c>
      <c r="S191" s="278"/>
    </row>
    <row r="192" spans="1:19">
      <c r="A192" s="329" t="s">
        <v>165</v>
      </c>
      <c r="B192" s="21" t="s">
        <v>5</v>
      </c>
      <c r="C192" s="20">
        <v>20078737187381</v>
      </c>
      <c r="D192" s="138" t="s">
        <v>7857</v>
      </c>
      <c r="E192" s="21" t="s">
        <v>1740</v>
      </c>
      <c r="F192" s="19">
        <v>5.125</v>
      </c>
      <c r="G192" s="21">
        <v>3</v>
      </c>
      <c r="H192" s="204">
        <v>22.3</v>
      </c>
      <c r="I192" s="204">
        <v>0.74</v>
      </c>
      <c r="J192" s="215">
        <v>192</v>
      </c>
      <c r="K192" s="138" t="s">
        <v>141</v>
      </c>
      <c r="L192" s="138" t="s">
        <v>8610</v>
      </c>
      <c r="M192" s="138" t="s">
        <v>7759</v>
      </c>
      <c r="N192" s="138" t="s">
        <v>8617</v>
      </c>
      <c r="O192" s="138" t="s">
        <v>8690</v>
      </c>
      <c r="P192" s="138" t="s">
        <v>8598</v>
      </c>
      <c r="Q192" s="138" t="s">
        <v>8620</v>
      </c>
      <c r="R192" s="138" t="s">
        <v>7857</v>
      </c>
      <c r="S192" s="278"/>
    </row>
    <row r="193" spans="1:19">
      <c r="A193" s="25" t="s">
        <v>166</v>
      </c>
      <c r="B193" s="22" t="s">
        <v>5</v>
      </c>
      <c r="C193" s="24">
        <v>20078737187428</v>
      </c>
      <c r="D193" s="139" t="s">
        <v>7857</v>
      </c>
      <c r="E193" s="22" t="s">
        <v>1796</v>
      </c>
      <c r="F193" s="23">
        <v>9.25</v>
      </c>
      <c r="G193" s="22">
        <v>3</v>
      </c>
      <c r="H193" s="203">
        <v>56.5</v>
      </c>
      <c r="I193" s="203">
        <v>1.29</v>
      </c>
      <c r="J193" s="214">
        <v>264.2</v>
      </c>
      <c r="K193" s="139" t="s">
        <v>141</v>
      </c>
      <c r="L193" s="139" t="s">
        <v>8610</v>
      </c>
      <c r="M193" s="139" t="s">
        <v>7759</v>
      </c>
      <c r="N193" s="139" t="s">
        <v>8617</v>
      </c>
      <c r="O193" s="139" t="s">
        <v>8690</v>
      </c>
      <c r="P193" s="139" t="s">
        <v>8598</v>
      </c>
      <c r="Q193" s="139" t="s">
        <v>8620</v>
      </c>
      <c r="R193" s="139" t="s">
        <v>7857</v>
      </c>
      <c r="S193" s="278"/>
    </row>
    <row r="194" spans="1:19">
      <c r="A194" s="329" t="s">
        <v>167</v>
      </c>
      <c r="B194" s="21" t="s">
        <v>5</v>
      </c>
      <c r="C194" s="20">
        <v>20078737187435</v>
      </c>
      <c r="D194" s="138" t="s">
        <v>7857</v>
      </c>
      <c r="E194" s="21" t="s">
        <v>1797</v>
      </c>
      <c r="F194" s="19">
        <v>12</v>
      </c>
      <c r="G194" s="21">
        <v>1</v>
      </c>
      <c r="H194" s="204">
        <v>34.200000000000003</v>
      </c>
      <c r="I194" s="204">
        <v>0.88</v>
      </c>
      <c r="J194" s="215">
        <v>617.20000000000005</v>
      </c>
      <c r="K194" s="138" t="s">
        <v>141</v>
      </c>
      <c r="L194" s="138" t="s">
        <v>8610</v>
      </c>
      <c r="M194" s="138" t="s">
        <v>7759</v>
      </c>
      <c r="N194" s="138" t="s">
        <v>8617</v>
      </c>
      <c r="O194" s="138" t="s">
        <v>8690</v>
      </c>
      <c r="P194" s="138" t="s">
        <v>8598</v>
      </c>
      <c r="Q194" s="138" t="s">
        <v>8620</v>
      </c>
      <c r="R194" s="138" t="s">
        <v>7857</v>
      </c>
      <c r="S194" s="278"/>
    </row>
    <row r="195" spans="1:19">
      <c r="A195" s="25" t="s">
        <v>168</v>
      </c>
      <c r="B195" s="22" t="s">
        <v>5</v>
      </c>
      <c r="C195" s="24">
        <v>20078737187459</v>
      </c>
      <c r="D195" s="139" t="s">
        <v>7857</v>
      </c>
      <c r="E195" s="22" t="s">
        <v>1705</v>
      </c>
      <c r="F195" s="23">
        <v>5.25</v>
      </c>
      <c r="G195" s="22">
        <v>3</v>
      </c>
      <c r="H195" s="203">
        <v>16.8</v>
      </c>
      <c r="I195" s="203">
        <v>1</v>
      </c>
      <c r="J195" s="214">
        <v>373.8</v>
      </c>
      <c r="K195" s="139" t="s">
        <v>141</v>
      </c>
      <c r="L195" s="139" t="s">
        <v>8610</v>
      </c>
      <c r="M195" s="139" t="s">
        <v>7759</v>
      </c>
      <c r="N195" s="139" t="s">
        <v>8617</v>
      </c>
      <c r="O195" s="139" t="s">
        <v>8690</v>
      </c>
      <c r="P195" s="139" t="s">
        <v>8598</v>
      </c>
      <c r="Q195" s="139" t="s">
        <v>8620</v>
      </c>
      <c r="R195" s="139" t="s">
        <v>7857</v>
      </c>
      <c r="S195" s="278"/>
    </row>
    <row r="196" spans="1:19">
      <c r="A196" s="329" t="s">
        <v>169</v>
      </c>
      <c r="B196" s="21" t="s">
        <v>5</v>
      </c>
      <c r="C196" s="20">
        <v>20078737187503</v>
      </c>
      <c r="D196" s="138" t="s">
        <v>7857</v>
      </c>
      <c r="E196" s="21" t="s">
        <v>1798</v>
      </c>
      <c r="F196" s="19">
        <v>6.5</v>
      </c>
      <c r="G196" s="21">
        <v>3</v>
      </c>
      <c r="H196" s="204">
        <v>27.1</v>
      </c>
      <c r="I196" s="204">
        <v>2.8</v>
      </c>
      <c r="J196" s="215">
        <v>506.4</v>
      </c>
      <c r="K196" s="138" t="s">
        <v>141</v>
      </c>
      <c r="L196" s="138" t="s">
        <v>8610</v>
      </c>
      <c r="M196" s="138" t="s">
        <v>7759</v>
      </c>
      <c r="N196" s="138" t="s">
        <v>8617</v>
      </c>
      <c r="O196" s="138" t="s">
        <v>8690</v>
      </c>
      <c r="P196" s="138" t="s">
        <v>8598</v>
      </c>
      <c r="Q196" s="138" t="s">
        <v>8620</v>
      </c>
      <c r="R196" s="138" t="s">
        <v>7857</v>
      </c>
      <c r="S196" s="278"/>
    </row>
    <row r="197" spans="1:19">
      <c r="A197" s="25" t="s">
        <v>170</v>
      </c>
      <c r="B197" s="22" t="s">
        <v>5</v>
      </c>
      <c r="C197" s="24">
        <v>20078737187510</v>
      </c>
      <c r="D197" s="139" t="s">
        <v>7857</v>
      </c>
      <c r="E197" s="22" t="s">
        <v>1799</v>
      </c>
      <c r="F197" s="23">
        <v>6.5</v>
      </c>
      <c r="G197" s="22">
        <v>3</v>
      </c>
      <c r="H197" s="203">
        <v>13</v>
      </c>
      <c r="I197" s="203">
        <v>1.24</v>
      </c>
      <c r="J197" s="214">
        <v>144.4</v>
      </c>
      <c r="K197" s="139" t="s">
        <v>141</v>
      </c>
      <c r="L197" s="139" t="s">
        <v>8610</v>
      </c>
      <c r="M197" s="139" t="s">
        <v>7759</v>
      </c>
      <c r="N197" s="139" t="s">
        <v>8617</v>
      </c>
      <c r="O197" s="139" t="s">
        <v>8690</v>
      </c>
      <c r="P197" s="139" t="s">
        <v>8598</v>
      </c>
      <c r="Q197" s="139" t="s">
        <v>8620</v>
      </c>
      <c r="R197" s="139" t="s">
        <v>7857</v>
      </c>
      <c r="S197" s="278"/>
    </row>
    <row r="198" spans="1:19">
      <c r="A198" s="329" t="s">
        <v>171</v>
      </c>
      <c r="B198" s="21" t="s">
        <v>5</v>
      </c>
      <c r="C198" s="20">
        <v>20078737187534</v>
      </c>
      <c r="D198" s="138" t="s">
        <v>7857</v>
      </c>
      <c r="E198" s="21" t="s">
        <v>1800</v>
      </c>
      <c r="F198" s="19" t="s">
        <v>1801</v>
      </c>
      <c r="G198" s="21">
        <v>3</v>
      </c>
      <c r="H198" s="204">
        <v>12.2</v>
      </c>
      <c r="I198" s="204">
        <v>0.75</v>
      </c>
      <c r="J198" s="215">
        <v>300.5</v>
      </c>
      <c r="K198" s="138" t="s">
        <v>141</v>
      </c>
      <c r="L198" s="138" t="s">
        <v>8610</v>
      </c>
      <c r="M198" s="138" t="s">
        <v>7759</v>
      </c>
      <c r="N198" s="138" t="s">
        <v>8617</v>
      </c>
      <c r="O198" s="138" t="s">
        <v>8690</v>
      </c>
      <c r="P198" s="138" t="s">
        <v>8598</v>
      </c>
      <c r="Q198" s="138" t="s">
        <v>8620</v>
      </c>
      <c r="R198" s="138" t="s">
        <v>7857</v>
      </c>
      <c r="S198" s="278"/>
    </row>
    <row r="199" spans="1:19">
      <c r="A199" s="25" t="s">
        <v>172</v>
      </c>
      <c r="B199" s="22" t="s">
        <v>106</v>
      </c>
      <c r="C199" s="24">
        <v>20078737187541</v>
      </c>
      <c r="D199" s="139" t="s">
        <v>7857</v>
      </c>
      <c r="E199" s="22" t="s">
        <v>1802</v>
      </c>
      <c r="F199" s="23">
        <v>5.25</v>
      </c>
      <c r="G199" s="22">
        <v>3</v>
      </c>
      <c r="H199" s="203">
        <v>22.7</v>
      </c>
      <c r="I199" s="203">
        <v>0.42</v>
      </c>
      <c r="J199" s="214">
        <v>471.9</v>
      </c>
      <c r="K199" s="139" t="s">
        <v>141</v>
      </c>
      <c r="L199" s="139" t="s">
        <v>8610</v>
      </c>
      <c r="M199" s="139" t="s">
        <v>7759</v>
      </c>
      <c r="N199" s="139" t="s">
        <v>8617</v>
      </c>
      <c r="O199" s="139" t="s">
        <v>8690</v>
      </c>
      <c r="P199" s="139" t="s">
        <v>8598</v>
      </c>
      <c r="Q199" s="139" t="s">
        <v>8620</v>
      </c>
      <c r="R199" s="139" t="s">
        <v>7857</v>
      </c>
      <c r="S199" s="278"/>
    </row>
    <row r="200" spans="1:19" s="231" customFormat="1" ht="31.5">
      <c r="A200" s="234" t="s">
        <v>173</v>
      </c>
      <c r="B200" s="235"/>
      <c r="C200" s="236"/>
      <c r="D200" s="237"/>
      <c r="E200" s="235"/>
      <c r="F200" s="235"/>
      <c r="G200" s="235"/>
      <c r="H200" s="345"/>
      <c r="I200" s="345"/>
      <c r="J200" s="249"/>
      <c r="K200" s="237"/>
      <c r="L200" s="237"/>
      <c r="M200" s="237"/>
      <c r="N200" s="237"/>
      <c r="O200" s="237"/>
      <c r="P200" s="237"/>
      <c r="Q200" s="237"/>
      <c r="R200" s="237"/>
      <c r="S200" s="278"/>
    </row>
    <row r="201" spans="1:19" ht="44.25" customHeight="1">
      <c r="A201" s="162" t="s">
        <v>2</v>
      </c>
      <c r="B201" s="6" t="s">
        <v>8825</v>
      </c>
      <c r="C201" s="11" t="s">
        <v>2813</v>
      </c>
      <c r="D201" s="6" t="s">
        <v>8827</v>
      </c>
      <c r="E201" s="6" t="s">
        <v>1667</v>
      </c>
      <c r="F201" s="7" t="s">
        <v>8824</v>
      </c>
      <c r="G201" s="6" t="s">
        <v>8767</v>
      </c>
      <c r="H201" s="202" t="s">
        <v>8777</v>
      </c>
      <c r="I201" s="202" t="s">
        <v>8823</v>
      </c>
      <c r="J201" s="354" t="s">
        <v>8810</v>
      </c>
      <c r="K201" s="162" t="s">
        <v>8822</v>
      </c>
      <c r="L201" s="6" t="s">
        <v>8764</v>
      </c>
      <c r="M201" s="6" t="s">
        <v>8595</v>
      </c>
      <c r="N201" s="11" t="s">
        <v>8765</v>
      </c>
      <c r="O201" s="6" t="s">
        <v>8763</v>
      </c>
      <c r="P201" s="7" t="s">
        <v>8821</v>
      </c>
      <c r="Q201" s="7" t="s">
        <v>8618</v>
      </c>
      <c r="R201" s="6" t="s">
        <v>9155</v>
      </c>
      <c r="S201" s="279"/>
    </row>
    <row r="202" spans="1:19">
      <c r="A202" s="25" t="s">
        <v>174</v>
      </c>
      <c r="B202" s="22" t="s">
        <v>5</v>
      </c>
      <c r="C202" s="24">
        <v>20078737969888</v>
      </c>
      <c r="D202" s="139" t="s">
        <v>7862</v>
      </c>
      <c r="E202" s="22" t="s">
        <v>1713</v>
      </c>
      <c r="F202" s="23">
        <v>5.5</v>
      </c>
      <c r="G202" s="22">
        <v>2</v>
      </c>
      <c r="H202" s="203">
        <v>17.5</v>
      </c>
      <c r="I202" s="203">
        <v>0.27</v>
      </c>
      <c r="J202" s="214">
        <v>351</v>
      </c>
      <c r="K202" s="139" t="s">
        <v>173</v>
      </c>
      <c r="L202" s="139" t="s">
        <v>8610</v>
      </c>
      <c r="M202" s="139" t="s">
        <v>7759</v>
      </c>
      <c r="N202" s="139" t="s">
        <v>8617</v>
      </c>
      <c r="O202" s="139" t="s">
        <v>8690</v>
      </c>
      <c r="P202" s="139" t="s">
        <v>8598</v>
      </c>
      <c r="Q202" s="139" t="s">
        <v>8619</v>
      </c>
      <c r="R202" s="139" t="s">
        <v>7862</v>
      </c>
    </row>
    <row r="203" spans="1:19">
      <c r="A203" s="329" t="s">
        <v>175</v>
      </c>
      <c r="B203" s="21" t="s">
        <v>5</v>
      </c>
      <c r="C203" s="20">
        <v>20078737153850</v>
      </c>
      <c r="D203" s="138" t="s">
        <v>7862</v>
      </c>
      <c r="E203" s="21" t="s">
        <v>1714</v>
      </c>
      <c r="F203" s="19">
        <v>5</v>
      </c>
      <c r="G203" s="21">
        <v>3</v>
      </c>
      <c r="H203" s="204">
        <v>12.6</v>
      </c>
      <c r="I203" s="204">
        <v>0.34</v>
      </c>
      <c r="J203" s="215">
        <v>363.2</v>
      </c>
      <c r="K203" s="138" t="s">
        <v>173</v>
      </c>
      <c r="L203" s="138" t="s">
        <v>8610</v>
      </c>
      <c r="M203" s="138" t="s">
        <v>7759</v>
      </c>
      <c r="N203" s="138" t="s">
        <v>8617</v>
      </c>
      <c r="O203" s="138" t="s">
        <v>8690</v>
      </c>
      <c r="P203" s="138" t="s">
        <v>8598</v>
      </c>
      <c r="Q203" s="138" t="s">
        <v>8619</v>
      </c>
      <c r="R203" s="138" t="s">
        <v>7862</v>
      </c>
    </row>
    <row r="204" spans="1:19">
      <c r="A204" s="25" t="s">
        <v>176</v>
      </c>
      <c r="B204" s="22" t="s">
        <v>5</v>
      </c>
      <c r="C204" s="24">
        <v>20078737178198</v>
      </c>
      <c r="D204" s="139" t="s">
        <v>7862</v>
      </c>
      <c r="E204" s="22" t="s">
        <v>1715</v>
      </c>
      <c r="F204" s="23">
        <v>6.375</v>
      </c>
      <c r="G204" s="22">
        <v>3</v>
      </c>
      <c r="H204" s="203">
        <v>15.1</v>
      </c>
      <c r="I204" s="203">
        <v>0.44</v>
      </c>
      <c r="J204" s="214">
        <v>114.7</v>
      </c>
      <c r="K204" s="139" t="s">
        <v>173</v>
      </c>
      <c r="L204" s="139" t="s">
        <v>8610</v>
      </c>
      <c r="M204" s="139" t="s">
        <v>7759</v>
      </c>
      <c r="N204" s="139" t="s">
        <v>8617</v>
      </c>
      <c r="O204" s="139" t="s">
        <v>8690</v>
      </c>
      <c r="P204" s="139" t="s">
        <v>8598</v>
      </c>
      <c r="Q204" s="139" t="s">
        <v>8619</v>
      </c>
      <c r="R204" s="139" t="s">
        <v>7862</v>
      </c>
    </row>
    <row r="205" spans="1:19">
      <c r="A205" s="329" t="s">
        <v>177</v>
      </c>
      <c r="B205" s="21" t="s">
        <v>5</v>
      </c>
      <c r="C205" s="20">
        <v>20078737142779</v>
      </c>
      <c r="D205" s="138" t="s">
        <v>7862</v>
      </c>
      <c r="E205" s="21" t="s">
        <v>1803</v>
      </c>
      <c r="F205" s="19" t="s">
        <v>1804</v>
      </c>
      <c r="G205" s="21">
        <v>3</v>
      </c>
      <c r="H205" s="204">
        <v>19.8</v>
      </c>
      <c r="I205" s="204">
        <v>0.5</v>
      </c>
      <c r="J205" s="215">
        <v>357.4</v>
      </c>
      <c r="K205" s="138" t="s">
        <v>173</v>
      </c>
      <c r="L205" s="138" t="s">
        <v>8610</v>
      </c>
      <c r="M205" s="138" t="s">
        <v>7759</v>
      </c>
      <c r="N205" s="138" t="s">
        <v>8617</v>
      </c>
      <c r="O205" s="138" t="s">
        <v>8690</v>
      </c>
      <c r="P205" s="138" t="s">
        <v>8598</v>
      </c>
      <c r="Q205" s="138" t="s">
        <v>8619</v>
      </c>
      <c r="R205" s="138" t="s">
        <v>7862</v>
      </c>
    </row>
    <row r="206" spans="1:19">
      <c r="A206" s="25" t="s">
        <v>178</v>
      </c>
      <c r="B206" s="22" t="s">
        <v>5</v>
      </c>
      <c r="C206" s="24">
        <v>20078737178204</v>
      </c>
      <c r="D206" s="139" t="s">
        <v>7862</v>
      </c>
      <c r="E206" s="22" t="s">
        <v>1715</v>
      </c>
      <c r="F206" s="23">
        <v>7.5</v>
      </c>
      <c r="G206" s="22">
        <v>3</v>
      </c>
      <c r="H206" s="203">
        <v>31.9</v>
      </c>
      <c r="I206" s="203">
        <v>0.81</v>
      </c>
      <c r="J206" s="214">
        <v>115.5</v>
      </c>
      <c r="K206" s="139" t="s">
        <v>173</v>
      </c>
      <c r="L206" s="139" t="s">
        <v>8610</v>
      </c>
      <c r="M206" s="139" t="s">
        <v>7759</v>
      </c>
      <c r="N206" s="139" t="s">
        <v>8617</v>
      </c>
      <c r="O206" s="139" t="s">
        <v>8690</v>
      </c>
      <c r="P206" s="139" t="s">
        <v>8598</v>
      </c>
      <c r="Q206" s="139" t="s">
        <v>8619</v>
      </c>
      <c r="R206" s="139" t="s">
        <v>7862</v>
      </c>
    </row>
    <row r="207" spans="1:19">
      <c r="A207" s="329" t="s">
        <v>179</v>
      </c>
      <c r="B207" s="21" t="s">
        <v>5</v>
      </c>
      <c r="C207" s="20">
        <v>20078737997102</v>
      </c>
      <c r="D207" s="138" t="s">
        <v>7862</v>
      </c>
      <c r="E207" s="21" t="s">
        <v>1717</v>
      </c>
      <c r="F207" s="19">
        <v>8.875</v>
      </c>
      <c r="G207" s="21">
        <v>3</v>
      </c>
      <c r="H207" s="204">
        <v>31</v>
      </c>
      <c r="I207" s="204">
        <v>0.93</v>
      </c>
      <c r="J207" s="215">
        <v>249.9</v>
      </c>
      <c r="K207" s="138" t="s">
        <v>173</v>
      </c>
      <c r="L207" s="138" t="s">
        <v>8610</v>
      </c>
      <c r="M207" s="138" t="s">
        <v>7759</v>
      </c>
      <c r="N207" s="138" t="s">
        <v>8617</v>
      </c>
      <c r="O207" s="138" t="s">
        <v>8690</v>
      </c>
      <c r="P207" s="138" t="s">
        <v>8598</v>
      </c>
      <c r="Q207" s="138" t="s">
        <v>8619</v>
      </c>
      <c r="R207" s="138" t="s">
        <v>7862</v>
      </c>
    </row>
    <row r="208" spans="1:19">
      <c r="A208" s="25" t="s">
        <v>180</v>
      </c>
      <c r="B208" s="22" t="s">
        <v>5</v>
      </c>
      <c r="C208" s="24">
        <v>20078737178228</v>
      </c>
      <c r="D208" s="139" t="s">
        <v>7862</v>
      </c>
      <c r="E208" s="22" t="s">
        <v>1715</v>
      </c>
      <c r="F208" s="23">
        <v>8.25</v>
      </c>
      <c r="G208" s="22">
        <v>3</v>
      </c>
      <c r="H208" s="203">
        <v>32</v>
      </c>
      <c r="I208" s="203">
        <v>0.95</v>
      </c>
      <c r="J208" s="214">
        <v>154.6</v>
      </c>
      <c r="K208" s="139" t="s">
        <v>173</v>
      </c>
      <c r="L208" s="139" t="s">
        <v>8610</v>
      </c>
      <c r="M208" s="139" t="s">
        <v>7759</v>
      </c>
      <c r="N208" s="139" t="s">
        <v>8617</v>
      </c>
      <c r="O208" s="139" t="s">
        <v>8690</v>
      </c>
      <c r="P208" s="139" t="s">
        <v>8598</v>
      </c>
      <c r="Q208" s="139" t="s">
        <v>8619</v>
      </c>
      <c r="R208" s="139" t="s">
        <v>7862</v>
      </c>
    </row>
    <row r="209" spans="1:18">
      <c r="A209" s="329" t="s">
        <v>181</v>
      </c>
      <c r="B209" s="21" t="s">
        <v>5</v>
      </c>
      <c r="C209" s="20">
        <v>20078737142762</v>
      </c>
      <c r="D209" s="138" t="s">
        <v>7862</v>
      </c>
      <c r="E209" s="21" t="s">
        <v>1803</v>
      </c>
      <c r="F209" s="19" t="s">
        <v>1805</v>
      </c>
      <c r="G209" s="21">
        <v>2</v>
      </c>
      <c r="H209" s="204">
        <v>24</v>
      </c>
      <c r="I209" s="204">
        <v>0.66</v>
      </c>
      <c r="J209" s="215">
        <v>391.9</v>
      </c>
      <c r="K209" s="138" t="s">
        <v>173</v>
      </c>
      <c r="L209" s="138" t="s">
        <v>8610</v>
      </c>
      <c r="M209" s="138" t="s">
        <v>7759</v>
      </c>
      <c r="N209" s="138" t="s">
        <v>8617</v>
      </c>
      <c r="O209" s="138" t="s">
        <v>8690</v>
      </c>
      <c r="P209" s="138" t="s">
        <v>8598</v>
      </c>
      <c r="Q209" s="138" t="s">
        <v>8619</v>
      </c>
      <c r="R209" s="138" t="s">
        <v>7862</v>
      </c>
    </row>
    <row r="210" spans="1:18">
      <c r="A210" s="25" t="s">
        <v>182</v>
      </c>
      <c r="B210" s="22" t="s">
        <v>5</v>
      </c>
      <c r="C210" s="24">
        <v>20078737060370</v>
      </c>
      <c r="D210" s="139" t="s">
        <v>7862</v>
      </c>
      <c r="E210" s="22" t="s">
        <v>1714</v>
      </c>
      <c r="F210" s="23">
        <v>8.5</v>
      </c>
      <c r="G210" s="22">
        <v>2</v>
      </c>
      <c r="H210" s="203">
        <v>35</v>
      </c>
      <c r="I210" s="203">
        <v>0.6</v>
      </c>
      <c r="J210" s="214">
        <v>385.8</v>
      </c>
      <c r="K210" s="139" t="s">
        <v>173</v>
      </c>
      <c r="L210" s="139" t="s">
        <v>8610</v>
      </c>
      <c r="M210" s="139" t="s">
        <v>7759</v>
      </c>
      <c r="N210" s="139" t="s">
        <v>8617</v>
      </c>
      <c r="O210" s="139" t="s">
        <v>8690</v>
      </c>
      <c r="P210" s="139" t="s">
        <v>8598</v>
      </c>
      <c r="Q210" s="139" t="s">
        <v>8619</v>
      </c>
      <c r="R210" s="139" t="s">
        <v>7862</v>
      </c>
    </row>
    <row r="211" spans="1:18">
      <c r="A211" s="329" t="s">
        <v>183</v>
      </c>
      <c r="B211" s="21" t="s">
        <v>5</v>
      </c>
      <c r="C211" s="20">
        <v>20078737969871</v>
      </c>
      <c r="D211" s="138" t="s">
        <v>7862</v>
      </c>
      <c r="E211" s="21" t="s">
        <v>1713</v>
      </c>
      <c r="F211" s="19">
        <v>9.5</v>
      </c>
      <c r="G211" s="21">
        <v>1</v>
      </c>
      <c r="H211" s="204">
        <v>25.8</v>
      </c>
      <c r="I211" s="204">
        <v>0.43</v>
      </c>
      <c r="J211" s="215">
        <v>476.7</v>
      </c>
      <c r="K211" s="138" t="s">
        <v>173</v>
      </c>
      <c r="L211" s="138" t="s">
        <v>8610</v>
      </c>
      <c r="M211" s="138" t="s">
        <v>7759</v>
      </c>
      <c r="N211" s="138" t="s">
        <v>8617</v>
      </c>
      <c r="O211" s="138" t="s">
        <v>8690</v>
      </c>
      <c r="P211" s="138" t="s">
        <v>8598</v>
      </c>
      <c r="Q211" s="138" t="s">
        <v>8619</v>
      </c>
      <c r="R211" s="138" t="s">
        <v>7862</v>
      </c>
    </row>
    <row r="212" spans="1:18">
      <c r="A212" s="25" t="s">
        <v>184</v>
      </c>
      <c r="B212" s="22" t="s">
        <v>5</v>
      </c>
      <c r="C212" s="24">
        <v>20078737153874</v>
      </c>
      <c r="D212" s="139" t="s">
        <v>7862</v>
      </c>
      <c r="E212" s="22" t="s">
        <v>1714</v>
      </c>
      <c r="F212" s="23">
        <v>9.75</v>
      </c>
      <c r="G212" s="22">
        <v>1</v>
      </c>
      <c r="H212" s="203">
        <v>26.1</v>
      </c>
      <c r="I212" s="203">
        <v>0.55000000000000004</v>
      </c>
      <c r="J212" s="214">
        <v>495.6</v>
      </c>
      <c r="K212" s="139" t="s">
        <v>173</v>
      </c>
      <c r="L212" s="139" t="s">
        <v>8610</v>
      </c>
      <c r="M212" s="139" t="s">
        <v>7759</v>
      </c>
      <c r="N212" s="139" t="s">
        <v>8617</v>
      </c>
      <c r="O212" s="139" t="s">
        <v>8690</v>
      </c>
      <c r="P212" s="139" t="s">
        <v>8598</v>
      </c>
      <c r="Q212" s="139" t="s">
        <v>8619</v>
      </c>
      <c r="R212" s="139" t="s">
        <v>7862</v>
      </c>
    </row>
    <row r="213" spans="1:18">
      <c r="A213" s="329" t="s">
        <v>185</v>
      </c>
      <c r="B213" s="21" t="s">
        <v>5</v>
      </c>
      <c r="C213" s="20">
        <v>20078737161503</v>
      </c>
      <c r="D213" s="138" t="s">
        <v>7862</v>
      </c>
      <c r="E213" s="21" t="s">
        <v>1715</v>
      </c>
      <c r="F213" s="19">
        <v>10.25</v>
      </c>
      <c r="G213" s="21">
        <v>1</v>
      </c>
      <c r="H213" s="204">
        <v>20.9</v>
      </c>
      <c r="I213" s="204">
        <v>0.6</v>
      </c>
      <c r="J213" s="215">
        <v>236.1</v>
      </c>
      <c r="K213" s="138" t="s">
        <v>173</v>
      </c>
      <c r="L213" s="138" t="s">
        <v>8610</v>
      </c>
      <c r="M213" s="138" t="s">
        <v>7759</v>
      </c>
      <c r="N213" s="138" t="s">
        <v>8617</v>
      </c>
      <c r="O213" s="138" t="s">
        <v>8690</v>
      </c>
      <c r="P213" s="138" t="s">
        <v>8598</v>
      </c>
      <c r="Q213" s="138" t="s">
        <v>8619</v>
      </c>
      <c r="R213" s="138" t="s">
        <v>7862</v>
      </c>
    </row>
    <row r="214" spans="1:18">
      <c r="A214" s="25" t="s">
        <v>186</v>
      </c>
      <c r="B214" s="22" t="s">
        <v>5</v>
      </c>
      <c r="C214" s="24">
        <v>20078737139458</v>
      </c>
      <c r="D214" s="139" t="s">
        <v>7862</v>
      </c>
      <c r="E214" s="22" t="s">
        <v>1715</v>
      </c>
      <c r="F214" s="23">
        <v>10.5</v>
      </c>
      <c r="G214" s="22">
        <v>1</v>
      </c>
      <c r="H214" s="203">
        <v>23.2</v>
      </c>
      <c r="I214" s="203">
        <v>0.56999999999999995</v>
      </c>
      <c r="J214" s="214">
        <v>291.2</v>
      </c>
      <c r="K214" s="139" t="s">
        <v>173</v>
      </c>
      <c r="L214" s="139" t="s">
        <v>8610</v>
      </c>
      <c r="M214" s="139" t="s">
        <v>7759</v>
      </c>
      <c r="N214" s="139" t="s">
        <v>8617</v>
      </c>
      <c r="O214" s="139" t="s">
        <v>8690</v>
      </c>
      <c r="P214" s="139" t="s">
        <v>8598</v>
      </c>
      <c r="Q214" s="139" t="s">
        <v>8619</v>
      </c>
      <c r="R214" s="139" t="s">
        <v>7862</v>
      </c>
    </row>
    <row r="215" spans="1:18">
      <c r="A215" s="329" t="s">
        <v>187</v>
      </c>
      <c r="B215" s="21" t="s">
        <v>5</v>
      </c>
      <c r="C215" s="20">
        <v>20078737142755</v>
      </c>
      <c r="D215" s="138" t="s">
        <v>7862</v>
      </c>
      <c r="E215" s="21" t="s">
        <v>1803</v>
      </c>
      <c r="F215" s="19" t="s">
        <v>1806</v>
      </c>
      <c r="G215" s="21">
        <v>1</v>
      </c>
      <c r="H215" s="204">
        <v>25.1</v>
      </c>
      <c r="I215" s="204">
        <v>0.6</v>
      </c>
      <c r="J215" s="215">
        <v>509.9</v>
      </c>
      <c r="K215" s="138" t="s">
        <v>173</v>
      </c>
      <c r="L215" s="138" t="s">
        <v>8610</v>
      </c>
      <c r="M215" s="138" t="s">
        <v>7759</v>
      </c>
      <c r="N215" s="138" t="s">
        <v>8617</v>
      </c>
      <c r="O215" s="138" t="s">
        <v>8690</v>
      </c>
      <c r="P215" s="138" t="s">
        <v>8598</v>
      </c>
      <c r="Q215" s="138" t="s">
        <v>8619</v>
      </c>
      <c r="R215" s="138" t="s">
        <v>7862</v>
      </c>
    </row>
    <row r="216" spans="1:18">
      <c r="A216" s="25" t="s">
        <v>188</v>
      </c>
      <c r="B216" s="22" t="s">
        <v>5</v>
      </c>
      <c r="C216" s="24">
        <v>20078737213288</v>
      </c>
      <c r="D216" s="139" t="s">
        <v>7862</v>
      </c>
      <c r="E216" s="22" t="s">
        <v>1807</v>
      </c>
      <c r="F216" s="23">
        <v>11</v>
      </c>
      <c r="G216" s="22">
        <v>1</v>
      </c>
      <c r="H216" s="203">
        <v>28.1</v>
      </c>
      <c r="I216" s="203">
        <v>0.69</v>
      </c>
      <c r="J216" s="214">
        <v>391.8</v>
      </c>
      <c r="K216" s="139" t="s">
        <v>173</v>
      </c>
      <c r="L216" s="139" t="s">
        <v>8610</v>
      </c>
      <c r="M216" s="139" t="s">
        <v>7759</v>
      </c>
      <c r="N216" s="139" t="s">
        <v>8617</v>
      </c>
      <c r="O216" s="139" t="s">
        <v>8690</v>
      </c>
      <c r="P216" s="139" t="s">
        <v>8598</v>
      </c>
      <c r="Q216" s="139" t="s">
        <v>8619</v>
      </c>
      <c r="R216" s="139" t="s">
        <v>7862</v>
      </c>
    </row>
    <row r="217" spans="1:18">
      <c r="A217" s="329" t="s">
        <v>189</v>
      </c>
      <c r="B217" s="21" t="s">
        <v>5</v>
      </c>
      <c r="C217" s="20">
        <v>20078737178242</v>
      </c>
      <c r="D217" s="138" t="s">
        <v>7862</v>
      </c>
      <c r="E217" s="21" t="s">
        <v>1808</v>
      </c>
      <c r="F217" s="19">
        <v>11.5</v>
      </c>
      <c r="G217" s="21">
        <v>1</v>
      </c>
      <c r="H217" s="204">
        <v>29.8</v>
      </c>
      <c r="I217" s="204">
        <v>0.75</v>
      </c>
      <c r="J217" s="215">
        <v>422.9</v>
      </c>
      <c r="K217" s="138" t="s">
        <v>173</v>
      </c>
      <c r="L217" s="138" t="s">
        <v>8610</v>
      </c>
      <c r="M217" s="138" t="s">
        <v>7759</v>
      </c>
      <c r="N217" s="138" t="s">
        <v>8617</v>
      </c>
      <c r="O217" s="138" t="s">
        <v>8690</v>
      </c>
      <c r="P217" s="138" t="s">
        <v>8598</v>
      </c>
      <c r="Q217" s="138" t="s">
        <v>8619</v>
      </c>
      <c r="R217" s="138" t="s">
        <v>7862</v>
      </c>
    </row>
    <row r="218" spans="1:18">
      <c r="A218" s="25" t="s">
        <v>190</v>
      </c>
      <c r="B218" s="22" t="s">
        <v>5</v>
      </c>
      <c r="C218" s="24">
        <v>20078737041447</v>
      </c>
      <c r="D218" s="139" t="s">
        <v>7862</v>
      </c>
      <c r="E218" s="22" t="s">
        <v>1809</v>
      </c>
      <c r="F218" s="23">
        <v>11.875</v>
      </c>
      <c r="G218" s="22">
        <v>1</v>
      </c>
      <c r="H218" s="203">
        <v>32.9</v>
      </c>
      <c r="I218" s="203">
        <v>0.91</v>
      </c>
      <c r="J218" s="214">
        <v>432.1</v>
      </c>
      <c r="K218" s="139" t="s">
        <v>173</v>
      </c>
      <c r="L218" s="139" t="s">
        <v>8610</v>
      </c>
      <c r="M218" s="139" t="s">
        <v>7759</v>
      </c>
      <c r="N218" s="139" t="s">
        <v>8617</v>
      </c>
      <c r="O218" s="139" t="s">
        <v>8690</v>
      </c>
      <c r="P218" s="139" t="s">
        <v>8598</v>
      </c>
      <c r="Q218" s="139" t="s">
        <v>8619</v>
      </c>
      <c r="R218" s="139" t="s">
        <v>7862</v>
      </c>
    </row>
    <row r="219" spans="1:18">
      <c r="A219" s="329" t="s">
        <v>191</v>
      </c>
      <c r="B219" s="21" t="s">
        <v>5</v>
      </c>
      <c r="C219" s="20">
        <v>20078737997096</v>
      </c>
      <c r="D219" s="138" t="s">
        <v>7862</v>
      </c>
      <c r="E219" s="21" t="s">
        <v>1717</v>
      </c>
      <c r="F219" s="19">
        <v>11.375</v>
      </c>
      <c r="G219" s="21">
        <v>1</v>
      </c>
      <c r="H219" s="204">
        <v>29.7</v>
      </c>
      <c r="I219" s="204">
        <v>0.83</v>
      </c>
      <c r="J219" s="215">
        <v>442.5</v>
      </c>
      <c r="K219" s="138" t="s">
        <v>173</v>
      </c>
      <c r="L219" s="138" t="s">
        <v>8610</v>
      </c>
      <c r="M219" s="138" t="s">
        <v>7759</v>
      </c>
      <c r="N219" s="138" t="s">
        <v>8617</v>
      </c>
      <c r="O219" s="138" t="s">
        <v>8690</v>
      </c>
      <c r="P219" s="138" t="s">
        <v>8598</v>
      </c>
      <c r="Q219" s="138" t="s">
        <v>8619</v>
      </c>
      <c r="R219" s="138" t="s">
        <v>7862</v>
      </c>
    </row>
    <row r="220" spans="1:18">
      <c r="A220" s="25" t="s">
        <v>192</v>
      </c>
      <c r="B220" s="22" t="s">
        <v>5</v>
      </c>
      <c r="C220" s="24">
        <v>20078737970686</v>
      </c>
      <c r="D220" s="139" t="s">
        <v>7862</v>
      </c>
      <c r="E220" s="22" t="s">
        <v>1713</v>
      </c>
      <c r="F220" s="23">
        <v>12</v>
      </c>
      <c r="G220" s="22" t="s">
        <v>1727</v>
      </c>
      <c r="H220" s="203">
        <v>11.6</v>
      </c>
      <c r="I220" s="203">
        <v>0.51</v>
      </c>
      <c r="J220" s="214">
        <v>882.3</v>
      </c>
      <c r="K220" s="139" t="s">
        <v>173</v>
      </c>
      <c r="L220" s="139" t="s">
        <v>8610</v>
      </c>
      <c r="M220" s="139" t="s">
        <v>7759</v>
      </c>
      <c r="N220" s="139" t="s">
        <v>8617</v>
      </c>
      <c r="O220" s="139" t="s">
        <v>8690</v>
      </c>
      <c r="P220" s="139" t="s">
        <v>8598</v>
      </c>
      <c r="Q220" s="139" t="s">
        <v>8619</v>
      </c>
      <c r="R220" s="139" t="s">
        <v>7862</v>
      </c>
    </row>
    <row r="221" spans="1:18">
      <c r="A221" s="329" t="s">
        <v>193</v>
      </c>
      <c r="B221" s="21" t="s">
        <v>5</v>
      </c>
      <c r="C221" s="20">
        <v>78737732723</v>
      </c>
      <c r="D221" s="138" t="s">
        <v>7862</v>
      </c>
      <c r="E221" s="21" t="s">
        <v>1715</v>
      </c>
      <c r="F221" s="19">
        <v>11.75</v>
      </c>
      <c r="G221" s="21">
        <v>1</v>
      </c>
      <c r="H221" s="204">
        <v>32.4</v>
      </c>
      <c r="I221" s="204">
        <v>1.69</v>
      </c>
      <c r="J221" s="215">
        <v>659.4</v>
      </c>
      <c r="K221" s="138" t="s">
        <v>173</v>
      </c>
      <c r="L221" s="138" t="s">
        <v>8610</v>
      </c>
      <c r="M221" s="138" t="s">
        <v>7759</v>
      </c>
      <c r="N221" s="138" t="s">
        <v>8617</v>
      </c>
      <c r="O221" s="138" t="s">
        <v>8690</v>
      </c>
      <c r="P221" s="138" t="s">
        <v>8598</v>
      </c>
      <c r="Q221" s="138" t="s">
        <v>8619</v>
      </c>
      <c r="R221" s="138" t="s">
        <v>7862</v>
      </c>
    </row>
    <row r="222" spans="1:18">
      <c r="A222" s="25" t="s">
        <v>194</v>
      </c>
      <c r="B222" s="22" t="s">
        <v>5</v>
      </c>
      <c r="C222" s="24">
        <v>20078737149273</v>
      </c>
      <c r="D222" s="139" t="s">
        <v>7862</v>
      </c>
      <c r="E222" s="22" t="s">
        <v>1718</v>
      </c>
      <c r="F222" s="23" t="s">
        <v>1810</v>
      </c>
      <c r="G222" s="22">
        <v>1</v>
      </c>
      <c r="H222" s="203">
        <v>22.1</v>
      </c>
      <c r="I222" s="203">
        <v>0.52</v>
      </c>
      <c r="J222" s="214">
        <v>615.4</v>
      </c>
      <c r="K222" s="139" t="s">
        <v>173</v>
      </c>
      <c r="L222" s="139" t="s">
        <v>8610</v>
      </c>
      <c r="M222" s="139" t="s">
        <v>7759</v>
      </c>
      <c r="N222" s="139" t="s">
        <v>8617</v>
      </c>
      <c r="O222" s="139" t="s">
        <v>8690</v>
      </c>
      <c r="P222" s="139" t="s">
        <v>8598</v>
      </c>
      <c r="Q222" s="139" t="s">
        <v>8619</v>
      </c>
      <c r="R222" s="139" t="s">
        <v>7862</v>
      </c>
    </row>
    <row r="223" spans="1:18">
      <c r="A223" s="329" t="s">
        <v>195</v>
      </c>
      <c r="B223" s="21" t="s">
        <v>5</v>
      </c>
      <c r="C223" s="20">
        <v>20078737969949</v>
      </c>
      <c r="D223" s="138" t="s">
        <v>7862</v>
      </c>
      <c r="E223" s="21" t="s">
        <v>1722</v>
      </c>
      <c r="F223" s="19" t="s">
        <v>1811</v>
      </c>
      <c r="G223" s="21">
        <v>1</v>
      </c>
      <c r="H223" s="204">
        <v>32.9</v>
      </c>
      <c r="I223" s="204">
        <v>0.68</v>
      </c>
      <c r="J223" s="215">
        <v>919.7</v>
      </c>
      <c r="K223" s="138" t="s">
        <v>173</v>
      </c>
      <c r="L223" s="138" t="s">
        <v>8610</v>
      </c>
      <c r="M223" s="138" t="s">
        <v>7759</v>
      </c>
      <c r="N223" s="138" t="s">
        <v>8617</v>
      </c>
      <c r="O223" s="138" t="s">
        <v>8690</v>
      </c>
      <c r="P223" s="138" t="s">
        <v>8598</v>
      </c>
      <c r="Q223" s="138" t="s">
        <v>8619</v>
      </c>
      <c r="R223" s="138" t="s">
        <v>7862</v>
      </c>
    </row>
    <row r="224" spans="1:18">
      <c r="A224" s="25" t="s">
        <v>196</v>
      </c>
      <c r="B224" s="22" t="s">
        <v>5</v>
      </c>
      <c r="C224" s="24">
        <v>20078737130325</v>
      </c>
      <c r="D224" s="139" t="s">
        <v>7862</v>
      </c>
      <c r="E224" s="22" t="s">
        <v>1812</v>
      </c>
      <c r="F224" s="23" t="s">
        <v>1813</v>
      </c>
      <c r="G224" s="22">
        <v>1</v>
      </c>
      <c r="H224" s="203">
        <v>23.6</v>
      </c>
      <c r="I224" s="203">
        <v>0.84</v>
      </c>
      <c r="J224" s="214">
        <v>590</v>
      </c>
      <c r="K224" s="139" t="s">
        <v>173</v>
      </c>
      <c r="L224" s="139" t="s">
        <v>8610</v>
      </c>
      <c r="M224" s="139" t="s">
        <v>7759</v>
      </c>
      <c r="N224" s="139" t="s">
        <v>8617</v>
      </c>
      <c r="O224" s="139" t="s">
        <v>8690</v>
      </c>
      <c r="P224" s="139" t="s">
        <v>8598</v>
      </c>
      <c r="Q224" s="139" t="s">
        <v>8619</v>
      </c>
      <c r="R224" s="139" t="s">
        <v>7862</v>
      </c>
    </row>
    <row r="225" spans="1:18">
      <c r="A225" s="329" t="s">
        <v>197</v>
      </c>
      <c r="B225" s="21" t="s">
        <v>5</v>
      </c>
      <c r="C225" s="20">
        <v>20078737022392</v>
      </c>
      <c r="D225" s="138" t="s">
        <v>7862</v>
      </c>
      <c r="E225" s="21" t="s">
        <v>1718</v>
      </c>
      <c r="F225" s="19" t="s">
        <v>1814</v>
      </c>
      <c r="G225" s="21">
        <v>1</v>
      </c>
      <c r="H225" s="204">
        <v>32.5</v>
      </c>
      <c r="I225" s="204">
        <v>0.56000000000000005</v>
      </c>
      <c r="J225" s="215">
        <v>921.7</v>
      </c>
      <c r="K225" s="138" t="s">
        <v>173</v>
      </c>
      <c r="L225" s="138" t="s">
        <v>8610</v>
      </c>
      <c r="M225" s="138" t="s">
        <v>7759</v>
      </c>
      <c r="N225" s="138" t="s">
        <v>8617</v>
      </c>
      <c r="O225" s="138" t="s">
        <v>8690</v>
      </c>
      <c r="P225" s="138" t="s">
        <v>8598</v>
      </c>
      <c r="Q225" s="138" t="s">
        <v>8619</v>
      </c>
      <c r="R225" s="138" t="s">
        <v>7862</v>
      </c>
    </row>
    <row r="226" spans="1:18">
      <c r="A226" s="25" t="s">
        <v>198</v>
      </c>
      <c r="B226" s="22" t="s">
        <v>5</v>
      </c>
      <c r="C226" s="24">
        <v>20078737142830</v>
      </c>
      <c r="D226" s="139" t="s">
        <v>7862</v>
      </c>
      <c r="E226" s="22" t="s">
        <v>8849</v>
      </c>
      <c r="F226" s="23">
        <v>6</v>
      </c>
      <c r="G226" s="22">
        <v>3</v>
      </c>
      <c r="H226" s="203">
        <v>18.7</v>
      </c>
      <c r="I226" s="203">
        <v>0.47</v>
      </c>
      <c r="J226" s="214">
        <v>190.5</v>
      </c>
      <c r="K226" s="139" t="s">
        <v>173</v>
      </c>
      <c r="L226" s="139" t="s">
        <v>8610</v>
      </c>
      <c r="M226" s="139" t="s">
        <v>7759</v>
      </c>
      <c r="N226" s="139" t="s">
        <v>8617</v>
      </c>
      <c r="O226" s="139" t="s">
        <v>8690</v>
      </c>
      <c r="P226" s="139" t="s">
        <v>8598</v>
      </c>
      <c r="Q226" s="139" t="s">
        <v>8619</v>
      </c>
      <c r="R226" s="139" t="s">
        <v>7862</v>
      </c>
    </row>
    <row r="227" spans="1:18">
      <c r="A227" s="329" t="s">
        <v>199</v>
      </c>
      <c r="B227" s="21" t="s">
        <v>5</v>
      </c>
      <c r="C227" s="20">
        <v>20078737142823</v>
      </c>
      <c r="D227" s="138" t="s">
        <v>7862</v>
      </c>
      <c r="E227" s="21" t="s">
        <v>1815</v>
      </c>
      <c r="F227" s="19">
        <v>4.25</v>
      </c>
      <c r="G227" s="21">
        <v>3</v>
      </c>
      <c r="H227" s="204">
        <v>9</v>
      </c>
      <c r="I227" s="204">
        <v>1.06</v>
      </c>
      <c r="J227" s="215">
        <v>207</v>
      </c>
      <c r="K227" s="138" t="s">
        <v>173</v>
      </c>
      <c r="L227" s="138" t="s">
        <v>8610</v>
      </c>
      <c r="M227" s="138" t="s">
        <v>7759</v>
      </c>
      <c r="N227" s="138" t="s">
        <v>8617</v>
      </c>
      <c r="O227" s="138" t="s">
        <v>8690</v>
      </c>
      <c r="P227" s="138" t="s">
        <v>8598</v>
      </c>
      <c r="Q227" s="138" t="s">
        <v>8619</v>
      </c>
      <c r="R227" s="138" t="s">
        <v>7862</v>
      </c>
    </row>
    <row r="228" spans="1:18">
      <c r="A228" s="25" t="s">
        <v>200</v>
      </c>
      <c r="B228" s="22" t="s">
        <v>5</v>
      </c>
      <c r="C228" s="24">
        <v>20078737041423</v>
      </c>
      <c r="D228" s="139" t="s">
        <v>7862</v>
      </c>
      <c r="E228" s="22" t="s">
        <v>1816</v>
      </c>
      <c r="F228" s="23">
        <v>4.875</v>
      </c>
      <c r="G228" s="22">
        <v>3</v>
      </c>
      <c r="H228" s="203">
        <v>33.6</v>
      </c>
      <c r="I228" s="203">
        <v>2.17</v>
      </c>
      <c r="J228" s="214">
        <v>194.1</v>
      </c>
      <c r="K228" s="139" t="s">
        <v>173</v>
      </c>
      <c r="L228" s="139" t="s">
        <v>8610</v>
      </c>
      <c r="M228" s="139" t="s">
        <v>7759</v>
      </c>
      <c r="N228" s="139" t="s">
        <v>8617</v>
      </c>
      <c r="O228" s="139" t="s">
        <v>8690</v>
      </c>
      <c r="P228" s="139" t="s">
        <v>8598</v>
      </c>
      <c r="Q228" s="139" t="s">
        <v>8619</v>
      </c>
      <c r="R228" s="139" t="s">
        <v>7862</v>
      </c>
    </row>
    <row r="229" spans="1:18">
      <c r="A229" s="329" t="s">
        <v>201</v>
      </c>
      <c r="B229" s="21" t="s">
        <v>5</v>
      </c>
      <c r="C229" s="20">
        <v>20078737969918</v>
      </c>
      <c r="D229" s="138" t="s">
        <v>7862</v>
      </c>
      <c r="E229" s="21" t="s">
        <v>1817</v>
      </c>
      <c r="F229" s="19">
        <v>4.75</v>
      </c>
      <c r="G229" s="21">
        <v>3</v>
      </c>
      <c r="H229" s="204">
        <v>29.4</v>
      </c>
      <c r="I229" s="204">
        <v>1.61</v>
      </c>
      <c r="J229" s="215">
        <v>271.8</v>
      </c>
      <c r="K229" s="138" t="s">
        <v>173</v>
      </c>
      <c r="L229" s="138" t="s">
        <v>8610</v>
      </c>
      <c r="M229" s="138" t="s">
        <v>7759</v>
      </c>
      <c r="N229" s="138" t="s">
        <v>8617</v>
      </c>
      <c r="O229" s="138" t="s">
        <v>8690</v>
      </c>
      <c r="P229" s="138" t="s">
        <v>8598</v>
      </c>
      <c r="Q229" s="138" t="s">
        <v>8619</v>
      </c>
      <c r="R229" s="138" t="s">
        <v>7862</v>
      </c>
    </row>
    <row r="230" spans="1:18">
      <c r="A230" s="25" t="s">
        <v>202</v>
      </c>
      <c r="B230" s="22" t="s">
        <v>5</v>
      </c>
      <c r="C230" s="24">
        <v>20078737980173</v>
      </c>
      <c r="D230" s="139" t="s">
        <v>7862</v>
      </c>
      <c r="E230" s="22" t="s">
        <v>1818</v>
      </c>
      <c r="F230" s="23">
        <v>10</v>
      </c>
      <c r="G230" s="22">
        <v>2</v>
      </c>
      <c r="H230" s="203">
        <v>42.6</v>
      </c>
      <c r="I230" s="203">
        <v>1.28</v>
      </c>
      <c r="J230" s="214">
        <v>370</v>
      </c>
      <c r="K230" s="139" t="s">
        <v>173</v>
      </c>
      <c r="L230" s="139" t="s">
        <v>8610</v>
      </c>
      <c r="M230" s="139" t="s">
        <v>7759</v>
      </c>
      <c r="N230" s="139" t="s">
        <v>8617</v>
      </c>
      <c r="O230" s="139" t="s">
        <v>8690</v>
      </c>
      <c r="P230" s="139" t="s">
        <v>8598</v>
      </c>
      <c r="Q230" s="139" t="s">
        <v>8619</v>
      </c>
      <c r="R230" s="139" t="s">
        <v>7862</v>
      </c>
    </row>
    <row r="231" spans="1:18">
      <c r="A231" s="329" t="s">
        <v>203</v>
      </c>
      <c r="B231" s="21" t="s">
        <v>5</v>
      </c>
      <c r="C231" s="20">
        <v>20078737085571</v>
      </c>
      <c r="D231" s="138" t="s">
        <v>7862</v>
      </c>
      <c r="E231" s="21" t="s">
        <v>1819</v>
      </c>
      <c r="F231" s="19">
        <v>4.5</v>
      </c>
      <c r="G231" s="21">
        <v>3</v>
      </c>
      <c r="H231" s="204">
        <v>19.399999999999999</v>
      </c>
      <c r="I231" s="204">
        <v>0.59</v>
      </c>
      <c r="J231" s="215">
        <v>217.5</v>
      </c>
      <c r="K231" s="138" t="s">
        <v>173</v>
      </c>
      <c r="L231" s="138" t="s">
        <v>8610</v>
      </c>
      <c r="M231" s="138" t="s">
        <v>7759</v>
      </c>
      <c r="N231" s="138" t="s">
        <v>8617</v>
      </c>
      <c r="O231" s="138" t="s">
        <v>8690</v>
      </c>
      <c r="P231" s="138" t="s">
        <v>8598</v>
      </c>
      <c r="Q231" s="138" t="s">
        <v>8619</v>
      </c>
      <c r="R231" s="138" t="s">
        <v>7862</v>
      </c>
    </row>
    <row r="232" spans="1:18">
      <c r="A232" s="25" t="s">
        <v>204</v>
      </c>
      <c r="B232" s="22" t="s">
        <v>5</v>
      </c>
      <c r="C232" s="24">
        <v>78737732860</v>
      </c>
      <c r="D232" s="139" t="s">
        <v>7862</v>
      </c>
      <c r="E232" s="22" t="s">
        <v>1820</v>
      </c>
      <c r="F232" s="23">
        <v>4.5</v>
      </c>
      <c r="G232" s="22">
        <v>3</v>
      </c>
      <c r="H232" s="203">
        <v>17.600000000000001</v>
      </c>
      <c r="I232" s="203">
        <v>0.72</v>
      </c>
      <c r="J232" s="214">
        <v>119.5</v>
      </c>
      <c r="K232" s="139" t="s">
        <v>173</v>
      </c>
      <c r="L232" s="139" t="s">
        <v>8610</v>
      </c>
      <c r="M232" s="139" t="s">
        <v>7759</v>
      </c>
      <c r="N232" s="139" t="s">
        <v>8617</v>
      </c>
      <c r="O232" s="139" t="s">
        <v>8690</v>
      </c>
      <c r="P232" s="139" t="s">
        <v>8598</v>
      </c>
      <c r="Q232" s="139" t="s">
        <v>8619</v>
      </c>
      <c r="R232" s="139" t="s">
        <v>7862</v>
      </c>
    </row>
    <row r="233" spans="1:18">
      <c r="A233" s="329" t="s">
        <v>205</v>
      </c>
      <c r="B233" s="21" t="s">
        <v>5</v>
      </c>
      <c r="C233" s="20">
        <v>78737732884</v>
      </c>
      <c r="D233" s="138" t="s">
        <v>7862</v>
      </c>
      <c r="E233" s="21" t="s">
        <v>1821</v>
      </c>
      <c r="F233" s="19">
        <v>6</v>
      </c>
      <c r="G233" s="21">
        <v>3</v>
      </c>
      <c r="H233" s="204">
        <v>41.5</v>
      </c>
      <c r="I233" s="204">
        <v>2.02</v>
      </c>
      <c r="J233" s="215">
        <v>242.3</v>
      </c>
      <c r="K233" s="138" t="s">
        <v>173</v>
      </c>
      <c r="L233" s="138" t="s">
        <v>8610</v>
      </c>
      <c r="M233" s="138" t="s">
        <v>7759</v>
      </c>
      <c r="N233" s="138" t="s">
        <v>8617</v>
      </c>
      <c r="O233" s="138" t="s">
        <v>8690</v>
      </c>
      <c r="P233" s="138" t="s">
        <v>8598</v>
      </c>
      <c r="Q233" s="138" t="s">
        <v>8619</v>
      </c>
      <c r="R233" s="138" t="s">
        <v>7862</v>
      </c>
    </row>
    <row r="234" spans="1:18">
      <c r="A234" s="25" t="s">
        <v>206</v>
      </c>
      <c r="B234" s="22" t="s">
        <v>5</v>
      </c>
      <c r="C234" s="24">
        <v>78737732891</v>
      </c>
      <c r="D234" s="139" t="s">
        <v>7862</v>
      </c>
      <c r="E234" s="22" t="s">
        <v>1822</v>
      </c>
      <c r="F234" s="23">
        <v>9</v>
      </c>
      <c r="G234" s="22">
        <v>2</v>
      </c>
      <c r="H234" s="203">
        <v>37</v>
      </c>
      <c r="I234" s="203">
        <v>1.2</v>
      </c>
      <c r="J234" s="214">
        <v>424.6</v>
      </c>
      <c r="K234" s="139" t="s">
        <v>173</v>
      </c>
      <c r="L234" s="139" t="s">
        <v>8610</v>
      </c>
      <c r="M234" s="139" t="s">
        <v>7759</v>
      </c>
      <c r="N234" s="139" t="s">
        <v>8617</v>
      </c>
      <c r="O234" s="139" t="s">
        <v>8690</v>
      </c>
      <c r="P234" s="139" t="s">
        <v>8598</v>
      </c>
      <c r="Q234" s="139" t="s">
        <v>8619</v>
      </c>
      <c r="R234" s="139" t="s">
        <v>7862</v>
      </c>
    </row>
    <row r="235" spans="1:18">
      <c r="A235" s="329" t="s">
        <v>207</v>
      </c>
      <c r="B235" s="21" t="s">
        <v>5</v>
      </c>
      <c r="C235" s="20">
        <v>20078737969932</v>
      </c>
      <c r="D235" s="138" t="s">
        <v>7862</v>
      </c>
      <c r="E235" s="21" t="s">
        <v>1823</v>
      </c>
      <c r="F235" s="19">
        <v>7.5</v>
      </c>
      <c r="G235" s="21">
        <v>1</v>
      </c>
      <c r="H235" s="204">
        <v>33.200000000000003</v>
      </c>
      <c r="I235" s="204">
        <v>1.02</v>
      </c>
      <c r="J235" s="215">
        <v>693.2</v>
      </c>
      <c r="K235" s="138" t="s">
        <v>173</v>
      </c>
      <c r="L235" s="138" t="s">
        <v>8610</v>
      </c>
      <c r="M235" s="138" t="s">
        <v>7759</v>
      </c>
      <c r="N235" s="138" t="s">
        <v>8617</v>
      </c>
      <c r="O235" s="138" t="s">
        <v>8690</v>
      </c>
      <c r="P235" s="138" t="s">
        <v>8598</v>
      </c>
      <c r="Q235" s="138" t="s">
        <v>8619</v>
      </c>
      <c r="R235" s="138" t="s">
        <v>7862</v>
      </c>
    </row>
    <row r="236" spans="1:18">
      <c r="A236" s="25" t="s">
        <v>208</v>
      </c>
      <c r="B236" s="22" t="s">
        <v>5</v>
      </c>
      <c r="C236" s="24">
        <v>20078737969895</v>
      </c>
      <c r="D236" s="139" t="s">
        <v>7862</v>
      </c>
      <c r="E236" s="22" t="s">
        <v>1824</v>
      </c>
      <c r="F236" s="23">
        <v>10</v>
      </c>
      <c r="G236" s="22" t="s">
        <v>1727</v>
      </c>
      <c r="H236" s="203">
        <v>27.2</v>
      </c>
      <c r="I236" s="203">
        <v>0.77</v>
      </c>
      <c r="J236" s="214">
        <v>1151.7</v>
      </c>
      <c r="K236" s="139" t="s">
        <v>173</v>
      </c>
      <c r="L236" s="139" t="s">
        <v>8610</v>
      </c>
      <c r="M236" s="139" t="s">
        <v>7759</v>
      </c>
      <c r="N236" s="139" t="s">
        <v>8617</v>
      </c>
      <c r="O236" s="139" t="s">
        <v>8690</v>
      </c>
      <c r="P236" s="139" t="s">
        <v>8598</v>
      </c>
      <c r="Q236" s="139" t="s">
        <v>8619</v>
      </c>
      <c r="R236" s="139" t="s">
        <v>7862</v>
      </c>
    </row>
    <row r="237" spans="1:18">
      <c r="A237" s="329" t="s">
        <v>209</v>
      </c>
      <c r="B237" s="21" t="s">
        <v>5</v>
      </c>
      <c r="C237" s="20">
        <v>20078737980159</v>
      </c>
      <c r="D237" s="138" t="s">
        <v>7862</v>
      </c>
      <c r="E237" s="21" t="s">
        <v>1825</v>
      </c>
      <c r="F237" s="19">
        <v>6.125</v>
      </c>
      <c r="G237" s="21">
        <v>3</v>
      </c>
      <c r="H237" s="204">
        <v>20.8</v>
      </c>
      <c r="I237" s="204">
        <v>0.81</v>
      </c>
      <c r="J237" s="215">
        <v>267.3</v>
      </c>
      <c r="K237" s="138" t="s">
        <v>173</v>
      </c>
      <c r="L237" s="138" t="s">
        <v>8610</v>
      </c>
      <c r="M237" s="138" t="s">
        <v>7759</v>
      </c>
      <c r="N237" s="138" t="s">
        <v>8617</v>
      </c>
      <c r="O237" s="138" t="s">
        <v>8690</v>
      </c>
      <c r="P237" s="138" t="s">
        <v>8598</v>
      </c>
      <c r="Q237" s="138" t="s">
        <v>8619</v>
      </c>
      <c r="R237" s="138" t="s">
        <v>7862</v>
      </c>
    </row>
    <row r="238" spans="1:18">
      <c r="A238" s="25" t="s">
        <v>210</v>
      </c>
      <c r="B238" s="22" t="s">
        <v>5</v>
      </c>
      <c r="C238" s="24">
        <v>20078737980166</v>
      </c>
      <c r="D238" s="139" t="s">
        <v>7862</v>
      </c>
      <c r="E238" s="22" t="s">
        <v>1826</v>
      </c>
      <c r="F238" s="23">
        <v>8</v>
      </c>
      <c r="G238" s="22">
        <v>3</v>
      </c>
      <c r="H238" s="203">
        <v>45.7</v>
      </c>
      <c r="I238" s="203">
        <v>1.68</v>
      </c>
      <c r="J238" s="214">
        <v>314.7</v>
      </c>
      <c r="K238" s="139" t="s">
        <v>173</v>
      </c>
      <c r="L238" s="139" t="s">
        <v>8610</v>
      </c>
      <c r="M238" s="139" t="s">
        <v>7759</v>
      </c>
      <c r="N238" s="139" t="s">
        <v>8617</v>
      </c>
      <c r="O238" s="139" t="s">
        <v>8690</v>
      </c>
      <c r="P238" s="139" t="s">
        <v>8598</v>
      </c>
      <c r="Q238" s="139" t="s">
        <v>8619</v>
      </c>
      <c r="R238" s="139" t="s">
        <v>7862</v>
      </c>
    </row>
    <row r="239" spans="1:18">
      <c r="A239" s="329" t="s">
        <v>211</v>
      </c>
      <c r="B239" s="21" t="s">
        <v>5</v>
      </c>
      <c r="C239" s="20">
        <v>20078737969901</v>
      </c>
      <c r="D239" s="138" t="s">
        <v>7862</v>
      </c>
      <c r="E239" s="21" t="s">
        <v>1713</v>
      </c>
      <c r="F239" s="19">
        <v>7.5</v>
      </c>
      <c r="G239" s="21">
        <v>2</v>
      </c>
      <c r="H239" s="204">
        <v>27.8</v>
      </c>
      <c r="I239" s="204">
        <v>0.71</v>
      </c>
      <c r="J239" s="215">
        <v>396.8</v>
      </c>
      <c r="K239" s="138" t="s">
        <v>173</v>
      </c>
      <c r="L239" s="138" t="s">
        <v>8610</v>
      </c>
      <c r="M239" s="138" t="s">
        <v>7759</v>
      </c>
      <c r="N239" s="138" t="s">
        <v>8617</v>
      </c>
      <c r="O239" s="138" t="s">
        <v>8690</v>
      </c>
      <c r="P239" s="138" t="s">
        <v>8598</v>
      </c>
      <c r="Q239" s="138" t="s">
        <v>8619</v>
      </c>
      <c r="R239" s="138" t="s">
        <v>7862</v>
      </c>
    </row>
    <row r="240" spans="1:18">
      <c r="A240" s="25" t="s">
        <v>212</v>
      </c>
      <c r="B240" s="22" t="s">
        <v>5</v>
      </c>
      <c r="C240" s="24">
        <v>20078737733076</v>
      </c>
      <c r="D240" s="139" t="s">
        <v>7862</v>
      </c>
      <c r="E240" s="22" t="s">
        <v>1827</v>
      </c>
      <c r="F240" s="23">
        <v>4.875</v>
      </c>
      <c r="G240" s="22">
        <v>6</v>
      </c>
      <c r="H240" s="203">
        <v>7.6</v>
      </c>
      <c r="I240" s="203">
        <v>0.43</v>
      </c>
      <c r="J240" s="214">
        <v>88.4</v>
      </c>
      <c r="K240" s="139" t="s">
        <v>173</v>
      </c>
      <c r="L240" s="139" t="s">
        <v>8610</v>
      </c>
      <c r="M240" s="139" t="s">
        <v>7759</v>
      </c>
      <c r="N240" s="139" t="s">
        <v>8617</v>
      </c>
      <c r="O240" s="139" t="s">
        <v>8690</v>
      </c>
      <c r="P240" s="139" t="s">
        <v>8598</v>
      </c>
      <c r="Q240" s="139" t="s">
        <v>8619</v>
      </c>
      <c r="R240" s="139" t="s">
        <v>7862</v>
      </c>
    </row>
    <row r="241" spans="1:19">
      <c r="A241" s="329" t="s">
        <v>213</v>
      </c>
      <c r="B241" s="21" t="s">
        <v>5</v>
      </c>
      <c r="C241" s="20">
        <v>20078737178402</v>
      </c>
      <c r="D241" s="138" t="s">
        <v>7862</v>
      </c>
      <c r="E241" s="21" t="s">
        <v>1828</v>
      </c>
      <c r="F241" s="19">
        <v>8.125</v>
      </c>
      <c r="G241" s="21">
        <v>2</v>
      </c>
      <c r="H241" s="204">
        <v>29.4</v>
      </c>
      <c r="I241" s="204">
        <v>0.84</v>
      </c>
      <c r="J241" s="215">
        <v>367.1</v>
      </c>
      <c r="K241" s="138" t="s">
        <v>173</v>
      </c>
      <c r="L241" s="138" t="s">
        <v>8610</v>
      </c>
      <c r="M241" s="138" t="s">
        <v>7759</v>
      </c>
      <c r="N241" s="138" t="s">
        <v>8617</v>
      </c>
      <c r="O241" s="138" t="s">
        <v>8690</v>
      </c>
      <c r="P241" s="138" t="s">
        <v>8598</v>
      </c>
      <c r="Q241" s="138" t="s">
        <v>8619</v>
      </c>
      <c r="R241" s="138" t="s">
        <v>7862</v>
      </c>
    </row>
    <row r="242" spans="1:19">
      <c r="A242" s="25" t="s">
        <v>214</v>
      </c>
      <c r="B242" s="22" t="s">
        <v>5</v>
      </c>
      <c r="C242" s="24">
        <v>20078737733120</v>
      </c>
      <c r="D242" s="139" t="s">
        <v>7862</v>
      </c>
      <c r="E242" s="22" t="s">
        <v>1829</v>
      </c>
      <c r="F242" s="23">
        <v>7.625</v>
      </c>
      <c r="G242" s="22">
        <v>2</v>
      </c>
      <c r="H242" s="203">
        <v>26</v>
      </c>
      <c r="I242" s="203">
        <v>2.52</v>
      </c>
      <c r="J242" s="214">
        <v>470.7</v>
      </c>
      <c r="K242" s="139" t="s">
        <v>173</v>
      </c>
      <c r="L242" s="139" t="s">
        <v>8610</v>
      </c>
      <c r="M242" s="139" t="s">
        <v>7759</v>
      </c>
      <c r="N242" s="139" t="s">
        <v>8617</v>
      </c>
      <c r="O242" s="139" t="s">
        <v>8690</v>
      </c>
      <c r="P242" s="139" t="s">
        <v>8598</v>
      </c>
      <c r="Q242" s="139" t="s">
        <v>8619</v>
      </c>
      <c r="R242" s="139" t="s">
        <v>7862</v>
      </c>
    </row>
    <row r="243" spans="1:19">
      <c r="A243" s="329" t="s">
        <v>215</v>
      </c>
      <c r="B243" s="21" t="s">
        <v>5</v>
      </c>
      <c r="C243" s="20">
        <v>20078737024587</v>
      </c>
      <c r="D243" s="138" t="s">
        <v>7862</v>
      </c>
      <c r="E243" s="21" t="s">
        <v>1830</v>
      </c>
      <c r="F243" s="19">
        <v>7.25</v>
      </c>
      <c r="G243" s="21">
        <v>3</v>
      </c>
      <c r="H243" s="204">
        <v>18</v>
      </c>
      <c r="I243" s="204">
        <v>0.57999999999999996</v>
      </c>
      <c r="J243" s="215">
        <v>249.9</v>
      </c>
      <c r="K243" s="138" t="s">
        <v>173</v>
      </c>
      <c r="L243" s="138" t="s">
        <v>8610</v>
      </c>
      <c r="M243" s="138" t="s">
        <v>7759</v>
      </c>
      <c r="N243" s="138" t="s">
        <v>8617</v>
      </c>
      <c r="O243" s="138" t="s">
        <v>8690</v>
      </c>
      <c r="P243" s="138" t="s">
        <v>8598</v>
      </c>
      <c r="Q243" s="138" t="s">
        <v>8619</v>
      </c>
      <c r="R243" s="138" t="s">
        <v>7862</v>
      </c>
    </row>
    <row r="244" spans="1:19">
      <c r="A244" s="25" t="s">
        <v>216</v>
      </c>
      <c r="B244" s="22" t="s">
        <v>5</v>
      </c>
      <c r="C244" s="24">
        <v>78737733164</v>
      </c>
      <c r="D244" s="139" t="s">
        <v>7862</v>
      </c>
      <c r="E244" s="22" t="s">
        <v>1831</v>
      </c>
      <c r="F244" s="23">
        <v>2.75</v>
      </c>
      <c r="G244" s="22">
        <v>6</v>
      </c>
      <c r="H244" s="203">
        <v>9.1999999999999993</v>
      </c>
      <c r="I244" s="203">
        <v>0.36</v>
      </c>
      <c r="J244" s="214">
        <v>68.7</v>
      </c>
      <c r="K244" s="139" t="s">
        <v>173</v>
      </c>
      <c r="L244" s="139" t="s">
        <v>8610</v>
      </c>
      <c r="M244" s="139" t="s">
        <v>7759</v>
      </c>
      <c r="N244" s="139" t="s">
        <v>8617</v>
      </c>
      <c r="O244" s="139" t="s">
        <v>8690</v>
      </c>
      <c r="P244" s="139" t="s">
        <v>8598</v>
      </c>
      <c r="Q244" s="139" t="s">
        <v>8619</v>
      </c>
      <c r="R244" s="139" t="s">
        <v>7862</v>
      </c>
    </row>
    <row r="245" spans="1:19">
      <c r="A245" s="329" t="s">
        <v>217</v>
      </c>
      <c r="B245" s="21" t="s">
        <v>5</v>
      </c>
      <c r="C245" s="20">
        <v>78737733171</v>
      </c>
      <c r="D245" s="138" t="s">
        <v>7862</v>
      </c>
      <c r="E245" s="21" t="s">
        <v>1832</v>
      </c>
      <c r="F245" s="19">
        <v>4</v>
      </c>
      <c r="G245" s="21">
        <v>6</v>
      </c>
      <c r="H245" s="204">
        <v>19.100000000000001</v>
      </c>
      <c r="I245" s="204">
        <v>1.25</v>
      </c>
      <c r="J245" s="215">
        <v>71.599999999999994</v>
      </c>
      <c r="K245" s="138" t="s">
        <v>173</v>
      </c>
      <c r="L245" s="138" t="s">
        <v>8610</v>
      </c>
      <c r="M245" s="138" t="s">
        <v>7759</v>
      </c>
      <c r="N245" s="138" t="s">
        <v>8617</v>
      </c>
      <c r="O245" s="138" t="s">
        <v>8690</v>
      </c>
      <c r="P245" s="138" t="s">
        <v>8598</v>
      </c>
      <c r="Q245" s="138" t="s">
        <v>8619</v>
      </c>
      <c r="R245" s="138" t="s">
        <v>7862</v>
      </c>
    </row>
    <row r="246" spans="1:19">
      <c r="A246" s="25" t="s">
        <v>218</v>
      </c>
      <c r="B246" s="22" t="s">
        <v>5</v>
      </c>
      <c r="C246" s="24">
        <v>20078737024594</v>
      </c>
      <c r="D246" s="139" t="s">
        <v>7862</v>
      </c>
      <c r="E246" s="22" t="s">
        <v>1833</v>
      </c>
      <c r="F246" s="23">
        <v>4</v>
      </c>
      <c r="G246" s="22">
        <v>6</v>
      </c>
      <c r="H246" s="203">
        <v>18.7</v>
      </c>
      <c r="I246" s="203">
        <v>0.36</v>
      </c>
      <c r="J246" s="214">
        <v>171.3</v>
      </c>
      <c r="K246" s="139" t="s">
        <v>173</v>
      </c>
      <c r="L246" s="139" t="s">
        <v>8610</v>
      </c>
      <c r="M246" s="139" t="s">
        <v>7759</v>
      </c>
      <c r="N246" s="139" t="s">
        <v>8617</v>
      </c>
      <c r="O246" s="139" t="s">
        <v>8690</v>
      </c>
      <c r="P246" s="139" t="s">
        <v>8598</v>
      </c>
      <c r="Q246" s="139" t="s">
        <v>8619</v>
      </c>
      <c r="R246" s="139" t="s">
        <v>7862</v>
      </c>
    </row>
    <row r="247" spans="1:19" s="231" customFormat="1" ht="31.5">
      <c r="A247" s="234" t="s">
        <v>9098</v>
      </c>
      <c r="B247" s="235"/>
      <c r="C247" s="236"/>
      <c r="D247" s="237"/>
      <c r="E247" s="235"/>
      <c r="F247" s="235"/>
      <c r="G247" s="235"/>
      <c r="H247" s="345"/>
      <c r="I247" s="345"/>
      <c r="J247" s="249"/>
      <c r="K247" s="237"/>
      <c r="L247" s="237"/>
      <c r="M247" s="237"/>
      <c r="N247" s="237"/>
      <c r="O247" s="237"/>
      <c r="P247" s="237"/>
      <c r="Q247" s="237"/>
      <c r="R247" s="237"/>
      <c r="S247" s="278"/>
    </row>
    <row r="248" spans="1:19" ht="42" customHeight="1">
      <c r="A248" s="162" t="s">
        <v>2</v>
      </c>
      <c r="B248" s="6" t="s">
        <v>8825</v>
      </c>
      <c r="C248" s="11" t="s">
        <v>2813</v>
      </c>
      <c r="D248" s="6" t="s">
        <v>8827</v>
      </c>
      <c r="E248" s="6" t="s">
        <v>1667</v>
      </c>
      <c r="F248" s="7" t="s">
        <v>8824</v>
      </c>
      <c r="G248" s="6" t="s">
        <v>8767</v>
      </c>
      <c r="H248" s="202" t="s">
        <v>8777</v>
      </c>
      <c r="I248" s="202" t="s">
        <v>8823</v>
      </c>
      <c r="J248" s="354" t="s">
        <v>8810</v>
      </c>
      <c r="K248" s="162" t="s">
        <v>8822</v>
      </c>
      <c r="L248" s="6" t="s">
        <v>8764</v>
      </c>
      <c r="M248" s="6" t="s">
        <v>8595</v>
      </c>
      <c r="N248" s="11" t="s">
        <v>8765</v>
      </c>
      <c r="O248" s="6" t="s">
        <v>8763</v>
      </c>
      <c r="P248" s="7" t="s">
        <v>8821</v>
      </c>
      <c r="Q248" s="7" t="s">
        <v>8618</v>
      </c>
      <c r="R248" s="6" t="s">
        <v>9155</v>
      </c>
      <c r="S248" s="279"/>
    </row>
    <row r="249" spans="1:19">
      <c r="A249" s="25" t="s">
        <v>9044</v>
      </c>
      <c r="B249" s="22" t="s">
        <v>7751</v>
      </c>
      <c r="C249" s="24">
        <v>749956188690</v>
      </c>
      <c r="D249" s="139" t="s">
        <v>7857</v>
      </c>
      <c r="E249" s="22" t="s">
        <v>9065</v>
      </c>
      <c r="F249" s="23" t="s">
        <v>9066</v>
      </c>
      <c r="G249" s="22">
        <v>12</v>
      </c>
      <c r="H249" s="203">
        <v>23.03</v>
      </c>
      <c r="I249" s="203">
        <f>11.97*9.88*12.21/1728</f>
        <v>0.83564731250000013</v>
      </c>
      <c r="J249" s="214">
        <v>460.8</v>
      </c>
      <c r="K249" s="22" t="s">
        <v>9098</v>
      </c>
      <c r="L249" s="22" t="s">
        <v>8610</v>
      </c>
      <c r="M249" s="22" t="s">
        <v>7759</v>
      </c>
      <c r="N249" s="22" t="s">
        <v>8617</v>
      </c>
      <c r="O249" s="22" t="s">
        <v>8690</v>
      </c>
      <c r="P249" s="22" t="s">
        <v>8615</v>
      </c>
      <c r="Q249" s="22" t="s">
        <v>8619</v>
      </c>
      <c r="R249" s="22" t="s">
        <v>7857</v>
      </c>
    </row>
    <row r="250" spans="1:19">
      <c r="A250" s="329" t="s">
        <v>9045</v>
      </c>
      <c r="B250" s="21" t="s">
        <v>7751</v>
      </c>
      <c r="C250" s="20">
        <v>749956188751</v>
      </c>
      <c r="D250" s="138" t="s">
        <v>7857</v>
      </c>
      <c r="E250" s="21" t="s">
        <v>9067</v>
      </c>
      <c r="F250" s="19" t="s">
        <v>9068</v>
      </c>
      <c r="G250" s="21">
        <v>36</v>
      </c>
      <c r="H250" s="204">
        <v>16.07</v>
      </c>
      <c r="I250" s="204">
        <f>13.31*9.21*10.95/1728</f>
        <v>0.77679794270833336</v>
      </c>
      <c r="J250" s="215">
        <v>227.304</v>
      </c>
      <c r="K250" s="21" t="s">
        <v>9098</v>
      </c>
      <c r="L250" s="21" t="s">
        <v>8610</v>
      </c>
      <c r="M250" s="21" t="s">
        <v>7759</v>
      </c>
      <c r="N250" s="21" t="s">
        <v>8617</v>
      </c>
      <c r="O250" s="21" t="s">
        <v>8690</v>
      </c>
      <c r="P250" s="21" t="s">
        <v>8615</v>
      </c>
      <c r="Q250" s="21" t="s">
        <v>8619</v>
      </c>
      <c r="R250" s="21" t="s">
        <v>7857</v>
      </c>
    </row>
    <row r="251" spans="1:19">
      <c r="A251" s="25" t="s">
        <v>9046</v>
      </c>
      <c r="B251" s="22" t="s">
        <v>7751</v>
      </c>
      <c r="C251" s="24">
        <v>749956188768</v>
      </c>
      <c r="D251" s="139" t="s">
        <v>7857</v>
      </c>
      <c r="E251" s="22" t="s">
        <v>9069</v>
      </c>
      <c r="F251" s="23" t="s">
        <v>9070</v>
      </c>
      <c r="G251" s="22">
        <v>24</v>
      </c>
      <c r="H251" s="203">
        <v>15.03</v>
      </c>
      <c r="I251" s="203">
        <f>10.95*9.21*12.99/1728</f>
        <v>0.75812210937500013</v>
      </c>
      <c r="J251" s="214">
        <v>204.6</v>
      </c>
      <c r="K251" s="22" t="s">
        <v>9098</v>
      </c>
      <c r="L251" s="22" t="s">
        <v>8610</v>
      </c>
      <c r="M251" s="22" t="s">
        <v>7759</v>
      </c>
      <c r="N251" s="22" t="s">
        <v>8617</v>
      </c>
      <c r="O251" s="22" t="s">
        <v>8690</v>
      </c>
      <c r="P251" s="22" t="s">
        <v>8615</v>
      </c>
      <c r="Q251" s="22" t="s">
        <v>8619</v>
      </c>
      <c r="R251" s="22" t="s">
        <v>7857</v>
      </c>
    </row>
    <row r="252" spans="1:19">
      <c r="A252" s="329" t="s">
        <v>9047</v>
      </c>
      <c r="B252" s="21" t="s">
        <v>7751</v>
      </c>
      <c r="C252" s="20">
        <v>749956188775</v>
      </c>
      <c r="D252" s="138" t="s">
        <v>7857</v>
      </c>
      <c r="E252" s="21" t="s">
        <v>9071</v>
      </c>
      <c r="F252" s="19" t="s">
        <v>9072</v>
      </c>
      <c r="G252" s="21">
        <v>24</v>
      </c>
      <c r="H252" s="204">
        <v>16.11</v>
      </c>
      <c r="I252" s="204">
        <f>14.25*8.43*7.64/1728</f>
        <v>0.53111927083333332</v>
      </c>
      <c r="J252" s="215">
        <v>199.464</v>
      </c>
      <c r="K252" s="21" t="s">
        <v>9098</v>
      </c>
      <c r="L252" s="21" t="s">
        <v>8610</v>
      </c>
      <c r="M252" s="21" t="s">
        <v>7759</v>
      </c>
      <c r="N252" s="21" t="s">
        <v>8617</v>
      </c>
      <c r="O252" s="21" t="s">
        <v>8690</v>
      </c>
      <c r="P252" s="21" t="s">
        <v>8615</v>
      </c>
      <c r="Q252" s="21" t="s">
        <v>8619</v>
      </c>
      <c r="R252" s="21" t="s">
        <v>7857</v>
      </c>
    </row>
    <row r="253" spans="1:19">
      <c r="A253" s="25" t="s">
        <v>9048</v>
      </c>
      <c r="B253" s="22" t="s">
        <v>7751</v>
      </c>
      <c r="C253" s="24">
        <v>749956188782</v>
      </c>
      <c r="D253" s="139" t="s">
        <v>7857</v>
      </c>
      <c r="E253" s="22" t="s">
        <v>9073</v>
      </c>
      <c r="F253" s="23" t="s">
        <v>9074</v>
      </c>
      <c r="G253" s="22">
        <v>36</v>
      </c>
      <c r="H253" s="203">
        <v>25.51</v>
      </c>
      <c r="I253" s="203">
        <f>16.77*14.61*8.89/1728</f>
        <v>1.2604955052083335</v>
      </c>
      <c r="J253" s="214">
        <v>198.00000000000003</v>
      </c>
      <c r="K253" s="22" t="s">
        <v>9098</v>
      </c>
      <c r="L253" s="22" t="s">
        <v>8610</v>
      </c>
      <c r="M253" s="22" t="s">
        <v>7759</v>
      </c>
      <c r="N253" s="22" t="s">
        <v>8617</v>
      </c>
      <c r="O253" s="22" t="s">
        <v>8690</v>
      </c>
      <c r="P253" s="22" t="s">
        <v>8615</v>
      </c>
      <c r="Q253" s="22" t="s">
        <v>8619</v>
      </c>
      <c r="R253" s="22" t="s">
        <v>7857</v>
      </c>
    </row>
    <row r="254" spans="1:19">
      <c r="A254" s="329" t="s">
        <v>9049</v>
      </c>
      <c r="B254" s="21" t="s">
        <v>7751</v>
      </c>
      <c r="C254" s="20">
        <v>749956188799</v>
      </c>
      <c r="D254" s="138" t="s">
        <v>7857</v>
      </c>
      <c r="E254" s="21" t="s">
        <v>9075</v>
      </c>
      <c r="F254" s="19" t="s">
        <v>9072</v>
      </c>
      <c r="G254" s="21">
        <v>36</v>
      </c>
      <c r="H254" s="204">
        <v>15.83</v>
      </c>
      <c r="I254" s="204">
        <f>12.99*7.59*7.83/1728</f>
        <v>0.44675451562500001</v>
      </c>
      <c r="J254" s="215">
        <v>144.375</v>
      </c>
      <c r="K254" s="21" t="s">
        <v>9098</v>
      </c>
      <c r="L254" s="21" t="s">
        <v>8610</v>
      </c>
      <c r="M254" s="21" t="s">
        <v>7759</v>
      </c>
      <c r="N254" s="21" t="s">
        <v>8617</v>
      </c>
      <c r="O254" s="21" t="s">
        <v>8690</v>
      </c>
      <c r="P254" s="21" t="s">
        <v>8615</v>
      </c>
      <c r="Q254" s="21" t="s">
        <v>8619</v>
      </c>
      <c r="R254" s="21" t="s">
        <v>7857</v>
      </c>
    </row>
    <row r="255" spans="1:19">
      <c r="A255" s="25" t="s">
        <v>9050</v>
      </c>
      <c r="B255" s="22" t="s">
        <v>7751</v>
      </c>
      <c r="C255" s="24">
        <v>749956188805</v>
      </c>
      <c r="D255" s="139" t="s">
        <v>7857</v>
      </c>
      <c r="E255" s="22" t="s">
        <v>9076</v>
      </c>
      <c r="F255" s="23" t="s">
        <v>9077</v>
      </c>
      <c r="G255" s="22">
        <v>12</v>
      </c>
      <c r="H255" s="203">
        <v>24.93</v>
      </c>
      <c r="I255" s="203">
        <f>16.77*11.81*12.05/1728</f>
        <v>1.3811036371527778</v>
      </c>
      <c r="J255" s="214">
        <v>519.79999999999995</v>
      </c>
      <c r="K255" s="22" t="s">
        <v>9098</v>
      </c>
      <c r="L255" s="22" t="s">
        <v>8610</v>
      </c>
      <c r="M255" s="22" t="s">
        <v>7759</v>
      </c>
      <c r="N255" s="22" t="s">
        <v>8617</v>
      </c>
      <c r="O255" s="22" t="s">
        <v>8690</v>
      </c>
      <c r="P255" s="22" t="s">
        <v>8615</v>
      </c>
      <c r="Q255" s="22" t="s">
        <v>8619</v>
      </c>
      <c r="R255" s="22" t="s">
        <v>7857</v>
      </c>
    </row>
    <row r="256" spans="1:19">
      <c r="A256" s="329" t="s">
        <v>9051</v>
      </c>
      <c r="B256" s="21" t="s">
        <v>7751</v>
      </c>
      <c r="C256" s="20">
        <v>749956188812</v>
      </c>
      <c r="D256" s="138" t="s">
        <v>7857</v>
      </c>
      <c r="E256" s="21" t="s">
        <v>9078</v>
      </c>
      <c r="F256" s="19" t="s">
        <v>7234</v>
      </c>
      <c r="G256" s="21">
        <v>12</v>
      </c>
      <c r="H256" s="204">
        <v>26.65</v>
      </c>
      <c r="I256" s="204">
        <f>12.21*10.47*12.44/1728</f>
        <v>0.92032027083333345</v>
      </c>
      <c r="J256" s="215">
        <v>545.6</v>
      </c>
      <c r="K256" s="21" t="s">
        <v>9098</v>
      </c>
      <c r="L256" s="21" t="s">
        <v>8610</v>
      </c>
      <c r="M256" s="21" t="s">
        <v>7759</v>
      </c>
      <c r="N256" s="21" t="s">
        <v>8617</v>
      </c>
      <c r="O256" s="21" t="s">
        <v>8690</v>
      </c>
      <c r="P256" s="21" t="s">
        <v>8615</v>
      </c>
      <c r="Q256" s="21" t="s">
        <v>8619</v>
      </c>
      <c r="R256" s="21" t="s">
        <v>7857</v>
      </c>
    </row>
    <row r="257" spans="1:19">
      <c r="A257" s="25" t="s">
        <v>9052</v>
      </c>
      <c r="B257" s="22" t="s">
        <v>7751</v>
      </c>
      <c r="C257" s="24">
        <v>749956190099</v>
      </c>
      <c r="D257" s="139" t="s">
        <v>7857</v>
      </c>
      <c r="E257" s="22" t="s">
        <v>9079</v>
      </c>
      <c r="F257" s="23" t="s">
        <v>6998</v>
      </c>
      <c r="G257" s="22">
        <v>24</v>
      </c>
      <c r="H257" s="203"/>
      <c r="I257" s="203"/>
      <c r="J257" s="214">
        <v>297</v>
      </c>
      <c r="K257" s="22" t="s">
        <v>9098</v>
      </c>
      <c r="L257" s="22" t="s">
        <v>8610</v>
      </c>
      <c r="M257" s="22" t="s">
        <v>7759</v>
      </c>
      <c r="N257" s="22" t="s">
        <v>8617</v>
      </c>
      <c r="O257" s="22" t="s">
        <v>8690</v>
      </c>
      <c r="P257" s="22" t="s">
        <v>8615</v>
      </c>
      <c r="Q257" s="22" t="s">
        <v>8619</v>
      </c>
      <c r="R257" s="22" t="s">
        <v>7857</v>
      </c>
    </row>
    <row r="258" spans="1:19">
      <c r="A258" s="329" t="s">
        <v>9053</v>
      </c>
      <c r="B258" s="21" t="s">
        <v>7751</v>
      </c>
      <c r="C258" s="20">
        <v>749956190129</v>
      </c>
      <c r="D258" s="138" t="s">
        <v>7857</v>
      </c>
      <c r="E258" s="21" t="s">
        <v>9080</v>
      </c>
      <c r="F258" s="19" t="s">
        <v>7234</v>
      </c>
      <c r="G258" s="21">
        <v>12</v>
      </c>
      <c r="H258" s="204"/>
      <c r="I258" s="204"/>
      <c r="J258" s="215">
        <v>545.6</v>
      </c>
      <c r="K258" s="21" t="s">
        <v>9098</v>
      </c>
      <c r="L258" s="21" t="s">
        <v>8610</v>
      </c>
      <c r="M258" s="21" t="s">
        <v>7759</v>
      </c>
      <c r="N258" s="21" t="s">
        <v>8617</v>
      </c>
      <c r="O258" s="21" t="s">
        <v>8690</v>
      </c>
      <c r="P258" s="21" t="s">
        <v>8615</v>
      </c>
      <c r="Q258" s="21" t="s">
        <v>8619</v>
      </c>
      <c r="R258" s="21" t="s">
        <v>7857</v>
      </c>
    </row>
    <row r="259" spans="1:19">
      <c r="A259" s="25" t="s">
        <v>9054</v>
      </c>
      <c r="B259" s="22" t="s">
        <v>7751</v>
      </c>
      <c r="C259" s="24">
        <v>749956190150</v>
      </c>
      <c r="D259" s="139" t="s">
        <v>7857</v>
      </c>
      <c r="E259" s="22" t="s">
        <v>9081</v>
      </c>
      <c r="F259" s="23" t="s">
        <v>9082</v>
      </c>
      <c r="G259" s="22">
        <v>36</v>
      </c>
      <c r="H259" s="203"/>
      <c r="I259" s="203"/>
      <c r="J259" s="214">
        <v>257</v>
      </c>
      <c r="K259" s="22" t="s">
        <v>9098</v>
      </c>
      <c r="L259" s="22" t="s">
        <v>8610</v>
      </c>
      <c r="M259" s="22" t="s">
        <v>7759</v>
      </c>
      <c r="N259" s="22" t="s">
        <v>8617</v>
      </c>
      <c r="O259" s="22" t="s">
        <v>8690</v>
      </c>
      <c r="P259" s="22" t="s">
        <v>8615</v>
      </c>
      <c r="Q259" s="22" t="s">
        <v>8619</v>
      </c>
      <c r="R259" s="22" t="s">
        <v>7857</v>
      </c>
    </row>
    <row r="260" spans="1:19">
      <c r="A260" s="329" t="s">
        <v>9055</v>
      </c>
      <c r="B260" s="21" t="s">
        <v>7751</v>
      </c>
      <c r="C260" s="20">
        <v>749956190112</v>
      </c>
      <c r="D260" s="138" t="s">
        <v>7857</v>
      </c>
      <c r="E260" s="21" t="s">
        <v>9083</v>
      </c>
      <c r="F260" s="19" t="s">
        <v>9084</v>
      </c>
      <c r="G260" s="21">
        <v>12</v>
      </c>
      <c r="H260" s="204"/>
      <c r="I260" s="204"/>
      <c r="J260" s="215">
        <v>409</v>
      </c>
      <c r="K260" s="21" t="s">
        <v>9098</v>
      </c>
      <c r="L260" s="21" t="s">
        <v>8610</v>
      </c>
      <c r="M260" s="21" t="s">
        <v>7759</v>
      </c>
      <c r="N260" s="21" t="s">
        <v>8617</v>
      </c>
      <c r="O260" s="21" t="s">
        <v>8690</v>
      </c>
      <c r="P260" s="21" t="s">
        <v>8615</v>
      </c>
      <c r="Q260" s="21" t="s">
        <v>8619</v>
      </c>
      <c r="R260" s="21" t="s">
        <v>7857</v>
      </c>
    </row>
    <row r="261" spans="1:19">
      <c r="A261" s="25" t="s">
        <v>9056</v>
      </c>
      <c r="B261" s="22" t="s">
        <v>7751</v>
      </c>
      <c r="C261" s="24">
        <v>749956190075</v>
      </c>
      <c r="D261" s="139" t="s">
        <v>7857</v>
      </c>
      <c r="E261" s="22" t="s">
        <v>9085</v>
      </c>
      <c r="F261" s="23" t="s">
        <v>9086</v>
      </c>
      <c r="G261" s="22">
        <v>24</v>
      </c>
      <c r="H261" s="203"/>
      <c r="I261" s="203"/>
      <c r="J261" s="214">
        <v>239</v>
      </c>
      <c r="K261" s="22" t="s">
        <v>9098</v>
      </c>
      <c r="L261" s="22" t="s">
        <v>8610</v>
      </c>
      <c r="M261" s="22" t="s">
        <v>7759</v>
      </c>
      <c r="N261" s="22" t="s">
        <v>8617</v>
      </c>
      <c r="O261" s="22" t="s">
        <v>8690</v>
      </c>
      <c r="P261" s="22" t="s">
        <v>8615</v>
      </c>
      <c r="Q261" s="22" t="s">
        <v>8619</v>
      </c>
      <c r="R261" s="22" t="s">
        <v>7857</v>
      </c>
    </row>
    <row r="262" spans="1:19">
      <c r="A262" s="329" t="s">
        <v>9057</v>
      </c>
      <c r="B262" s="21" t="s">
        <v>7751</v>
      </c>
      <c r="C262" s="20">
        <v>749956190082</v>
      </c>
      <c r="D262" s="138" t="s">
        <v>7857</v>
      </c>
      <c r="E262" s="21" t="s">
        <v>9087</v>
      </c>
      <c r="F262" s="19" t="s">
        <v>9088</v>
      </c>
      <c r="G262" s="21">
        <v>24</v>
      </c>
      <c r="H262" s="204"/>
      <c r="I262" s="204"/>
      <c r="J262" s="215">
        <v>260</v>
      </c>
      <c r="K262" s="21" t="s">
        <v>9098</v>
      </c>
      <c r="L262" s="21" t="s">
        <v>8610</v>
      </c>
      <c r="M262" s="21" t="s">
        <v>7759</v>
      </c>
      <c r="N262" s="21" t="s">
        <v>8617</v>
      </c>
      <c r="O262" s="21" t="s">
        <v>8690</v>
      </c>
      <c r="P262" s="21" t="s">
        <v>8615</v>
      </c>
      <c r="Q262" s="21" t="s">
        <v>8619</v>
      </c>
      <c r="R262" s="21" t="s">
        <v>7857</v>
      </c>
    </row>
    <row r="263" spans="1:19">
      <c r="A263" s="25" t="s">
        <v>9058</v>
      </c>
      <c r="B263" s="22" t="s">
        <v>7751</v>
      </c>
      <c r="C263" s="24">
        <v>749956190105</v>
      </c>
      <c r="D263" s="139" t="s">
        <v>7857</v>
      </c>
      <c r="E263" s="22" t="s">
        <v>9089</v>
      </c>
      <c r="F263" s="23" t="s">
        <v>9090</v>
      </c>
      <c r="G263" s="22">
        <v>12</v>
      </c>
      <c r="H263" s="203">
        <v>20.7</v>
      </c>
      <c r="I263" s="203">
        <f>10.94*8.7*11.81/1728</f>
        <v>0.65049315972222221</v>
      </c>
      <c r="J263" s="214">
        <v>663.5</v>
      </c>
      <c r="K263" s="22" t="s">
        <v>9098</v>
      </c>
      <c r="L263" s="22" t="s">
        <v>8610</v>
      </c>
      <c r="M263" s="22" t="s">
        <v>7759</v>
      </c>
      <c r="N263" s="22" t="s">
        <v>8617</v>
      </c>
      <c r="O263" s="22" t="s">
        <v>8690</v>
      </c>
      <c r="P263" s="22" t="s">
        <v>8615</v>
      </c>
      <c r="Q263" s="22" t="s">
        <v>8619</v>
      </c>
      <c r="R263" s="22" t="s">
        <v>7857</v>
      </c>
    </row>
    <row r="264" spans="1:19">
      <c r="A264" s="329" t="s">
        <v>9059</v>
      </c>
      <c r="B264" s="21" t="s">
        <v>7751</v>
      </c>
      <c r="C264" s="20">
        <v>749956190402</v>
      </c>
      <c r="D264" s="138" t="s">
        <v>7857</v>
      </c>
      <c r="E264" s="21" t="s">
        <v>9091</v>
      </c>
      <c r="F264" s="19" t="s">
        <v>7234</v>
      </c>
      <c r="G264" s="21">
        <v>12</v>
      </c>
      <c r="H264" s="204"/>
      <c r="I264" s="204"/>
      <c r="J264" s="215">
        <v>496</v>
      </c>
      <c r="K264" s="21" t="s">
        <v>9098</v>
      </c>
      <c r="L264" s="21" t="s">
        <v>8610</v>
      </c>
      <c r="M264" s="21" t="s">
        <v>7759</v>
      </c>
      <c r="N264" s="21" t="s">
        <v>8617</v>
      </c>
      <c r="O264" s="21" t="s">
        <v>8690</v>
      </c>
      <c r="P264" s="21" t="s">
        <v>8615</v>
      </c>
      <c r="Q264" s="21" t="s">
        <v>8619</v>
      </c>
      <c r="R264" s="21" t="s">
        <v>7857</v>
      </c>
    </row>
    <row r="265" spans="1:19">
      <c r="A265" s="25" t="s">
        <v>9060</v>
      </c>
      <c r="B265" s="22" t="s">
        <v>7751</v>
      </c>
      <c r="C265" s="24">
        <v>749956190167</v>
      </c>
      <c r="D265" s="139" t="s">
        <v>7857</v>
      </c>
      <c r="E265" s="22" t="s">
        <v>9092</v>
      </c>
      <c r="F265" s="23" t="s">
        <v>7234</v>
      </c>
      <c r="G265" s="22">
        <v>12</v>
      </c>
      <c r="H265" s="203"/>
      <c r="I265" s="203"/>
      <c r="J265" s="214">
        <v>506</v>
      </c>
      <c r="K265" s="22" t="s">
        <v>9098</v>
      </c>
      <c r="L265" s="22" t="s">
        <v>8610</v>
      </c>
      <c r="M265" s="22" t="s">
        <v>7759</v>
      </c>
      <c r="N265" s="22" t="s">
        <v>8617</v>
      </c>
      <c r="O265" s="22" t="s">
        <v>8690</v>
      </c>
      <c r="P265" s="22" t="s">
        <v>8615</v>
      </c>
      <c r="Q265" s="22" t="s">
        <v>8619</v>
      </c>
      <c r="R265" s="22" t="s">
        <v>7857</v>
      </c>
    </row>
    <row r="266" spans="1:19">
      <c r="A266" s="329" t="s">
        <v>9061</v>
      </c>
      <c r="B266" s="21" t="s">
        <v>7751</v>
      </c>
      <c r="C266" s="20">
        <v>749956190419</v>
      </c>
      <c r="D266" s="138" t="s">
        <v>7857</v>
      </c>
      <c r="E266" s="21" t="s">
        <v>9093</v>
      </c>
      <c r="F266" s="19" t="s">
        <v>7234</v>
      </c>
      <c r="G266" s="21">
        <v>12</v>
      </c>
      <c r="H266" s="204"/>
      <c r="I266" s="204"/>
      <c r="J266" s="215">
        <v>455.40000000000003</v>
      </c>
      <c r="K266" s="21" t="s">
        <v>9098</v>
      </c>
      <c r="L266" s="21" t="s">
        <v>8610</v>
      </c>
      <c r="M266" s="21" t="s">
        <v>7759</v>
      </c>
      <c r="N266" s="21" t="s">
        <v>8617</v>
      </c>
      <c r="O266" s="21" t="s">
        <v>8690</v>
      </c>
      <c r="P266" s="21" t="s">
        <v>8615</v>
      </c>
      <c r="Q266" s="21" t="s">
        <v>8619</v>
      </c>
      <c r="R266" s="21" t="s">
        <v>7857</v>
      </c>
    </row>
    <row r="267" spans="1:19">
      <c r="A267" s="25" t="s">
        <v>9062</v>
      </c>
      <c r="B267" s="22" t="s">
        <v>7751</v>
      </c>
      <c r="C267" s="24">
        <v>749956190174</v>
      </c>
      <c r="D267" s="139" t="s">
        <v>7857</v>
      </c>
      <c r="E267" s="22" t="s">
        <v>9094</v>
      </c>
      <c r="F267" s="23" t="s">
        <v>6998</v>
      </c>
      <c r="G267" s="22">
        <v>24</v>
      </c>
      <c r="H267" s="203"/>
      <c r="I267" s="203"/>
      <c r="J267" s="214">
        <v>440.45</v>
      </c>
      <c r="K267" s="22" t="s">
        <v>9098</v>
      </c>
      <c r="L267" s="22" t="s">
        <v>8610</v>
      </c>
      <c r="M267" s="22" t="s">
        <v>7759</v>
      </c>
      <c r="N267" s="22" t="s">
        <v>8617</v>
      </c>
      <c r="O267" s="22" t="s">
        <v>8690</v>
      </c>
      <c r="P267" s="22" t="s">
        <v>8615</v>
      </c>
      <c r="Q267" s="22" t="s">
        <v>8619</v>
      </c>
      <c r="R267" s="22" t="s">
        <v>7857</v>
      </c>
    </row>
    <row r="268" spans="1:19">
      <c r="A268" s="329" t="s">
        <v>9063</v>
      </c>
      <c r="B268" s="21" t="s">
        <v>7751</v>
      </c>
      <c r="C268" s="20">
        <v>749956190143</v>
      </c>
      <c r="D268" s="138" t="s">
        <v>7857</v>
      </c>
      <c r="E268" s="21" t="s">
        <v>9095</v>
      </c>
      <c r="F268" s="19" t="s">
        <v>9096</v>
      </c>
      <c r="G268" s="21">
        <v>12</v>
      </c>
      <c r="H268" s="204">
        <v>12.89</v>
      </c>
      <c r="I268" s="204">
        <f>13.62*6.45*10/1728</f>
        <v>0.5083854166666667</v>
      </c>
      <c r="J268" s="215">
        <v>1047.5</v>
      </c>
      <c r="K268" s="21" t="s">
        <v>9098</v>
      </c>
      <c r="L268" s="21" t="s">
        <v>8610</v>
      </c>
      <c r="M268" s="21" t="s">
        <v>7759</v>
      </c>
      <c r="N268" s="21" t="s">
        <v>8617</v>
      </c>
      <c r="O268" s="21" t="s">
        <v>8690</v>
      </c>
      <c r="P268" s="21" t="s">
        <v>8615</v>
      </c>
      <c r="Q268" s="21" t="s">
        <v>8619</v>
      </c>
      <c r="R268" s="21" t="s">
        <v>7857</v>
      </c>
    </row>
    <row r="269" spans="1:19">
      <c r="A269" s="25" t="s">
        <v>9064</v>
      </c>
      <c r="B269" s="22" t="s">
        <v>7751</v>
      </c>
      <c r="C269" s="24">
        <v>749956190136</v>
      </c>
      <c r="D269" s="139" t="s">
        <v>7857</v>
      </c>
      <c r="E269" s="22" t="s">
        <v>9097</v>
      </c>
      <c r="F269" s="23" t="s">
        <v>7234</v>
      </c>
      <c r="G269" s="22">
        <v>12</v>
      </c>
      <c r="H269" s="203">
        <v>18.25</v>
      </c>
      <c r="I269" s="203">
        <f>12.13*9.88*8.03/1728</f>
        <v>0.55691581712962968</v>
      </c>
      <c r="J269" s="214">
        <v>786.45</v>
      </c>
      <c r="K269" s="22" t="s">
        <v>9098</v>
      </c>
      <c r="L269" s="22" t="s">
        <v>8610</v>
      </c>
      <c r="M269" s="22" t="s">
        <v>7759</v>
      </c>
      <c r="N269" s="22" t="s">
        <v>8617</v>
      </c>
      <c r="O269" s="22" t="s">
        <v>8690</v>
      </c>
      <c r="P269" s="22" t="s">
        <v>8615</v>
      </c>
      <c r="Q269" s="22" t="s">
        <v>8619</v>
      </c>
      <c r="R269" s="22" t="s">
        <v>7857</v>
      </c>
    </row>
    <row r="270" spans="1:19">
      <c r="A270" s="351" t="s">
        <v>9182</v>
      </c>
      <c r="B270" s="22"/>
      <c r="C270" s="24"/>
      <c r="D270" s="139"/>
      <c r="E270" s="22"/>
      <c r="F270" s="23"/>
      <c r="G270" s="22"/>
      <c r="H270" s="203"/>
      <c r="I270" s="203"/>
      <c r="J270" s="214"/>
      <c r="K270" s="139"/>
      <c r="L270" s="139"/>
      <c r="M270" s="139"/>
      <c r="N270" s="139"/>
      <c r="O270" s="139"/>
      <c r="P270" s="139"/>
      <c r="Q270" s="139"/>
      <c r="R270" s="139"/>
    </row>
    <row r="271" spans="1:19" s="231" customFormat="1" ht="31.5">
      <c r="A271" s="234" t="s">
        <v>243</v>
      </c>
      <c r="B271" s="235"/>
      <c r="C271" s="236"/>
      <c r="D271" s="237"/>
      <c r="E271" s="235"/>
      <c r="F271" s="235"/>
      <c r="G271" s="235"/>
      <c r="H271" s="345"/>
      <c r="I271" s="345"/>
      <c r="J271" s="249"/>
      <c r="K271" s="237"/>
      <c r="L271" s="237"/>
      <c r="M271" s="237"/>
      <c r="N271" s="237"/>
      <c r="O271" s="237"/>
      <c r="P271" s="237"/>
      <c r="Q271" s="237"/>
      <c r="R271" s="237"/>
      <c r="S271" s="278"/>
    </row>
    <row r="272" spans="1:19" ht="39" customHeight="1">
      <c r="A272" s="162" t="s">
        <v>2</v>
      </c>
      <c r="B272" s="6" t="s">
        <v>8825</v>
      </c>
      <c r="C272" s="11" t="s">
        <v>2813</v>
      </c>
      <c r="D272" s="6" t="s">
        <v>7857</v>
      </c>
      <c r="E272" s="6" t="s">
        <v>1667</v>
      </c>
      <c r="F272" s="7" t="s">
        <v>8824</v>
      </c>
      <c r="G272" s="6" t="s">
        <v>8767</v>
      </c>
      <c r="H272" s="202" t="s">
        <v>8777</v>
      </c>
      <c r="I272" s="202" t="s">
        <v>8823</v>
      </c>
      <c r="J272" s="354" t="s">
        <v>8810</v>
      </c>
      <c r="K272" s="162" t="s">
        <v>8822</v>
      </c>
      <c r="L272" s="6" t="s">
        <v>8764</v>
      </c>
      <c r="M272" s="6" t="s">
        <v>8595</v>
      </c>
      <c r="N272" s="11" t="s">
        <v>8765</v>
      </c>
      <c r="O272" s="6" t="s">
        <v>8763</v>
      </c>
      <c r="P272" s="7" t="s">
        <v>8821</v>
      </c>
      <c r="Q272" s="7" t="s">
        <v>8618</v>
      </c>
      <c r="R272" s="6" t="s">
        <v>7857</v>
      </c>
      <c r="S272" s="279"/>
    </row>
    <row r="273" spans="1:19">
      <c r="A273" s="25" t="s">
        <v>244</v>
      </c>
      <c r="B273" s="22" t="s">
        <v>5</v>
      </c>
      <c r="C273" s="24">
        <v>78737732167</v>
      </c>
      <c r="D273" s="139" t="s">
        <v>7857</v>
      </c>
      <c r="E273" s="22" t="s">
        <v>1669</v>
      </c>
      <c r="F273" s="23">
        <v>6.375</v>
      </c>
      <c r="G273" s="22">
        <v>3</v>
      </c>
      <c r="H273" s="203">
        <v>18</v>
      </c>
      <c r="I273" s="203">
        <v>0.55000000000000004</v>
      </c>
      <c r="J273" s="214">
        <v>160.9</v>
      </c>
      <c r="K273" s="139" t="s">
        <v>243</v>
      </c>
      <c r="L273" s="139" t="s">
        <v>8610</v>
      </c>
      <c r="M273" s="139" t="s">
        <v>7759</v>
      </c>
      <c r="N273" s="139" t="s">
        <v>8617</v>
      </c>
      <c r="O273" s="139" t="s">
        <v>8690</v>
      </c>
      <c r="P273" s="139" t="s">
        <v>8598</v>
      </c>
      <c r="Q273" s="139" t="s">
        <v>8619</v>
      </c>
      <c r="R273" s="139" t="s">
        <v>7857</v>
      </c>
    </row>
    <row r="274" spans="1:19">
      <c r="A274" s="329" t="s">
        <v>245</v>
      </c>
      <c r="B274" s="21" t="s">
        <v>5</v>
      </c>
      <c r="C274" s="20">
        <v>78737732198</v>
      </c>
      <c r="D274" s="138" t="s">
        <v>7857</v>
      </c>
      <c r="E274" s="21" t="s">
        <v>1669</v>
      </c>
      <c r="F274" s="19">
        <v>7.25</v>
      </c>
      <c r="G274" s="21">
        <v>3</v>
      </c>
      <c r="H274" s="204">
        <v>25</v>
      </c>
      <c r="I274" s="204">
        <v>0.67</v>
      </c>
      <c r="J274" s="215">
        <v>193.2</v>
      </c>
      <c r="K274" s="138" t="s">
        <v>243</v>
      </c>
      <c r="L274" s="138" t="s">
        <v>8610</v>
      </c>
      <c r="M274" s="138" t="s">
        <v>7759</v>
      </c>
      <c r="N274" s="138" t="s">
        <v>8617</v>
      </c>
      <c r="O274" s="138" t="s">
        <v>8690</v>
      </c>
      <c r="P274" s="138" t="s">
        <v>8598</v>
      </c>
      <c r="Q274" s="138" t="s">
        <v>8619</v>
      </c>
      <c r="R274" s="138" t="s">
        <v>7857</v>
      </c>
    </row>
    <row r="275" spans="1:19">
      <c r="A275" s="25" t="s">
        <v>246</v>
      </c>
      <c r="B275" s="22" t="s">
        <v>5</v>
      </c>
      <c r="C275" s="24">
        <v>78737732204</v>
      </c>
      <c r="D275" s="139" t="s">
        <v>7857</v>
      </c>
      <c r="E275" s="22" t="s">
        <v>1669</v>
      </c>
      <c r="F275" s="23">
        <v>8.25</v>
      </c>
      <c r="G275" s="22">
        <v>3</v>
      </c>
      <c r="H275" s="203">
        <v>32.9</v>
      </c>
      <c r="I275" s="203">
        <v>0.89</v>
      </c>
      <c r="J275" s="214">
        <v>232.3</v>
      </c>
      <c r="K275" s="139" t="s">
        <v>243</v>
      </c>
      <c r="L275" s="139" t="s">
        <v>8610</v>
      </c>
      <c r="M275" s="139" t="s">
        <v>7759</v>
      </c>
      <c r="N275" s="139" t="s">
        <v>8617</v>
      </c>
      <c r="O275" s="139" t="s">
        <v>8690</v>
      </c>
      <c r="P275" s="139" t="s">
        <v>8598</v>
      </c>
      <c r="Q275" s="139" t="s">
        <v>8619</v>
      </c>
      <c r="R275" s="139" t="s">
        <v>7857</v>
      </c>
    </row>
    <row r="276" spans="1:19">
      <c r="A276" s="329" t="s">
        <v>247</v>
      </c>
      <c r="B276" s="21" t="s">
        <v>5</v>
      </c>
      <c r="C276" s="20">
        <v>78737732228</v>
      </c>
      <c r="D276" s="138" t="s">
        <v>7857</v>
      </c>
      <c r="E276" s="21" t="s">
        <v>1669</v>
      </c>
      <c r="F276" s="19">
        <v>9</v>
      </c>
      <c r="G276" s="21">
        <v>2</v>
      </c>
      <c r="H276" s="204">
        <v>28</v>
      </c>
      <c r="I276" s="204">
        <v>0.8</v>
      </c>
      <c r="J276" s="215">
        <v>269.10000000000002</v>
      </c>
      <c r="K276" s="138" t="s">
        <v>243</v>
      </c>
      <c r="L276" s="138" t="s">
        <v>8610</v>
      </c>
      <c r="M276" s="138" t="s">
        <v>7759</v>
      </c>
      <c r="N276" s="138" t="s">
        <v>8617</v>
      </c>
      <c r="O276" s="138" t="s">
        <v>8690</v>
      </c>
      <c r="P276" s="138" t="s">
        <v>8598</v>
      </c>
      <c r="Q276" s="138" t="s">
        <v>8619</v>
      </c>
      <c r="R276" s="138" t="s">
        <v>7857</v>
      </c>
    </row>
    <row r="277" spans="1:19">
      <c r="A277" s="25" t="s">
        <v>248</v>
      </c>
      <c r="B277" s="22" t="s">
        <v>5</v>
      </c>
      <c r="C277" s="24">
        <v>78737732242</v>
      </c>
      <c r="D277" s="139" t="s">
        <v>7857</v>
      </c>
      <c r="E277" s="22" t="s">
        <v>1669</v>
      </c>
      <c r="F277" s="23">
        <v>10.25</v>
      </c>
      <c r="G277" s="22">
        <v>1</v>
      </c>
      <c r="H277" s="203">
        <v>21</v>
      </c>
      <c r="I277" s="203">
        <v>0.59</v>
      </c>
      <c r="J277" s="214">
        <v>366.5</v>
      </c>
      <c r="K277" s="139" t="s">
        <v>243</v>
      </c>
      <c r="L277" s="139" t="s">
        <v>8610</v>
      </c>
      <c r="M277" s="139" t="s">
        <v>7759</v>
      </c>
      <c r="N277" s="139" t="s">
        <v>8617</v>
      </c>
      <c r="O277" s="139" t="s">
        <v>8690</v>
      </c>
      <c r="P277" s="139" t="s">
        <v>8598</v>
      </c>
      <c r="Q277" s="139" t="s">
        <v>8619</v>
      </c>
      <c r="R277" s="139" t="s">
        <v>7857</v>
      </c>
    </row>
    <row r="278" spans="1:19">
      <c r="A278" s="329" t="s">
        <v>249</v>
      </c>
      <c r="B278" s="21" t="s">
        <v>5</v>
      </c>
      <c r="C278" s="20">
        <v>78737732266</v>
      </c>
      <c r="D278" s="138" t="s">
        <v>7857</v>
      </c>
      <c r="E278" s="21" t="s">
        <v>1669</v>
      </c>
      <c r="F278" s="19">
        <v>11</v>
      </c>
      <c r="G278" s="21">
        <v>1</v>
      </c>
      <c r="H278" s="204">
        <v>24</v>
      </c>
      <c r="I278" s="204">
        <v>0.74</v>
      </c>
      <c r="J278" s="215">
        <v>466.6</v>
      </c>
      <c r="K278" s="138" t="s">
        <v>243</v>
      </c>
      <c r="L278" s="138" t="s">
        <v>8610</v>
      </c>
      <c r="M278" s="138" t="s">
        <v>7759</v>
      </c>
      <c r="N278" s="138" t="s">
        <v>8617</v>
      </c>
      <c r="O278" s="138" t="s">
        <v>8690</v>
      </c>
      <c r="P278" s="138" t="s">
        <v>8598</v>
      </c>
      <c r="Q278" s="138" t="s">
        <v>8619</v>
      </c>
      <c r="R278" s="138" t="s">
        <v>7857</v>
      </c>
    </row>
    <row r="279" spans="1:19">
      <c r="A279" s="25" t="s">
        <v>250</v>
      </c>
      <c r="B279" s="22" t="s">
        <v>5</v>
      </c>
      <c r="C279" s="24">
        <v>78737732273</v>
      </c>
      <c r="D279" s="139" t="s">
        <v>7857</v>
      </c>
      <c r="E279" s="22" t="s">
        <v>1857</v>
      </c>
      <c r="F279" s="23">
        <v>11.875</v>
      </c>
      <c r="G279" s="22">
        <v>1</v>
      </c>
      <c r="H279" s="203">
        <v>28.5</v>
      </c>
      <c r="I279" s="203">
        <v>0.88</v>
      </c>
      <c r="J279" s="214">
        <v>573.79999999999995</v>
      </c>
      <c r="K279" s="139" t="s">
        <v>243</v>
      </c>
      <c r="L279" s="139" t="s">
        <v>8610</v>
      </c>
      <c r="M279" s="139" t="s">
        <v>7759</v>
      </c>
      <c r="N279" s="139" t="s">
        <v>8617</v>
      </c>
      <c r="O279" s="139" t="s">
        <v>8690</v>
      </c>
      <c r="P279" s="139" t="s">
        <v>8598</v>
      </c>
      <c r="Q279" s="139" t="s">
        <v>8619</v>
      </c>
      <c r="R279" s="139" t="s">
        <v>7857</v>
      </c>
    </row>
    <row r="280" spans="1:19">
      <c r="A280" s="329" t="s">
        <v>251</v>
      </c>
      <c r="B280" s="21" t="s">
        <v>5</v>
      </c>
      <c r="C280" s="20">
        <v>78737732334</v>
      </c>
      <c r="D280" s="138" t="s">
        <v>7857</v>
      </c>
      <c r="E280" s="63" t="s">
        <v>1858</v>
      </c>
      <c r="F280" s="19">
        <v>6</v>
      </c>
      <c r="G280" s="21">
        <v>3</v>
      </c>
      <c r="H280" s="204">
        <v>19.7</v>
      </c>
      <c r="I280" s="204">
        <v>0.53</v>
      </c>
      <c r="J280" s="215">
        <v>134</v>
      </c>
      <c r="K280" s="138" t="s">
        <v>243</v>
      </c>
      <c r="L280" s="138" t="s">
        <v>8610</v>
      </c>
      <c r="M280" s="138" t="s">
        <v>7759</v>
      </c>
      <c r="N280" s="138" t="s">
        <v>8617</v>
      </c>
      <c r="O280" s="138" t="s">
        <v>8690</v>
      </c>
      <c r="P280" s="138" t="s">
        <v>8598</v>
      </c>
      <c r="Q280" s="138" t="s">
        <v>8619</v>
      </c>
      <c r="R280" s="138" t="s">
        <v>7857</v>
      </c>
    </row>
    <row r="281" spans="1:19">
      <c r="A281" s="25" t="s">
        <v>252</v>
      </c>
      <c r="B281" s="22" t="s">
        <v>5</v>
      </c>
      <c r="C281" s="24">
        <v>78737732365</v>
      </c>
      <c r="D281" s="139" t="s">
        <v>7857</v>
      </c>
      <c r="E281" s="22" t="s">
        <v>1748</v>
      </c>
      <c r="F281" s="23">
        <v>3.125</v>
      </c>
      <c r="G281" s="22">
        <v>3</v>
      </c>
      <c r="H281" s="203">
        <v>20.6</v>
      </c>
      <c r="I281" s="203">
        <v>1.26</v>
      </c>
      <c r="J281" s="214">
        <v>183.1</v>
      </c>
      <c r="K281" s="139" t="s">
        <v>243</v>
      </c>
      <c r="L281" s="139" t="s">
        <v>8610</v>
      </c>
      <c r="M281" s="139" t="s">
        <v>7759</v>
      </c>
      <c r="N281" s="139" t="s">
        <v>8617</v>
      </c>
      <c r="O281" s="139" t="s">
        <v>8690</v>
      </c>
      <c r="P281" s="139" t="s">
        <v>8598</v>
      </c>
      <c r="Q281" s="139" t="s">
        <v>8619</v>
      </c>
      <c r="R281" s="139" t="s">
        <v>7857</v>
      </c>
    </row>
    <row r="282" spans="1:19">
      <c r="A282" s="329" t="s">
        <v>253</v>
      </c>
      <c r="B282" s="21" t="s">
        <v>5</v>
      </c>
      <c r="C282" s="20">
        <v>78737732389</v>
      </c>
      <c r="D282" s="138" t="s">
        <v>7857</v>
      </c>
      <c r="E282" s="21" t="s">
        <v>1699</v>
      </c>
      <c r="F282" s="19">
        <v>3.25</v>
      </c>
      <c r="G282" s="21">
        <v>3</v>
      </c>
      <c r="H282" s="204">
        <v>30</v>
      </c>
      <c r="I282" s="204">
        <v>1.34</v>
      </c>
      <c r="J282" s="215">
        <v>230.5</v>
      </c>
      <c r="K282" s="138" t="s">
        <v>243</v>
      </c>
      <c r="L282" s="138" t="s">
        <v>8610</v>
      </c>
      <c r="M282" s="138" t="s">
        <v>7759</v>
      </c>
      <c r="N282" s="138" t="s">
        <v>8617</v>
      </c>
      <c r="O282" s="138" t="s">
        <v>8690</v>
      </c>
      <c r="P282" s="138" t="s">
        <v>8598</v>
      </c>
      <c r="Q282" s="138" t="s">
        <v>8619</v>
      </c>
      <c r="R282" s="138" t="s">
        <v>7857</v>
      </c>
    </row>
    <row r="283" spans="1:19">
      <c r="A283" s="25" t="s">
        <v>254</v>
      </c>
      <c r="B283" s="22" t="s">
        <v>5</v>
      </c>
      <c r="C283" s="24">
        <v>78737732419</v>
      </c>
      <c r="D283" s="139" t="s">
        <v>7857</v>
      </c>
      <c r="E283" s="22" t="s">
        <v>1859</v>
      </c>
      <c r="F283" s="23">
        <v>3.25</v>
      </c>
      <c r="G283" s="22">
        <v>3</v>
      </c>
      <c r="H283" s="203">
        <v>17.5</v>
      </c>
      <c r="I283" s="203">
        <v>1.01</v>
      </c>
      <c r="J283" s="214">
        <v>166.2</v>
      </c>
      <c r="K283" s="139" t="s">
        <v>243</v>
      </c>
      <c r="L283" s="139" t="s">
        <v>8610</v>
      </c>
      <c r="M283" s="139" t="s">
        <v>7759</v>
      </c>
      <c r="N283" s="139" t="s">
        <v>8617</v>
      </c>
      <c r="O283" s="139" t="s">
        <v>8690</v>
      </c>
      <c r="P283" s="139" t="s">
        <v>8598</v>
      </c>
      <c r="Q283" s="139" t="s">
        <v>8619</v>
      </c>
      <c r="R283" s="139" t="s">
        <v>7857</v>
      </c>
    </row>
    <row r="284" spans="1:19" s="231" customFormat="1" ht="31.5">
      <c r="A284" s="234" t="s">
        <v>255</v>
      </c>
      <c r="B284" s="235"/>
      <c r="C284" s="236"/>
      <c r="D284" s="237"/>
      <c r="E284" s="235"/>
      <c r="F284" s="235"/>
      <c r="G284" s="235"/>
      <c r="H284" s="345"/>
      <c r="I284" s="345"/>
      <c r="J284" s="249"/>
      <c r="K284" s="237"/>
      <c r="L284" s="237"/>
      <c r="M284" s="237"/>
      <c r="N284" s="237"/>
      <c r="O284" s="237"/>
      <c r="P284" s="237"/>
      <c r="Q284" s="237"/>
      <c r="R284" s="237"/>
      <c r="S284" s="278"/>
    </row>
    <row r="285" spans="1:19" ht="40.5" customHeight="1">
      <c r="A285" s="162" t="s">
        <v>2</v>
      </c>
      <c r="B285" s="6" t="s">
        <v>8825</v>
      </c>
      <c r="C285" s="11" t="s">
        <v>2813</v>
      </c>
      <c r="D285" s="6" t="s">
        <v>8827</v>
      </c>
      <c r="E285" s="6" t="s">
        <v>1667</v>
      </c>
      <c r="F285" s="7" t="s">
        <v>8824</v>
      </c>
      <c r="G285" s="6" t="s">
        <v>8767</v>
      </c>
      <c r="H285" s="202" t="s">
        <v>8777</v>
      </c>
      <c r="I285" s="202" t="s">
        <v>8823</v>
      </c>
      <c r="J285" s="354" t="s">
        <v>8810</v>
      </c>
      <c r="K285" s="162" t="s">
        <v>8822</v>
      </c>
      <c r="L285" s="6" t="s">
        <v>8764</v>
      </c>
      <c r="M285" s="6" t="s">
        <v>8595</v>
      </c>
      <c r="N285" s="11" t="s">
        <v>8765</v>
      </c>
      <c r="O285" s="6" t="s">
        <v>8763</v>
      </c>
      <c r="P285" s="7" t="s">
        <v>8821</v>
      </c>
      <c r="Q285" s="7" t="s">
        <v>8618</v>
      </c>
      <c r="R285" s="6" t="s">
        <v>9155</v>
      </c>
      <c r="S285" s="279"/>
    </row>
    <row r="286" spans="1:19">
      <c r="A286" s="329" t="s">
        <v>256</v>
      </c>
      <c r="B286" s="21" t="s">
        <v>5</v>
      </c>
      <c r="C286" s="20">
        <v>20078737185820</v>
      </c>
      <c r="D286" s="138" t="s">
        <v>7857</v>
      </c>
      <c r="E286" s="21" t="s">
        <v>1669</v>
      </c>
      <c r="F286" s="19">
        <v>6.25</v>
      </c>
      <c r="G286" s="21">
        <v>3</v>
      </c>
      <c r="H286" s="204">
        <v>15.6</v>
      </c>
      <c r="I286" s="204">
        <v>0.44</v>
      </c>
      <c r="J286" s="215">
        <v>141.80000000000001</v>
      </c>
      <c r="K286" s="138" t="s">
        <v>255</v>
      </c>
      <c r="L286" s="138" t="s">
        <v>8610</v>
      </c>
      <c r="M286" s="138" t="s">
        <v>7759</v>
      </c>
      <c r="N286" s="138" t="s">
        <v>8621</v>
      </c>
      <c r="O286" s="138" t="s">
        <v>8690</v>
      </c>
      <c r="P286" s="138" t="s">
        <v>8615</v>
      </c>
      <c r="Q286" s="138" t="s">
        <v>8620</v>
      </c>
      <c r="R286" s="138" t="s">
        <v>7857</v>
      </c>
    </row>
    <row r="287" spans="1:19">
      <c r="A287" s="25" t="s">
        <v>257</v>
      </c>
      <c r="B287" s="22" t="s">
        <v>5</v>
      </c>
      <c r="C287" s="24">
        <v>20078737185844</v>
      </c>
      <c r="D287" s="139" t="s">
        <v>7857</v>
      </c>
      <c r="E287" s="22" t="s">
        <v>1669</v>
      </c>
      <c r="F287" s="23">
        <v>8.25</v>
      </c>
      <c r="G287" s="22">
        <v>3</v>
      </c>
      <c r="H287" s="203">
        <v>28.4</v>
      </c>
      <c r="I287" s="203">
        <v>0.62</v>
      </c>
      <c r="J287" s="214">
        <v>182.7</v>
      </c>
      <c r="K287" s="139" t="s">
        <v>255</v>
      </c>
      <c r="L287" s="139" t="s">
        <v>8610</v>
      </c>
      <c r="M287" s="139" t="s">
        <v>7759</v>
      </c>
      <c r="N287" s="139" t="s">
        <v>8621</v>
      </c>
      <c r="O287" s="139" t="s">
        <v>8690</v>
      </c>
      <c r="P287" s="139" t="s">
        <v>8615</v>
      </c>
      <c r="Q287" s="139" t="s">
        <v>8620</v>
      </c>
      <c r="R287" s="139" t="s">
        <v>7857</v>
      </c>
    </row>
    <row r="288" spans="1:19">
      <c r="A288" s="329" t="s">
        <v>258</v>
      </c>
      <c r="B288" s="21" t="s">
        <v>5</v>
      </c>
      <c r="C288" s="20">
        <v>20078737185851</v>
      </c>
      <c r="D288" s="138" t="s">
        <v>7857</v>
      </c>
      <c r="E288" s="21" t="s">
        <v>1669</v>
      </c>
      <c r="F288" s="19">
        <v>9.75</v>
      </c>
      <c r="G288" s="21">
        <v>1</v>
      </c>
      <c r="H288" s="204">
        <v>14</v>
      </c>
      <c r="I288" s="204">
        <v>0.4</v>
      </c>
      <c r="J288" s="215">
        <v>236.9</v>
      </c>
      <c r="K288" s="138" t="s">
        <v>255</v>
      </c>
      <c r="L288" s="138" t="s">
        <v>8610</v>
      </c>
      <c r="M288" s="138" t="s">
        <v>7759</v>
      </c>
      <c r="N288" s="138" t="s">
        <v>8621</v>
      </c>
      <c r="O288" s="138" t="s">
        <v>8690</v>
      </c>
      <c r="P288" s="138" t="s">
        <v>8615</v>
      </c>
      <c r="Q288" s="138" t="s">
        <v>8620</v>
      </c>
      <c r="R288" s="138" t="s">
        <v>7857</v>
      </c>
    </row>
    <row r="289" spans="1:19">
      <c r="A289" s="25" t="s">
        <v>259</v>
      </c>
      <c r="B289" s="22" t="s">
        <v>5</v>
      </c>
      <c r="C289" s="24">
        <v>20078737185868</v>
      </c>
      <c r="D289" s="139" t="s">
        <v>7857</v>
      </c>
      <c r="E289" s="22" t="s">
        <v>1669</v>
      </c>
      <c r="F289" s="23">
        <v>10.75</v>
      </c>
      <c r="G289" s="22">
        <v>1</v>
      </c>
      <c r="H289" s="203">
        <v>14.9</v>
      </c>
      <c r="I289" s="203">
        <v>0.45</v>
      </c>
      <c r="J289" s="214">
        <v>318.2</v>
      </c>
      <c r="K289" s="139" t="s">
        <v>255</v>
      </c>
      <c r="L289" s="139" t="s">
        <v>8610</v>
      </c>
      <c r="M289" s="139" t="s">
        <v>7759</v>
      </c>
      <c r="N289" s="139" t="s">
        <v>8621</v>
      </c>
      <c r="O289" s="139" t="s">
        <v>8690</v>
      </c>
      <c r="P289" s="139" t="s">
        <v>8615</v>
      </c>
      <c r="Q289" s="139" t="s">
        <v>8620</v>
      </c>
      <c r="R289" s="139" t="s">
        <v>7857</v>
      </c>
    </row>
    <row r="290" spans="1:19">
      <c r="A290" s="329" t="s">
        <v>260</v>
      </c>
      <c r="B290" s="21" t="s">
        <v>5</v>
      </c>
      <c r="C290" s="20">
        <v>20078737185875</v>
      </c>
      <c r="D290" s="138" t="s">
        <v>7857</v>
      </c>
      <c r="E290" s="21" t="s">
        <v>1669</v>
      </c>
      <c r="F290" s="19">
        <v>11</v>
      </c>
      <c r="G290" s="21">
        <v>1</v>
      </c>
      <c r="H290" s="204">
        <v>17.399999999999999</v>
      </c>
      <c r="I290" s="204">
        <v>0.42</v>
      </c>
      <c r="J290" s="215">
        <v>374</v>
      </c>
      <c r="K290" s="138" t="s">
        <v>255</v>
      </c>
      <c r="L290" s="138" t="s">
        <v>8610</v>
      </c>
      <c r="M290" s="138" t="s">
        <v>7759</v>
      </c>
      <c r="N290" s="138" t="s">
        <v>8621</v>
      </c>
      <c r="O290" s="138" t="s">
        <v>8690</v>
      </c>
      <c r="P290" s="138" t="s">
        <v>8615</v>
      </c>
      <c r="Q290" s="138" t="s">
        <v>8620</v>
      </c>
      <c r="R290" s="138" t="s">
        <v>7857</v>
      </c>
    </row>
    <row r="291" spans="1:19">
      <c r="A291" s="329" t="s">
        <v>261</v>
      </c>
      <c r="B291" s="21" t="s">
        <v>5</v>
      </c>
      <c r="C291" s="20">
        <v>20078737185936</v>
      </c>
      <c r="D291" s="138" t="s">
        <v>7857</v>
      </c>
      <c r="E291" s="21" t="s">
        <v>1860</v>
      </c>
      <c r="F291" s="19">
        <v>6</v>
      </c>
      <c r="G291" s="21">
        <v>3</v>
      </c>
      <c r="H291" s="204">
        <v>17.5</v>
      </c>
      <c r="I291" s="204">
        <v>0.47</v>
      </c>
      <c r="J291" s="215">
        <v>134.30000000000001</v>
      </c>
      <c r="K291" s="138" t="s">
        <v>255</v>
      </c>
      <c r="L291" s="138" t="s">
        <v>8610</v>
      </c>
      <c r="M291" s="138" t="s">
        <v>7759</v>
      </c>
      <c r="N291" s="138" t="s">
        <v>8621</v>
      </c>
      <c r="O291" s="138" t="s">
        <v>8690</v>
      </c>
      <c r="P291" s="138" t="s">
        <v>8615</v>
      </c>
      <c r="Q291" s="138" t="s">
        <v>8620</v>
      </c>
      <c r="R291" s="138" t="s">
        <v>7857</v>
      </c>
    </row>
    <row r="292" spans="1:19">
      <c r="A292" s="25" t="s">
        <v>262</v>
      </c>
      <c r="B292" s="22" t="s">
        <v>5</v>
      </c>
      <c r="C292" s="24">
        <v>20078737185950</v>
      </c>
      <c r="D292" s="139" t="s">
        <v>7857</v>
      </c>
      <c r="E292" s="22" t="s">
        <v>1694</v>
      </c>
      <c r="F292" s="23">
        <v>4.5</v>
      </c>
      <c r="G292" s="22">
        <v>3</v>
      </c>
      <c r="H292" s="203">
        <v>10</v>
      </c>
      <c r="I292" s="203">
        <v>0.25</v>
      </c>
      <c r="J292" s="214">
        <v>100.2</v>
      </c>
      <c r="K292" s="139" t="s">
        <v>255</v>
      </c>
      <c r="L292" s="139" t="s">
        <v>8610</v>
      </c>
      <c r="M292" s="139" t="s">
        <v>7759</v>
      </c>
      <c r="N292" s="139" t="s">
        <v>8621</v>
      </c>
      <c r="O292" s="139" t="s">
        <v>8690</v>
      </c>
      <c r="P292" s="139" t="s">
        <v>8615</v>
      </c>
      <c r="Q292" s="139" t="s">
        <v>8620</v>
      </c>
      <c r="R292" s="139" t="s">
        <v>7857</v>
      </c>
    </row>
    <row r="293" spans="1:19">
      <c r="A293" s="329" t="s">
        <v>263</v>
      </c>
      <c r="B293" s="21" t="s">
        <v>5</v>
      </c>
      <c r="C293" s="20">
        <v>20078737185998</v>
      </c>
      <c r="D293" s="138" t="s">
        <v>7857</v>
      </c>
      <c r="E293" s="21" t="s">
        <v>1731</v>
      </c>
      <c r="F293" s="19">
        <v>4.5</v>
      </c>
      <c r="G293" s="21">
        <v>3</v>
      </c>
      <c r="H293" s="204">
        <v>16.899999999999999</v>
      </c>
      <c r="I293" s="204">
        <v>1.17</v>
      </c>
      <c r="J293" s="215">
        <v>209.9</v>
      </c>
      <c r="K293" s="138" t="s">
        <v>255</v>
      </c>
      <c r="L293" s="138" t="s">
        <v>8610</v>
      </c>
      <c r="M293" s="138" t="s">
        <v>7759</v>
      </c>
      <c r="N293" s="138" t="s">
        <v>8621</v>
      </c>
      <c r="O293" s="138" t="s">
        <v>8690</v>
      </c>
      <c r="P293" s="138" t="s">
        <v>8615</v>
      </c>
      <c r="Q293" s="138" t="s">
        <v>8620</v>
      </c>
      <c r="R293" s="138" t="s">
        <v>7857</v>
      </c>
    </row>
    <row r="294" spans="1:19">
      <c r="A294" s="25" t="s">
        <v>264</v>
      </c>
      <c r="B294" s="22" t="s">
        <v>5</v>
      </c>
      <c r="C294" s="24">
        <v>20078737186001</v>
      </c>
      <c r="D294" s="139" t="s">
        <v>7857</v>
      </c>
      <c r="E294" s="22" t="s">
        <v>1861</v>
      </c>
      <c r="F294" s="23">
        <v>3.25</v>
      </c>
      <c r="G294" s="22">
        <v>3</v>
      </c>
      <c r="H294" s="203">
        <v>8</v>
      </c>
      <c r="I294" s="203">
        <v>0.54</v>
      </c>
      <c r="J294" s="214">
        <v>148.4</v>
      </c>
      <c r="K294" s="139" t="s">
        <v>255</v>
      </c>
      <c r="L294" s="139" t="s">
        <v>8610</v>
      </c>
      <c r="M294" s="139" t="s">
        <v>7759</v>
      </c>
      <c r="N294" s="139" t="s">
        <v>8621</v>
      </c>
      <c r="O294" s="139" t="s">
        <v>8690</v>
      </c>
      <c r="P294" s="139" t="s">
        <v>8615</v>
      </c>
      <c r="Q294" s="139" t="s">
        <v>8620</v>
      </c>
      <c r="R294" s="139" t="s">
        <v>7857</v>
      </c>
    </row>
    <row r="295" spans="1:19">
      <c r="A295" s="329" t="s">
        <v>265</v>
      </c>
      <c r="B295" s="21" t="s">
        <v>5</v>
      </c>
      <c r="C295" s="20">
        <v>20078737186025</v>
      </c>
      <c r="D295" s="138" t="s">
        <v>7857</v>
      </c>
      <c r="E295" s="21" t="s">
        <v>1862</v>
      </c>
      <c r="F295" s="19">
        <v>3.8</v>
      </c>
      <c r="G295" s="21">
        <v>3</v>
      </c>
      <c r="H295" s="204">
        <v>20.6</v>
      </c>
      <c r="I295" s="204">
        <v>0.79</v>
      </c>
      <c r="J295" s="215">
        <v>229.9</v>
      </c>
      <c r="K295" s="138" t="s">
        <v>255</v>
      </c>
      <c r="L295" s="138" t="s">
        <v>8610</v>
      </c>
      <c r="M295" s="138" t="s">
        <v>7759</v>
      </c>
      <c r="N295" s="138" t="s">
        <v>8621</v>
      </c>
      <c r="O295" s="138" t="s">
        <v>8690</v>
      </c>
      <c r="P295" s="138" t="s">
        <v>8615</v>
      </c>
      <c r="Q295" s="138" t="s">
        <v>8620</v>
      </c>
      <c r="R295" s="138" t="s">
        <v>7857</v>
      </c>
    </row>
    <row r="296" spans="1:19">
      <c r="A296" s="25" t="s">
        <v>266</v>
      </c>
      <c r="B296" s="22" t="s">
        <v>5</v>
      </c>
      <c r="C296" s="24">
        <v>20078737186063</v>
      </c>
      <c r="D296" s="139" t="s">
        <v>7857</v>
      </c>
      <c r="E296" s="22" t="s">
        <v>1864</v>
      </c>
      <c r="F296" s="23">
        <v>9</v>
      </c>
      <c r="G296" s="22">
        <v>3</v>
      </c>
      <c r="H296" s="203">
        <v>39.799999999999997</v>
      </c>
      <c r="I296" s="203">
        <v>1.02</v>
      </c>
      <c r="J296" s="214">
        <v>246.6</v>
      </c>
      <c r="K296" s="139" t="s">
        <v>255</v>
      </c>
      <c r="L296" s="139" t="s">
        <v>8610</v>
      </c>
      <c r="M296" s="139" t="s">
        <v>7759</v>
      </c>
      <c r="N296" s="139" t="s">
        <v>8621</v>
      </c>
      <c r="O296" s="139" t="s">
        <v>8690</v>
      </c>
      <c r="P296" s="139" t="s">
        <v>8615</v>
      </c>
      <c r="Q296" s="139" t="s">
        <v>8620</v>
      </c>
      <c r="R296" s="139" t="s">
        <v>7857</v>
      </c>
    </row>
    <row r="297" spans="1:19">
      <c r="A297" s="25" t="s">
        <v>267</v>
      </c>
      <c r="B297" s="22" t="s">
        <v>5</v>
      </c>
      <c r="C297" s="24">
        <v>20078737186094</v>
      </c>
      <c r="D297" s="139" t="s">
        <v>7857</v>
      </c>
      <c r="E297" s="22" t="s">
        <v>1865</v>
      </c>
      <c r="F297" s="23">
        <v>12</v>
      </c>
      <c r="G297" s="22">
        <v>1</v>
      </c>
      <c r="H297" s="203">
        <v>30</v>
      </c>
      <c r="I297" s="203">
        <v>0.83</v>
      </c>
      <c r="J297" s="214">
        <v>673.1</v>
      </c>
      <c r="K297" s="139" t="s">
        <v>255</v>
      </c>
      <c r="L297" s="139" t="s">
        <v>8610</v>
      </c>
      <c r="M297" s="139" t="s">
        <v>7759</v>
      </c>
      <c r="N297" s="139" t="s">
        <v>8621</v>
      </c>
      <c r="O297" s="139" t="s">
        <v>8690</v>
      </c>
      <c r="P297" s="139" t="s">
        <v>8615</v>
      </c>
      <c r="Q297" s="139" t="s">
        <v>8620</v>
      </c>
      <c r="R297" s="139" t="s">
        <v>7857</v>
      </c>
    </row>
    <row r="298" spans="1:19" s="231" customFormat="1" ht="31.5">
      <c r="A298" s="234" t="s">
        <v>268</v>
      </c>
      <c r="B298" s="235"/>
      <c r="C298" s="236"/>
      <c r="D298" s="237"/>
      <c r="E298" s="235"/>
      <c r="F298" s="235"/>
      <c r="G298" s="235"/>
      <c r="H298" s="345"/>
      <c r="I298" s="345"/>
      <c r="J298" s="249"/>
      <c r="K298" s="237"/>
      <c r="L298" s="237"/>
      <c r="M298" s="237"/>
      <c r="N298" s="237"/>
      <c r="O298" s="237"/>
      <c r="P298" s="237"/>
      <c r="Q298" s="237"/>
      <c r="R298" s="237"/>
      <c r="S298" s="278"/>
    </row>
    <row r="299" spans="1:19" ht="40.5" customHeight="1">
      <c r="A299" s="162" t="s">
        <v>2</v>
      </c>
      <c r="B299" s="6" t="s">
        <v>8825</v>
      </c>
      <c r="C299" s="11" t="s">
        <v>2813</v>
      </c>
      <c r="D299" s="6" t="s">
        <v>8827</v>
      </c>
      <c r="E299" s="6" t="s">
        <v>1667</v>
      </c>
      <c r="F299" s="7" t="s">
        <v>8824</v>
      </c>
      <c r="G299" s="6" t="s">
        <v>8767</v>
      </c>
      <c r="H299" s="202" t="s">
        <v>8777</v>
      </c>
      <c r="I299" s="202" t="s">
        <v>8823</v>
      </c>
      <c r="J299" s="354" t="s">
        <v>8810</v>
      </c>
      <c r="K299" s="162" t="s">
        <v>8822</v>
      </c>
      <c r="L299" s="6" t="s">
        <v>8764</v>
      </c>
      <c r="M299" s="6" t="s">
        <v>8595</v>
      </c>
      <c r="N299" s="11" t="s">
        <v>8765</v>
      </c>
      <c r="O299" s="6" t="s">
        <v>8763</v>
      </c>
      <c r="P299" s="7" t="s">
        <v>8821</v>
      </c>
      <c r="Q299" s="7" t="s">
        <v>8618</v>
      </c>
      <c r="R299" s="6" t="s">
        <v>9155</v>
      </c>
      <c r="S299" s="279"/>
    </row>
    <row r="300" spans="1:19">
      <c r="A300" s="329" t="s">
        <v>269</v>
      </c>
      <c r="B300" s="21" t="s">
        <v>5</v>
      </c>
      <c r="C300" s="20">
        <v>20078737190107</v>
      </c>
      <c r="D300" s="138" t="s">
        <v>7862</v>
      </c>
      <c r="E300" s="21" t="s">
        <v>1867</v>
      </c>
      <c r="F300" s="19">
        <v>6.75</v>
      </c>
      <c r="G300" s="21">
        <v>3</v>
      </c>
      <c r="H300" s="204">
        <v>22.5</v>
      </c>
      <c r="I300" s="204">
        <v>0.61</v>
      </c>
      <c r="J300" s="215">
        <v>192.8</v>
      </c>
      <c r="K300" s="138" t="s">
        <v>268</v>
      </c>
      <c r="L300" s="138" t="s">
        <v>8610</v>
      </c>
      <c r="M300" s="138" t="s">
        <v>7759</v>
      </c>
      <c r="N300" s="138" t="s">
        <v>8617</v>
      </c>
      <c r="O300" s="138" t="s">
        <v>8690</v>
      </c>
      <c r="P300" s="138" t="s">
        <v>8615</v>
      </c>
      <c r="Q300" s="138" t="s">
        <v>8619</v>
      </c>
      <c r="R300" s="138" t="s">
        <v>7862</v>
      </c>
    </row>
    <row r="301" spans="1:19">
      <c r="A301" s="25" t="s">
        <v>270</v>
      </c>
      <c r="B301" s="22" t="s">
        <v>5</v>
      </c>
      <c r="C301" s="24">
        <v>20078737190091</v>
      </c>
      <c r="D301" s="139" t="s">
        <v>7862</v>
      </c>
      <c r="E301" s="22" t="s">
        <v>1867</v>
      </c>
      <c r="F301" s="23">
        <v>9.25</v>
      </c>
      <c r="G301" s="22">
        <v>2</v>
      </c>
      <c r="H301" s="203">
        <v>29.5</v>
      </c>
      <c r="I301" s="203">
        <v>0.76</v>
      </c>
      <c r="J301" s="214">
        <v>241.1</v>
      </c>
      <c r="K301" s="139" t="s">
        <v>268</v>
      </c>
      <c r="L301" s="139" t="s">
        <v>8610</v>
      </c>
      <c r="M301" s="139" t="s">
        <v>7759</v>
      </c>
      <c r="N301" s="139" t="s">
        <v>8617</v>
      </c>
      <c r="O301" s="139" t="s">
        <v>8690</v>
      </c>
      <c r="P301" s="139" t="s">
        <v>8615</v>
      </c>
      <c r="Q301" s="139" t="s">
        <v>8619</v>
      </c>
      <c r="R301" s="139" t="s">
        <v>7862</v>
      </c>
    </row>
    <row r="302" spans="1:19">
      <c r="A302" s="329" t="s">
        <v>271</v>
      </c>
      <c r="B302" s="21" t="s">
        <v>5</v>
      </c>
      <c r="C302" s="20">
        <v>20078737190084</v>
      </c>
      <c r="D302" s="138" t="s">
        <v>7862</v>
      </c>
      <c r="E302" s="21" t="s">
        <v>1867</v>
      </c>
      <c r="F302" s="19">
        <v>12</v>
      </c>
      <c r="G302" s="21">
        <v>1</v>
      </c>
      <c r="H302" s="204">
        <v>25</v>
      </c>
      <c r="I302" s="204">
        <v>0.68</v>
      </c>
      <c r="J302" s="215">
        <v>320.39999999999998</v>
      </c>
      <c r="K302" s="138" t="s">
        <v>268</v>
      </c>
      <c r="L302" s="138" t="s">
        <v>8610</v>
      </c>
      <c r="M302" s="138" t="s">
        <v>7759</v>
      </c>
      <c r="N302" s="138" t="s">
        <v>8617</v>
      </c>
      <c r="O302" s="138" t="s">
        <v>8690</v>
      </c>
      <c r="P302" s="138" t="s">
        <v>8615</v>
      </c>
      <c r="Q302" s="138" t="s">
        <v>8619</v>
      </c>
      <c r="R302" s="138" t="s">
        <v>7862</v>
      </c>
    </row>
    <row r="303" spans="1:19">
      <c r="A303" s="25" t="s">
        <v>272</v>
      </c>
      <c r="B303" s="22" t="s">
        <v>5</v>
      </c>
      <c r="C303" s="24">
        <v>20078737193290</v>
      </c>
      <c r="D303" s="139" t="s">
        <v>7862</v>
      </c>
      <c r="E303" s="22" t="s">
        <v>1868</v>
      </c>
      <c r="F303" s="23">
        <v>10</v>
      </c>
      <c r="G303" s="22">
        <v>2</v>
      </c>
      <c r="H303" s="203">
        <v>20</v>
      </c>
      <c r="I303" s="203">
        <v>0.56999999999999995</v>
      </c>
      <c r="J303" s="214">
        <v>339.3</v>
      </c>
      <c r="K303" s="139" t="s">
        <v>268</v>
      </c>
      <c r="L303" s="139" t="s">
        <v>8610</v>
      </c>
      <c r="M303" s="139" t="s">
        <v>7759</v>
      </c>
      <c r="N303" s="139" t="s">
        <v>8617</v>
      </c>
      <c r="O303" s="139" t="s">
        <v>8690</v>
      </c>
      <c r="P303" s="139" t="s">
        <v>8615</v>
      </c>
      <c r="Q303" s="139" t="s">
        <v>8619</v>
      </c>
      <c r="R303" s="139" t="s">
        <v>7862</v>
      </c>
    </row>
    <row r="304" spans="1:19">
      <c r="A304" s="329" t="s">
        <v>273</v>
      </c>
      <c r="B304" s="21" t="s">
        <v>5</v>
      </c>
      <c r="C304" s="20">
        <v>20078737190145</v>
      </c>
      <c r="D304" s="138" t="s">
        <v>7862</v>
      </c>
      <c r="E304" s="21" t="s">
        <v>1720</v>
      </c>
      <c r="F304" s="19">
        <v>13</v>
      </c>
      <c r="G304" s="21">
        <v>1</v>
      </c>
      <c r="H304" s="204">
        <v>16.7</v>
      </c>
      <c r="I304" s="204">
        <v>0.46</v>
      </c>
      <c r="J304" s="215">
        <v>660.7</v>
      </c>
      <c r="K304" s="138" t="s">
        <v>268</v>
      </c>
      <c r="L304" s="138" t="s">
        <v>8610</v>
      </c>
      <c r="M304" s="138" t="s">
        <v>7759</v>
      </c>
      <c r="N304" s="138" t="s">
        <v>8617</v>
      </c>
      <c r="O304" s="138" t="s">
        <v>8690</v>
      </c>
      <c r="P304" s="138" t="s">
        <v>8615</v>
      </c>
      <c r="Q304" s="138" t="s">
        <v>8619</v>
      </c>
      <c r="R304" s="138" t="s">
        <v>7862</v>
      </c>
    </row>
    <row r="305" spans="1:19">
      <c r="A305" s="25" t="s">
        <v>274</v>
      </c>
      <c r="B305" s="22" t="s">
        <v>5</v>
      </c>
      <c r="C305" s="24">
        <v>20078737190473</v>
      </c>
      <c r="D305" s="139" t="s">
        <v>7862</v>
      </c>
      <c r="E305" s="22" t="s">
        <v>1869</v>
      </c>
      <c r="F305" s="23">
        <v>16.25</v>
      </c>
      <c r="G305" s="22">
        <v>1</v>
      </c>
      <c r="H305" s="203">
        <v>15.5</v>
      </c>
      <c r="I305" s="203">
        <v>0.55000000000000004</v>
      </c>
      <c r="J305" s="214">
        <v>484.1</v>
      </c>
      <c r="K305" s="139" t="s">
        <v>268</v>
      </c>
      <c r="L305" s="139" t="s">
        <v>8610</v>
      </c>
      <c r="M305" s="139" t="s">
        <v>7759</v>
      </c>
      <c r="N305" s="139" t="s">
        <v>8617</v>
      </c>
      <c r="O305" s="139" t="s">
        <v>8690</v>
      </c>
      <c r="P305" s="139" t="s">
        <v>8615</v>
      </c>
      <c r="Q305" s="139" t="s">
        <v>8619</v>
      </c>
      <c r="R305" s="139" t="s">
        <v>7862</v>
      </c>
    </row>
    <row r="306" spans="1:19">
      <c r="A306" s="329" t="s">
        <v>275</v>
      </c>
      <c r="B306" s="21" t="s">
        <v>5</v>
      </c>
      <c r="C306" s="20">
        <v>20078737190183</v>
      </c>
      <c r="D306" s="138" t="s">
        <v>7862</v>
      </c>
      <c r="E306" s="21" t="s">
        <v>1870</v>
      </c>
      <c r="F306" s="19">
        <v>6.75</v>
      </c>
      <c r="G306" s="21">
        <v>3</v>
      </c>
      <c r="H306" s="204">
        <v>19.5</v>
      </c>
      <c r="I306" s="204">
        <v>0.52</v>
      </c>
      <c r="J306" s="215">
        <v>142.19999999999999</v>
      </c>
      <c r="K306" s="138" t="s">
        <v>268</v>
      </c>
      <c r="L306" s="138" t="s">
        <v>8610</v>
      </c>
      <c r="M306" s="138" t="s">
        <v>7759</v>
      </c>
      <c r="N306" s="138" t="s">
        <v>8617</v>
      </c>
      <c r="O306" s="138" t="s">
        <v>8690</v>
      </c>
      <c r="P306" s="138" t="s">
        <v>8615</v>
      </c>
      <c r="Q306" s="138" t="s">
        <v>8619</v>
      </c>
      <c r="R306" s="138" t="s">
        <v>7862</v>
      </c>
    </row>
    <row r="307" spans="1:19">
      <c r="A307" s="25" t="s">
        <v>276</v>
      </c>
      <c r="B307" s="22" t="s">
        <v>5</v>
      </c>
      <c r="C307" s="24">
        <v>20078737190169</v>
      </c>
      <c r="D307" s="139" t="s">
        <v>7862</v>
      </c>
      <c r="E307" s="22" t="s">
        <v>1871</v>
      </c>
      <c r="F307" s="23">
        <v>4</v>
      </c>
      <c r="G307" s="22">
        <v>3</v>
      </c>
      <c r="H307" s="203">
        <v>17.3</v>
      </c>
      <c r="I307" s="203">
        <v>1.17</v>
      </c>
      <c r="J307" s="214">
        <v>172.8</v>
      </c>
      <c r="K307" s="139" t="s">
        <v>268</v>
      </c>
      <c r="L307" s="139" t="s">
        <v>8610</v>
      </c>
      <c r="M307" s="139" t="s">
        <v>7759</v>
      </c>
      <c r="N307" s="139" t="s">
        <v>8617</v>
      </c>
      <c r="O307" s="139" t="s">
        <v>8690</v>
      </c>
      <c r="P307" s="139" t="s">
        <v>8615</v>
      </c>
      <c r="Q307" s="139" t="s">
        <v>8619</v>
      </c>
      <c r="R307" s="139" t="s">
        <v>7862</v>
      </c>
    </row>
    <row r="308" spans="1:19">
      <c r="A308" s="329" t="s">
        <v>277</v>
      </c>
      <c r="B308" s="21" t="s">
        <v>5</v>
      </c>
      <c r="C308" s="20">
        <v>20078737190213</v>
      </c>
      <c r="D308" s="138" t="s">
        <v>7862</v>
      </c>
      <c r="E308" s="21" t="s">
        <v>1872</v>
      </c>
      <c r="F308" s="19">
        <v>5</v>
      </c>
      <c r="G308" s="21">
        <v>3</v>
      </c>
      <c r="H308" s="204">
        <v>26.2</v>
      </c>
      <c r="I308" s="204">
        <v>1.48</v>
      </c>
      <c r="J308" s="215">
        <v>282.39999999999998</v>
      </c>
      <c r="K308" s="138" t="s">
        <v>268</v>
      </c>
      <c r="L308" s="138" t="s">
        <v>8610</v>
      </c>
      <c r="M308" s="138" t="s">
        <v>7759</v>
      </c>
      <c r="N308" s="138" t="s">
        <v>8617</v>
      </c>
      <c r="O308" s="138" t="s">
        <v>8690</v>
      </c>
      <c r="P308" s="138" t="s">
        <v>8615</v>
      </c>
      <c r="Q308" s="138" t="s">
        <v>8619</v>
      </c>
      <c r="R308" s="138" t="s">
        <v>7862</v>
      </c>
    </row>
    <row r="309" spans="1:19">
      <c r="A309" s="25" t="s">
        <v>278</v>
      </c>
      <c r="B309" s="22" t="s">
        <v>5</v>
      </c>
      <c r="C309" s="24">
        <v>20078737190367</v>
      </c>
      <c r="D309" s="139" t="s">
        <v>7862</v>
      </c>
      <c r="E309" s="22" t="s">
        <v>1873</v>
      </c>
      <c r="F309" s="23">
        <v>5.125</v>
      </c>
      <c r="G309" s="22">
        <v>3</v>
      </c>
      <c r="H309" s="203">
        <v>15.1</v>
      </c>
      <c r="I309" s="203">
        <v>0.56999999999999995</v>
      </c>
      <c r="J309" s="214">
        <v>257.3</v>
      </c>
      <c r="K309" s="139" t="s">
        <v>268</v>
      </c>
      <c r="L309" s="139" t="s">
        <v>8610</v>
      </c>
      <c r="M309" s="139" t="s">
        <v>7759</v>
      </c>
      <c r="N309" s="139" t="s">
        <v>8617</v>
      </c>
      <c r="O309" s="139" t="s">
        <v>8690</v>
      </c>
      <c r="P309" s="139" t="s">
        <v>8615</v>
      </c>
      <c r="Q309" s="139" t="s">
        <v>8619</v>
      </c>
      <c r="R309" s="139" t="s">
        <v>7862</v>
      </c>
    </row>
    <row r="310" spans="1:19">
      <c r="A310" s="329" t="s">
        <v>279</v>
      </c>
      <c r="B310" s="21" t="s">
        <v>5</v>
      </c>
      <c r="C310" s="20">
        <v>20078737190329</v>
      </c>
      <c r="D310" s="138" t="s">
        <v>7862</v>
      </c>
      <c r="E310" s="21" t="s">
        <v>1874</v>
      </c>
      <c r="F310" s="19">
        <v>6.75</v>
      </c>
      <c r="G310" s="21">
        <v>3</v>
      </c>
      <c r="H310" s="204">
        <v>27</v>
      </c>
      <c r="I310" s="204">
        <v>0.97</v>
      </c>
      <c r="J310" s="215">
        <v>284.8</v>
      </c>
      <c r="K310" s="138" t="s">
        <v>268</v>
      </c>
      <c r="L310" s="138" t="s">
        <v>8610</v>
      </c>
      <c r="M310" s="138" t="s">
        <v>7759</v>
      </c>
      <c r="N310" s="138" t="s">
        <v>8617</v>
      </c>
      <c r="O310" s="138" t="s">
        <v>8690</v>
      </c>
      <c r="P310" s="138" t="s">
        <v>8615</v>
      </c>
      <c r="Q310" s="138" t="s">
        <v>8619</v>
      </c>
      <c r="R310" s="138" t="s">
        <v>7862</v>
      </c>
    </row>
    <row r="311" spans="1:19">
      <c r="A311" s="25" t="s">
        <v>280</v>
      </c>
      <c r="B311" s="22" t="s">
        <v>5</v>
      </c>
      <c r="C311" s="24">
        <v>20078737190404</v>
      </c>
      <c r="D311" s="139" t="s">
        <v>7862</v>
      </c>
      <c r="E311" s="22" t="s">
        <v>1875</v>
      </c>
      <c r="F311" s="23">
        <v>4.375</v>
      </c>
      <c r="G311" s="22">
        <v>3</v>
      </c>
      <c r="H311" s="203">
        <v>18.100000000000001</v>
      </c>
      <c r="I311" s="203">
        <v>0.61</v>
      </c>
      <c r="J311" s="214">
        <v>270.60000000000002</v>
      </c>
      <c r="K311" s="139" t="s">
        <v>268</v>
      </c>
      <c r="L311" s="139" t="s">
        <v>8610</v>
      </c>
      <c r="M311" s="139" t="s">
        <v>7759</v>
      </c>
      <c r="N311" s="139" t="s">
        <v>8617</v>
      </c>
      <c r="O311" s="139" t="s">
        <v>8690</v>
      </c>
      <c r="P311" s="139" t="s">
        <v>8615</v>
      </c>
      <c r="Q311" s="139" t="s">
        <v>8619</v>
      </c>
      <c r="R311" s="139" t="s">
        <v>7862</v>
      </c>
    </row>
    <row r="312" spans="1:19">
      <c r="A312" s="329" t="s">
        <v>281</v>
      </c>
      <c r="B312" s="21" t="s">
        <v>5</v>
      </c>
      <c r="C312" s="20">
        <v>20078737190237</v>
      </c>
      <c r="D312" s="138" t="s">
        <v>7862</v>
      </c>
      <c r="E312" s="21" t="s">
        <v>1876</v>
      </c>
      <c r="F312" s="19">
        <v>3.5</v>
      </c>
      <c r="G312" s="21">
        <v>3</v>
      </c>
      <c r="H312" s="204">
        <v>16</v>
      </c>
      <c r="I312" s="204">
        <v>0.94</v>
      </c>
      <c r="J312" s="215">
        <v>228.9</v>
      </c>
      <c r="K312" s="138" t="s">
        <v>268</v>
      </c>
      <c r="L312" s="138" t="s">
        <v>8610</v>
      </c>
      <c r="M312" s="138" t="s">
        <v>7759</v>
      </c>
      <c r="N312" s="138" t="s">
        <v>8617</v>
      </c>
      <c r="O312" s="138" t="s">
        <v>8690</v>
      </c>
      <c r="P312" s="138" t="s">
        <v>8615</v>
      </c>
      <c r="Q312" s="138" t="s">
        <v>8619</v>
      </c>
      <c r="R312" s="138" t="s">
        <v>7862</v>
      </c>
    </row>
    <row r="313" spans="1:19">
      <c r="A313" s="25" t="s">
        <v>282</v>
      </c>
      <c r="B313" s="22" t="s">
        <v>5</v>
      </c>
      <c r="C313" s="24">
        <v>20078737190442</v>
      </c>
      <c r="D313" s="139" t="s">
        <v>7862</v>
      </c>
      <c r="E313" s="22" t="s">
        <v>1877</v>
      </c>
      <c r="F313" s="23">
        <v>3.75</v>
      </c>
      <c r="G313" s="22">
        <v>3</v>
      </c>
      <c r="H313" s="203">
        <v>9.1</v>
      </c>
      <c r="I313" s="203">
        <v>0.33</v>
      </c>
      <c r="J313" s="214">
        <v>140</v>
      </c>
      <c r="K313" s="139" t="s">
        <v>268</v>
      </c>
      <c r="L313" s="139" t="s">
        <v>8610</v>
      </c>
      <c r="M313" s="139" t="s">
        <v>7759</v>
      </c>
      <c r="N313" s="139" t="s">
        <v>8617</v>
      </c>
      <c r="O313" s="139" t="s">
        <v>8690</v>
      </c>
      <c r="P313" s="139" t="s">
        <v>8615</v>
      </c>
      <c r="Q313" s="139" t="s">
        <v>8619</v>
      </c>
      <c r="R313" s="139" t="s">
        <v>7862</v>
      </c>
    </row>
    <row r="314" spans="1:19" s="231" customFormat="1" ht="31.5">
      <c r="A314" s="234" t="s">
        <v>283</v>
      </c>
      <c r="B314" s="235"/>
      <c r="C314" s="236"/>
      <c r="D314" s="237"/>
      <c r="E314" s="235"/>
      <c r="F314" s="235"/>
      <c r="G314" s="235"/>
      <c r="H314" s="345"/>
      <c r="I314" s="345"/>
      <c r="J314" s="249"/>
      <c r="K314" s="237"/>
      <c r="L314" s="237"/>
      <c r="M314" s="237"/>
      <c r="N314" s="237"/>
      <c r="O314" s="237"/>
      <c r="P314" s="237"/>
      <c r="Q314" s="237"/>
      <c r="R314" s="237"/>
      <c r="S314" s="278"/>
    </row>
    <row r="315" spans="1:19" ht="41.25" customHeight="1">
      <c r="A315" s="162" t="s">
        <v>2</v>
      </c>
      <c r="B315" s="6" t="s">
        <v>8825</v>
      </c>
      <c r="C315" s="11" t="s">
        <v>2813</v>
      </c>
      <c r="D315" s="6" t="s">
        <v>8827</v>
      </c>
      <c r="E315" s="6" t="s">
        <v>1667</v>
      </c>
      <c r="F315" s="7" t="s">
        <v>8824</v>
      </c>
      <c r="G315" s="6" t="s">
        <v>8767</v>
      </c>
      <c r="H315" s="202" t="s">
        <v>8777</v>
      </c>
      <c r="I315" s="202" t="s">
        <v>8823</v>
      </c>
      <c r="J315" s="354" t="s">
        <v>8810</v>
      </c>
      <c r="K315" s="162" t="s">
        <v>8822</v>
      </c>
      <c r="L315" s="6" t="s">
        <v>8764</v>
      </c>
      <c r="M315" s="6" t="s">
        <v>8595</v>
      </c>
      <c r="N315" s="11" t="s">
        <v>8765</v>
      </c>
      <c r="O315" s="6" t="s">
        <v>8763</v>
      </c>
      <c r="P315" s="7" t="s">
        <v>8821</v>
      </c>
      <c r="Q315" s="7" t="s">
        <v>8618</v>
      </c>
      <c r="R315" s="6" t="s">
        <v>9155</v>
      </c>
      <c r="S315" s="279"/>
    </row>
    <row r="316" spans="1:19">
      <c r="A316" s="329" t="s">
        <v>284</v>
      </c>
      <c r="B316" s="21" t="s">
        <v>5</v>
      </c>
      <c r="C316" s="20">
        <v>20078737222976</v>
      </c>
      <c r="D316" s="138" t="s">
        <v>7862</v>
      </c>
      <c r="E316" s="21" t="s">
        <v>1879</v>
      </c>
      <c r="F316" s="19">
        <v>5.875</v>
      </c>
      <c r="G316" s="21">
        <v>3</v>
      </c>
      <c r="H316" s="204">
        <v>25</v>
      </c>
      <c r="I316" s="204">
        <v>0.62</v>
      </c>
      <c r="J316" s="215">
        <v>275</v>
      </c>
      <c r="K316" s="138" t="s">
        <v>283</v>
      </c>
      <c r="L316" s="138" t="s">
        <v>8610</v>
      </c>
      <c r="M316" s="138" t="s">
        <v>7759</v>
      </c>
      <c r="N316" s="138" t="s">
        <v>8617</v>
      </c>
      <c r="O316" s="138" t="s">
        <v>8690</v>
      </c>
      <c r="P316" s="138" t="s">
        <v>8615</v>
      </c>
      <c r="Q316" s="138" t="s">
        <v>8619</v>
      </c>
      <c r="R316" s="138" t="s">
        <v>7862</v>
      </c>
    </row>
    <row r="317" spans="1:19">
      <c r="A317" s="25" t="s">
        <v>285</v>
      </c>
      <c r="B317" s="22" t="s">
        <v>5</v>
      </c>
      <c r="C317" s="24">
        <v>20078737213547</v>
      </c>
      <c r="D317" s="139" t="s">
        <v>7862</v>
      </c>
      <c r="E317" s="22" t="s">
        <v>1880</v>
      </c>
      <c r="F317" s="23">
        <v>6.25</v>
      </c>
      <c r="G317" s="22">
        <v>3</v>
      </c>
      <c r="H317" s="203">
        <v>22</v>
      </c>
      <c r="I317" s="203">
        <v>0.56999999999999995</v>
      </c>
      <c r="J317" s="214">
        <v>144.19999999999999</v>
      </c>
      <c r="K317" s="139" t="s">
        <v>283</v>
      </c>
      <c r="L317" s="139" t="s">
        <v>8610</v>
      </c>
      <c r="M317" s="139" t="s">
        <v>7759</v>
      </c>
      <c r="N317" s="139" t="s">
        <v>8617</v>
      </c>
      <c r="O317" s="139" t="s">
        <v>8690</v>
      </c>
      <c r="P317" s="139" t="s">
        <v>8615</v>
      </c>
      <c r="Q317" s="139" t="s">
        <v>8619</v>
      </c>
      <c r="R317" s="139" t="s">
        <v>7862</v>
      </c>
    </row>
    <row r="318" spans="1:19">
      <c r="A318" s="329" t="s">
        <v>286</v>
      </c>
      <c r="B318" s="21" t="s">
        <v>5</v>
      </c>
      <c r="C318" s="20">
        <v>20078737213721</v>
      </c>
      <c r="D318" s="138" t="s">
        <v>7862</v>
      </c>
      <c r="E318" s="21" t="s">
        <v>1881</v>
      </c>
      <c r="F318" s="19">
        <v>8.5</v>
      </c>
      <c r="G318" s="21">
        <v>2</v>
      </c>
      <c r="H318" s="204">
        <v>37</v>
      </c>
      <c r="I318" s="204">
        <v>0.77</v>
      </c>
      <c r="J318" s="215">
        <v>337.1</v>
      </c>
      <c r="K318" s="138" t="s">
        <v>283</v>
      </c>
      <c r="L318" s="138" t="s">
        <v>8610</v>
      </c>
      <c r="M318" s="138" t="s">
        <v>7759</v>
      </c>
      <c r="N318" s="138" t="s">
        <v>8617</v>
      </c>
      <c r="O318" s="138" t="s">
        <v>8690</v>
      </c>
      <c r="P318" s="138" t="s">
        <v>8615</v>
      </c>
      <c r="Q318" s="138" t="s">
        <v>8619</v>
      </c>
      <c r="R318" s="138" t="s">
        <v>7862</v>
      </c>
    </row>
    <row r="319" spans="1:19">
      <c r="A319" s="25" t="s">
        <v>287</v>
      </c>
      <c r="B319" s="22" t="s">
        <v>5</v>
      </c>
      <c r="C319" s="24">
        <v>20078737213530</v>
      </c>
      <c r="D319" s="139" t="s">
        <v>7862</v>
      </c>
      <c r="E319" s="22" t="s">
        <v>1880</v>
      </c>
      <c r="F319" s="23">
        <v>9</v>
      </c>
      <c r="G319" s="22">
        <v>2</v>
      </c>
      <c r="H319" s="203">
        <v>32.5</v>
      </c>
      <c r="I319" s="203">
        <v>1.35</v>
      </c>
      <c r="J319" s="214">
        <v>252.4</v>
      </c>
      <c r="K319" s="139" t="s">
        <v>283</v>
      </c>
      <c r="L319" s="139" t="s">
        <v>8610</v>
      </c>
      <c r="M319" s="139" t="s">
        <v>7759</v>
      </c>
      <c r="N319" s="139" t="s">
        <v>8617</v>
      </c>
      <c r="O319" s="139" t="s">
        <v>8690</v>
      </c>
      <c r="P319" s="139" t="s">
        <v>8615</v>
      </c>
      <c r="Q319" s="139" t="s">
        <v>8619</v>
      </c>
      <c r="R319" s="139" t="s">
        <v>7862</v>
      </c>
    </row>
    <row r="320" spans="1:19">
      <c r="A320" s="329" t="s">
        <v>288</v>
      </c>
      <c r="B320" s="21" t="s">
        <v>5</v>
      </c>
      <c r="C320" s="20">
        <v>20078737219839</v>
      </c>
      <c r="D320" s="138" t="s">
        <v>7862</v>
      </c>
      <c r="E320" s="21" t="s">
        <v>1880</v>
      </c>
      <c r="F320" s="19">
        <v>10.25</v>
      </c>
      <c r="G320" s="21">
        <v>1</v>
      </c>
      <c r="H320" s="204">
        <v>20.8</v>
      </c>
      <c r="I320" s="204">
        <v>0.56000000000000005</v>
      </c>
      <c r="J320" s="215">
        <v>297.2</v>
      </c>
      <c r="K320" s="138" t="s">
        <v>283</v>
      </c>
      <c r="L320" s="138" t="s">
        <v>8610</v>
      </c>
      <c r="M320" s="138" t="s">
        <v>7759</v>
      </c>
      <c r="N320" s="138" t="s">
        <v>8617</v>
      </c>
      <c r="O320" s="138" t="s">
        <v>8690</v>
      </c>
      <c r="P320" s="138" t="s">
        <v>8615</v>
      </c>
      <c r="Q320" s="138" t="s">
        <v>8619</v>
      </c>
      <c r="R320" s="138" t="s">
        <v>7862</v>
      </c>
    </row>
    <row r="321" spans="1:18">
      <c r="A321" s="25" t="s">
        <v>289</v>
      </c>
      <c r="B321" s="22" t="s">
        <v>5</v>
      </c>
      <c r="C321" s="24">
        <v>20078737219846</v>
      </c>
      <c r="D321" s="139" t="s">
        <v>7862</v>
      </c>
      <c r="E321" s="22" t="s">
        <v>1881</v>
      </c>
      <c r="F321" s="23">
        <v>10.75</v>
      </c>
      <c r="G321" s="22">
        <v>1</v>
      </c>
      <c r="H321" s="203">
        <v>34.1</v>
      </c>
      <c r="I321" s="203">
        <v>0.65</v>
      </c>
      <c r="J321" s="214">
        <v>403</v>
      </c>
      <c r="K321" s="139" t="s">
        <v>283</v>
      </c>
      <c r="L321" s="139" t="s">
        <v>8610</v>
      </c>
      <c r="M321" s="139" t="s">
        <v>7759</v>
      </c>
      <c r="N321" s="139" t="s">
        <v>8617</v>
      </c>
      <c r="O321" s="139" t="s">
        <v>8690</v>
      </c>
      <c r="P321" s="139" t="s">
        <v>8615</v>
      </c>
      <c r="Q321" s="139" t="s">
        <v>8619</v>
      </c>
      <c r="R321" s="139" t="s">
        <v>7862</v>
      </c>
    </row>
    <row r="322" spans="1:18">
      <c r="A322" s="329" t="s">
        <v>290</v>
      </c>
      <c r="B322" s="21" t="s">
        <v>5</v>
      </c>
      <c r="C322" s="20">
        <v>20078737213523</v>
      </c>
      <c r="D322" s="138" t="s">
        <v>7862</v>
      </c>
      <c r="E322" s="21" t="s">
        <v>1880</v>
      </c>
      <c r="F322" s="19">
        <v>11</v>
      </c>
      <c r="G322" s="21">
        <v>1</v>
      </c>
      <c r="H322" s="204">
        <v>25.2</v>
      </c>
      <c r="I322" s="204">
        <v>0.68</v>
      </c>
      <c r="J322" s="215">
        <v>427.2</v>
      </c>
      <c r="K322" s="138" t="s">
        <v>283</v>
      </c>
      <c r="L322" s="138" t="s">
        <v>8610</v>
      </c>
      <c r="M322" s="138" t="s">
        <v>7759</v>
      </c>
      <c r="N322" s="138" t="s">
        <v>8617</v>
      </c>
      <c r="O322" s="138" t="s">
        <v>8690</v>
      </c>
      <c r="P322" s="138" t="s">
        <v>8615</v>
      </c>
      <c r="Q322" s="138" t="s">
        <v>8619</v>
      </c>
      <c r="R322" s="138" t="s">
        <v>7862</v>
      </c>
    </row>
    <row r="323" spans="1:18">
      <c r="A323" s="25" t="s">
        <v>291</v>
      </c>
      <c r="B323" s="22" t="s">
        <v>5</v>
      </c>
      <c r="C323" s="24">
        <v>20078737219853</v>
      </c>
      <c r="D323" s="139" t="s">
        <v>7862</v>
      </c>
      <c r="E323" s="22" t="s">
        <v>1880</v>
      </c>
      <c r="F323" s="23">
        <v>12</v>
      </c>
      <c r="G323" s="22">
        <v>1</v>
      </c>
      <c r="H323" s="203">
        <v>30</v>
      </c>
      <c r="I323" s="203">
        <v>0.75</v>
      </c>
      <c r="J323" s="214">
        <v>568.70000000000005</v>
      </c>
      <c r="K323" s="139" t="s">
        <v>283</v>
      </c>
      <c r="L323" s="139" t="s">
        <v>8610</v>
      </c>
      <c r="M323" s="139" t="s">
        <v>7759</v>
      </c>
      <c r="N323" s="139" t="s">
        <v>8617</v>
      </c>
      <c r="O323" s="139" t="s">
        <v>8690</v>
      </c>
      <c r="P323" s="139" t="s">
        <v>8615</v>
      </c>
      <c r="Q323" s="139" t="s">
        <v>8619</v>
      </c>
      <c r="R323" s="139" t="s">
        <v>7862</v>
      </c>
    </row>
    <row r="324" spans="1:18">
      <c r="A324" s="329" t="s">
        <v>292</v>
      </c>
      <c r="B324" s="21" t="s">
        <v>5</v>
      </c>
      <c r="C324" s="20">
        <v>20078737213745</v>
      </c>
      <c r="D324" s="138" t="s">
        <v>7862</v>
      </c>
      <c r="E324" s="21" t="s">
        <v>1722</v>
      </c>
      <c r="F324" s="19" t="s">
        <v>1882</v>
      </c>
      <c r="G324" s="21">
        <v>3</v>
      </c>
      <c r="H324" s="204">
        <v>41.4</v>
      </c>
      <c r="I324" s="204">
        <v>1.1599999999999999</v>
      </c>
      <c r="J324" s="215">
        <v>422.8</v>
      </c>
      <c r="K324" s="138" t="s">
        <v>283</v>
      </c>
      <c r="L324" s="138" t="s">
        <v>8610</v>
      </c>
      <c r="M324" s="138" t="s">
        <v>7759</v>
      </c>
      <c r="N324" s="138" t="s">
        <v>8617</v>
      </c>
      <c r="O324" s="138" t="s">
        <v>8690</v>
      </c>
      <c r="P324" s="138" t="s">
        <v>8615</v>
      </c>
      <c r="Q324" s="138" t="s">
        <v>8619</v>
      </c>
      <c r="R324" s="138" t="s">
        <v>7862</v>
      </c>
    </row>
    <row r="325" spans="1:18">
      <c r="A325" s="25" t="s">
        <v>293</v>
      </c>
      <c r="B325" s="22" t="s">
        <v>5</v>
      </c>
      <c r="C325" s="24">
        <v>20749956106308</v>
      </c>
      <c r="D325" s="139" t="s">
        <v>7862</v>
      </c>
      <c r="E325" s="22" t="s">
        <v>1722</v>
      </c>
      <c r="F325" s="23" t="s">
        <v>1883</v>
      </c>
      <c r="G325" s="22">
        <v>1</v>
      </c>
      <c r="H325" s="203">
        <v>15.7</v>
      </c>
      <c r="I325" s="203">
        <v>0.47</v>
      </c>
      <c r="J325" s="214">
        <v>747.1</v>
      </c>
      <c r="K325" s="139" t="s">
        <v>283</v>
      </c>
      <c r="L325" s="139" t="s">
        <v>8610</v>
      </c>
      <c r="M325" s="139" t="s">
        <v>7759</v>
      </c>
      <c r="N325" s="139" t="s">
        <v>8617</v>
      </c>
      <c r="O325" s="139" t="s">
        <v>8690</v>
      </c>
      <c r="P325" s="139" t="s">
        <v>8615</v>
      </c>
      <c r="Q325" s="139" t="s">
        <v>8619</v>
      </c>
      <c r="R325" s="139" t="s">
        <v>7862</v>
      </c>
    </row>
    <row r="326" spans="1:18">
      <c r="A326" s="329" t="s">
        <v>294</v>
      </c>
      <c r="B326" s="21" t="s">
        <v>5</v>
      </c>
      <c r="C326" s="20">
        <v>20078737213738</v>
      </c>
      <c r="D326" s="138" t="s">
        <v>7862</v>
      </c>
      <c r="E326" s="21" t="s">
        <v>1722</v>
      </c>
      <c r="F326" s="19" t="s">
        <v>1884</v>
      </c>
      <c r="G326" s="21">
        <v>1</v>
      </c>
      <c r="H326" s="204">
        <v>28.2</v>
      </c>
      <c r="I326" s="204">
        <v>1.04</v>
      </c>
      <c r="J326" s="215">
        <v>1069.0999999999999</v>
      </c>
      <c r="K326" s="138" t="s">
        <v>283</v>
      </c>
      <c r="L326" s="138" t="s">
        <v>8610</v>
      </c>
      <c r="M326" s="138" t="s">
        <v>7759</v>
      </c>
      <c r="N326" s="138" t="s">
        <v>8617</v>
      </c>
      <c r="O326" s="138" t="s">
        <v>8690</v>
      </c>
      <c r="P326" s="138" t="s">
        <v>8615</v>
      </c>
      <c r="Q326" s="138" t="s">
        <v>8619</v>
      </c>
      <c r="R326" s="138" t="s">
        <v>7862</v>
      </c>
    </row>
    <row r="327" spans="1:18">
      <c r="A327" s="25" t="s">
        <v>295</v>
      </c>
      <c r="B327" s="22" t="s">
        <v>5</v>
      </c>
      <c r="C327" s="24">
        <v>20078737213615</v>
      </c>
      <c r="D327" s="139" t="s">
        <v>7862</v>
      </c>
      <c r="E327" s="22" t="s">
        <v>1885</v>
      </c>
      <c r="F327" s="23">
        <v>6.25</v>
      </c>
      <c r="G327" s="22">
        <v>3</v>
      </c>
      <c r="H327" s="203">
        <v>20.3</v>
      </c>
      <c r="I327" s="203">
        <v>0.48</v>
      </c>
      <c r="J327" s="214">
        <v>102.9</v>
      </c>
      <c r="K327" s="139" t="s">
        <v>283</v>
      </c>
      <c r="L327" s="139" t="s">
        <v>8610</v>
      </c>
      <c r="M327" s="139" t="s">
        <v>7759</v>
      </c>
      <c r="N327" s="139" t="s">
        <v>8617</v>
      </c>
      <c r="O327" s="139" t="s">
        <v>8690</v>
      </c>
      <c r="P327" s="139" t="s">
        <v>8615</v>
      </c>
      <c r="Q327" s="139" t="s">
        <v>8619</v>
      </c>
      <c r="R327" s="139" t="s">
        <v>7862</v>
      </c>
    </row>
    <row r="328" spans="1:18">
      <c r="A328" s="329" t="s">
        <v>296</v>
      </c>
      <c r="B328" s="21" t="s">
        <v>5</v>
      </c>
      <c r="C328" s="20">
        <v>20078737213639</v>
      </c>
      <c r="D328" s="138" t="s">
        <v>7862</v>
      </c>
      <c r="E328" s="21" t="s">
        <v>1886</v>
      </c>
      <c r="F328" s="19">
        <v>4.75</v>
      </c>
      <c r="G328" s="21">
        <v>3</v>
      </c>
      <c r="H328" s="204">
        <v>12.5</v>
      </c>
      <c r="I328" s="204">
        <v>0.5</v>
      </c>
      <c r="J328" s="215">
        <v>93.6</v>
      </c>
      <c r="K328" s="138" t="s">
        <v>283</v>
      </c>
      <c r="L328" s="138" t="s">
        <v>8610</v>
      </c>
      <c r="M328" s="138" t="s">
        <v>7759</v>
      </c>
      <c r="N328" s="138" t="s">
        <v>8617</v>
      </c>
      <c r="O328" s="138" t="s">
        <v>8690</v>
      </c>
      <c r="P328" s="138" t="s">
        <v>8615</v>
      </c>
      <c r="Q328" s="138" t="s">
        <v>8619</v>
      </c>
      <c r="R328" s="138" t="s">
        <v>7862</v>
      </c>
    </row>
    <row r="329" spans="1:18">
      <c r="A329" s="25" t="s">
        <v>297</v>
      </c>
      <c r="B329" s="22" t="s">
        <v>5</v>
      </c>
      <c r="C329" s="24">
        <v>20078737213622</v>
      </c>
      <c r="D329" s="139" t="s">
        <v>7862</v>
      </c>
      <c r="E329" s="22" t="s">
        <v>1887</v>
      </c>
      <c r="F329" s="23">
        <v>3.5</v>
      </c>
      <c r="G329" s="22">
        <v>3</v>
      </c>
      <c r="H329" s="203">
        <v>9.6</v>
      </c>
      <c r="I329" s="203">
        <v>0.6</v>
      </c>
      <c r="J329" s="214">
        <v>118.4</v>
      </c>
      <c r="K329" s="139" t="s">
        <v>283</v>
      </c>
      <c r="L329" s="139" t="s">
        <v>8610</v>
      </c>
      <c r="M329" s="139" t="s">
        <v>7759</v>
      </c>
      <c r="N329" s="139" t="s">
        <v>8617</v>
      </c>
      <c r="O329" s="139" t="s">
        <v>8690</v>
      </c>
      <c r="P329" s="139" t="s">
        <v>8615</v>
      </c>
      <c r="Q329" s="139" t="s">
        <v>8619</v>
      </c>
      <c r="R329" s="139" t="s">
        <v>7862</v>
      </c>
    </row>
    <row r="330" spans="1:18">
      <c r="A330" s="329" t="s">
        <v>298</v>
      </c>
      <c r="B330" s="21" t="s">
        <v>5</v>
      </c>
      <c r="C330" s="20">
        <v>20078737213608</v>
      </c>
      <c r="D330" s="138" t="s">
        <v>7862</v>
      </c>
      <c r="E330" s="21" t="s">
        <v>1888</v>
      </c>
      <c r="F330" s="19">
        <v>4.75</v>
      </c>
      <c r="G330" s="21">
        <v>3</v>
      </c>
      <c r="H330" s="204">
        <v>21.9</v>
      </c>
      <c r="I330" s="204">
        <v>1.1399999999999999</v>
      </c>
      <c r="J330" s="215">
        <v>155.9</v>
      </c>
      <c r="K330" s="138" t="s">
        <v>283</v>
      </c>
      <c r="L330" s="138" t="s">
        <v>8610</v>
      </c>
      <c r="M330" s="138" t="s">
        <v>7759</v>
      </c>
      <c r="N330" s="138" t="s">
        <v>8617</v>
      </c>
      <c r="O330" s="138" t="s">
        <v>8690</v>
      </c>
      <c r="P330" s="138" t="s">
        <v>8615</v>
      </c>
      <c r="Q330" s="138" t="s">
        <v>8619</v>
      </c>
      <c r="R330" s="138" t="s">
        <v>7862</v>
      </c>
    </row>
    <row r="331" spans="1:18">
      <c r="A331" s="25" t="s">
        <v>299</v>
      </c>
      <c r="B331" s="22" t="s">
        <v>5</v>
      </c>
      <c r="C331" s="24">
        <v>20078737213592</v>
      </c>
      <c r="D331" s="139" t="s">
        <v>7862</v>
      </c>
      <c r="E331" s="22" t="s">
        <v>1889</v>
      </c>
      <c r="F331" s="23">
        <v>4.875</v>
      </c>
      <c r="G331" s="22">
        <v>3</v>
      </c>
      <c r="H331" s="203">
        <v>30.5</v>
      </c>
      <c r="I331" s="203">
        <v>1.55</v>
      </c>
      <c r="J331" s="214">
        <v>186</v>
      </c>
      <c r="K331" s="139" t="s">
        <v>283</v>
      </c>
      <c r="L331" s="139" t="s">
        <v>8610</v>
      </c>
      <c r="M331" s="139" t="s">
        <v>7759</v>
      </c>
      <c r="N331" s="139" t="s">
        <v>8617</v>
      </c>
      <c r="O331" s="139" t="s">
        <v>8690</v>
      </c>
      <c r="P331" s="139" t="s">
        <v>8615</v>
      </c>
      <c r="Q331" s="139" t="s">
        <v>8619</v>
      </c>
      <c r="R331" s="139" t="s">
        <v>7862</v>
      </c>
    </row>
    <row r="332" spans="1:18">
      <c r="A332" s="329" t="s">
        <v>300</v>
      </c>
      <c r="B332" s="21" t="s">
        <v>5</v>
      </c>
      <c r="C332" s="20">
        <v>20078737213585</v>
      </c>
      <c r="D332" s="138" t="s">
        <v>7862</v>
      </c>
      <c r="E332" s="21" t="s">
        <v>1890</v>
      </c>
      <c r="F332" s="19">
        <v>5.25</v>
      </c>
      <c r="G332" s="21">
        <v>3</v>
      </c>
      <c r="H332" s="204">
        <v>17.5</v>
      </c>
      <c r="I332" s="204">
        <v>0.56000000000000005</v>
      </c>
      <c r="J332" s="215">
        <v>199.8</v>
      </c>
      <c r="K332" s="138" t="s">
        <v>283</v>
      </c>
      <c r="L332" s="138" t="s">
        <v>8610</v>
      </c>
      <c r="M332" s="138" t="s">
        <v>7759</v>
      </c>
      <c r="N332" s="138" t="s">
        <v>8617</v>
      </c>
      <c r="O332" s="138" t="s">
        <v>8690</v>
      </c>
      <c r="P332" s="138" t="s">
        <v>8615</v>
      </c>
      <c r="Q332" s="138" t="s">
        <v>8619</v>
      </c>
      <c r="R332" s="138" t="s">
        <v>7862</v>
      </c>
    </row>
    <row r="333" spans="1:18">
      <c r="A333" s="25" t="s">
        <v>301</v>
      </c>
      <c r="B333" s="22" t="s">
        <v>5</v>
      </c>
      <c r="C333" s="24">
        <v>20078737213479</v>
      </c>
      <c r="D333" s="139" t="s">
        <v>7862</v>
      </c>
      <c r="E333" s="22" t="s">
        <v>1891</v>
      </c>
      <c r="F333" s="23">
        <v>5.6666666666666696</v>
      </c>
      <c r="G333" s="22">
        <v>3</v>
      </c>
      <c r="H333" s="203">
        <v>27.5</v>
      </c>
      <c r="I333" s="203">
        <v>0.85</v>
      </c>
      <c r="J333" s="214">
        <v>315.10000000000002</v>
      </c>
      <c r="K333" s="139" t="s">
        <v>283</v>
      </c>
      <c r="L333" s="139" t="s">
        <v>8610</v>
      </c>
      <c r="M333" s="139" t="s">
        <v>7759</v>
      </c>
      <c r="N333" s="139" t="s">
        <v>8617</v>
      </c>
      <c r="O333" s="139" t="s">
        <v>8690</v>
      </c>
      <c r="P333" s="139" t="s">
        <v>8615</v>
      </c>
      <c r="Q333" s="139" t="s">
        <v>8619</v>
      </c>
      <c r="R333" s="139" t="s">
        <v>7862</v>
      </c>
    </row>
    <row r="334" spans="1:18">
      <c r="A334" s="329" t="s">
        <v>302</v>
      </c>
      <c r="B334" s="21" t="s">
        <v>5</v>
      </c>
      <c r="C334" s="20">
        <v>20078737213578</v>
      </c>
      <c r="D334" s="138" t="s">
        <v>7862</v>
      </c>
      <c r="E334" s="21" t="s">
        <v>1892</v>
      </c>
      <c r="F334" s="19">
        <v>6.25</v>
      </c>
      <c r="G334" s="21">
        <v>3</v>
      </c>
      <c r="H334" s="204">
        <v>40.9</v>
      </c>
      <c r="I334" s="204">
        <v>1.27</v>
      </c>
      <c r="J334" s="215">
        <v>236.9</v>
      </c>
      <c r="K334" s="138" t="s">
        <v>283</v>
      </c>
      <c r="L334" s="138" t="s">
        <v>8610</v>
      </c>
      <c r="M334" s="138" t="s">
        <v>7759</v>
      </c>
      <c r="N334" s="138" t="s">
        <v>8617</v>
      </c>
      <c r="O334" s="138" t="s">
        <v>8690</v>
      </c>
      <c r="P334" s="138" t="s">
        <v>8615</v>
      </c>
      <c r="Q334" s="138" t="s">
        <v>8619</v>
      </c>
      <c r="R334" s="138" t="s">
        <v>7862</v>
      </c>
    </row>
    <row r="335" spans="1:18">
      <c r="A335" s="25" t="s">
        <v>303</v>
      </c>
      <c r="B335" s="22" t="s">
        <v>5</v>
      </c>
      <c r="C335" s="24">
        <v>20078737222969</v>
      </c>
      <c r="D335" s="139" t="s">
        <v>7862</v>
      </c>
      <c r="E335" s="22" t="s">
        <v>1893</v>
      </c>
      <c r="F335" s="23">
        <v>8.5</v>
      </c>
      <c r="G335" s="22">
        <v>2</v>
      </c>
      <c r="H335" s="203">
        <v>36.1</v>
      </c>
      <c r="I335" s="203">
        <v>1.67</v>
      </c>
      <c r="J335" s="214">
        <v>442.8</v>
      </c>
      <c r="K335" s="139" t="s">
        <v>283</v>
      </c>
      <c r="L335" s="139" t="s">
        <v>8610</v>
      </c>
      <c r="M335" s="139" t="s">
        <v>7759</v>
      </c>
      <c r="N335" s="139" t="s">
        <v>8617</v>
      </c>
      <c r="O335" s="139" t="s">
        <v>8690</v>
      </c>
      <c r="P335" s="139" t="s">
        <v>8615</v>
      </c>
      <c r="Q335" s="139" t="s">
        <v>8619</v>
      </c>
      <c r="R335" s="139" t="s">
        <v>7862</v>
      </c>
    </row>
    <row r="336" spans="1:18">
      <c r="A336" s="329" t="s">
        <v>304</v>
      </c>
      <c r="B336" s="21" t="s">
        <v>5</v>
      </c>
      <c r="C336" s="20">
        <v>20078737213462</v>
      </c>
      <c r="D336" s="138" t="s">
        <v>7862</v>
      </c>
      <c r="E336" s="21" t="s">
        <v>1894</v>
      </c>
      <c r="F336" s="19">
        <v>6.25</v>
      </c>
      <c r="G336" s="21">
        <v>3</v>
      </c>
      <c r="H336" s="204">
        <v>42</v>
      </c>
      <c r="I336" s="204">
        <v>1.22</v>
      </c>
      <c r="J336" s="215">
        <v>359</v>
      </c>
      <c r="K336" s="138" t="s">
        <v>283</v>
      </c>
      <c r="L336" s="138" t="s">
        <v>8610</v>
      </c>
      <c r="M336" s="138" t="s">
        <v>7759</v>
      </c>
      <c r="N336" s="138" t="s">
        <v>8617</v>
      </c>
      <c r="O336" s="138" t="s">
        <v>8690</v>
      </c>
      <c r="P336" s="138" t="s">
        <v>8615</v>
      </c>
      <c r="Q336" s="138" t="s">
        <v>8619</v>
      </c>
      <c r="R336" s="138" t="s">
        <v>7862</v>
      </c>
    </row>
    <row r="337" spans="1:19">
      <c r="A337" s="329" t="s">
        <v>305</v>
      </c>
      <c r="B337" s="21" t="s">
        <v>5</v>
      </c>
      <c r="C337" s="20">
        <v>20078737213561</v>
      </c>
      <c r="D337" s="138" t="s">
        <v>7862</v>
      </c>
      <c r="E337" s="21" t="s">
        <v>1895</v>
      </c>
      <c r="F337" s="19">
        <v>8.875</v>
      </c>
      <c r="G337" s="21">
        <v>2</v>
      </c>
      <c r="H337" s="204">
        <v>30</v>
      </c>
      <c r="I337" s="204">
        <v>0.99</v>
      </c>
      <c r="J337" s="215">
        <v>270.3</v>
      </c>
      <c r="K337" s="138" t="s">
        <v>283</v>
      </c>
      <c r="L337" s="138" t="s">
        <v>8610</v>
      </c>
      <c r="M337" s="138" t="s">
        <v>7759</v>
      </c>
      <c r="N337" s="138" t="s">
        <v>8617</v>
      </c>
      <c r="O337" s="138" t="s">
        <v>8690</v>
      </c>
      <c r="P337" s="138" t="s">
        <v>8615</v>
      </c>
      <c r="Q337" s="138" t="s">
        <v>8619</v>
      </c>
      <c r="R337" s="138" t="s">
        <v>7862</v>
      </c>
    </row>
    <row r="338" spans="1:19">
      <c r="A338" s="25" t="s">
        <v>306</v>
      </c>
      <c r="B338" s="22" t="s">
        <v>5</v>
      </c>
      <c r="C338" s="24">
        <v>20078737213554</v>
      </c>
      <c r="D338" s="139" t="s">
        <v>7862</v>
      </c>
      <c r="E338" s="22" t="s">
        <v>1896</v>
      </c>
      <c r="F338" s="23">
        <v>11</v>
      </c>
      <c r="G338" s="22">
        <v>1</v>
      </c>
      <c r="H338" s="203">
        <v>30</v>
      </c>
      <c r="I338" s="203">
        <v>0.83</v>
      </c>
      <c r="J338" s="214">
        <v>502</v>
      </c>
      <c r="K338" s="139" t="s">
        <v>283</v>
      </c>
      <c r="L338" s="139" t="s">
        <v>8610</v>
      </c>
      <c r="M338" s="139" t="s">
        <v>7759</v>
      </c>
      <c r="N338" s="139" t="s">
        <v>8617</v>
      </c>
      <c r="O338" s="139" t="s">
        <v>8690</v>
      </c>
      <c r="P338" s="139" t="s">
        <v>8615</v>
      </c>
      <c r="Q338" s="139" t="s">
        <v>8619</v>
      </c>
      <c r="R338" s="139" t="s">
        <v>7862</v>
      </c>
    </row>
    <row r="339" spans="1:19">
      <c r="A339" s="329" t="s">
        <v>307</v>
      </c>
      <c r="B339" s="21" t="s">
        <v>5</v>
      </c>
      <c r="C339" s="20">
        <v>20078737213653</v>
      </c>
      <c r="D339" s="138" t="s">
        <v>7862</v>
      </c>
      <c r="E339" s="21" t="s">
        <v>1897</v>
      </c>
      <c r="F339" s="19">
        <v>4.25</v>
      </c>
      <c r="G339" s="21">
        <v>3</v>
      </c>
      <c r="H339" s="204">
        <v>19.600000000000001</v>
      </c>
      <c r="I339" s="204">
        <v>1.58</v>
      </c>
      <c r="J339" s="215">
        <v>225.3</v>
      </c>
      <c r="K339" s="138" t="s">
        <v>283</v>
      </c>
      <c r="L339" s="138" t="s">
        <v>8610</v>
      </c>
      <c r="M339" s="138" t="s">
        <v>7759</v>
      </c>
      <c r="N339" s="138" t="s">
        <v>8617</v>
      </c>
      <c r="O339" s="138" t="s">
        <v>8690</v>
      </c>
      <c r="P339" s="138" t="s">
        <v>8615</v>
      </c>
      <c r="Q339" s="138" t="s">
        <v>8619</v>
      </c>
      <c r="R339" s="138" t="s">
        <v>7862</v>
      </c>
    </row>
    <row r="340" spans="1:19">
      <c r="A340" s="25" t="s">
        <v>308</v>
      </c>
      <c r="B340" s="22" t="s">
        <v>5</v>
      </c>
      <c r="C340" s="24">
        <v>20078737213646</v>
      </c>
      <c r="D340" s="139" t="s">
        <v>7862</v>
      </c>
      <c r="E340" s="22" t="s">
        <v>1898</v>
      </c>
      <c r="F340" s="23">
        <v>7</v>
      </c>
      <c r="G340" s="22">
        <v>2</v>
      </c>
      <c r="H340" s="203">
        <v>28.3</v>
      </c>
      <c r="I340" s="203">
        <v>1.82</v>
      </c>
      <c r="J340" s="214">
        <v>598.9</v>
      </c>
      <c r="K340" s="139" t="s">
        <v>283</v>
      </c>
      <c r="L340" s="139" t="s">
        <v>8610</v>
      </c>
      <c r="M340" s="139" t="s">
        <v>7759</v>
      </c>
      <c r="N340" s="139" t="s">
        <v>8617</v>
      </c>
      <c r="O340" s="139" t="s">
        <v>8690</v>
      </c>
      <c r="P340" s="139" t="s">
        <v>8615</v>
      </c>
      <c r="Q340" s="139" t="s">
        <v>8619</v>
      </c>
      <c r="R340" s="139" t="s">
        <v>7862</v>
      </c>
    </row>
    <row r="341" spans="1:19">
      <c r="A341" s="329" t="s">
        <v>309</v>
      </c>
      <c r="B341" s="21" t="s">
        <v>5</v>
      </c>
      <c r="C341" s="20">
        <v>20078737213660</v>
      </c>
      <c r="D341" s="138" t="s">
        <v>7862</v>
      </c>
      <c r="E341" s="21" t="s">
        <v>1899</v>
      </c>
      <c r="F341" s="19">
        <v>4</v>
      </c>
      <c r="G341" s="21">
        <v>3</v>
      </c>
      <c r="H341" s="204">
        <v>36.4</v>
      </c>
      <c r="I341" s="204">
        <v>0.35</v>
      </c>
      <c r="J341" s="215">
        <v>261.7</v>
      </c>
      <c r="K341" s="138" t="s">
        <v>283</v>
      </c>
      <c r="L341" s="138" t="s">
        <v>8610</v>
      </c>
      <c r="M341" s="138" t="s">
        <v>7759</v>
      </c>
      <c r="N341" s="138" t="s">
        <v>8617</v>
      </c>
      <c r="O341" s="138" t="s">
        <v>8690</v>
      </c>
      <c r="P341" s="138" t="s">
        <v>8615</v>
      </c>
      <c r="Q341" s="138" t="s">
        <v>8619</v>
      </c>
      <c r="R341" s="138" t="s">
        <v>7862</v>
      </c>
    </row>
    <row r="342" spans="1:19">
      <c r="A342" s="25" t="s">
        <v>310</v>
      </c>
      <c r="B342" s="22" t="s">
        <v>106</v>
      </c>
      <c r="C342" s="24">
        <v>20078737213936</v>
      </c>
      <c r="D342" s="139" t="s">
        <v>7862</v>
      </c>
      <c r="E342" s="22" t="s">
        <v>8730</v>
      </c>
      <c r="F342" s="23">
        <v>4</v>
      </c>
      <c r="G342" s="22">
        <v>6</v>
      </c>
      <c r="H342" s="203">
        <v>26.9</v>
      </c>
      <c r="I342" s="203">
        <v>1.43</v>
      </c>
      <c r="J342" s="214">
        <v>117.8</v>
      </c>
      <c r="K342" s="139" t="s">
        <v>283</v>
      </c>
      <c r="L342" s="139" t="s">
        <v>8610</v>
      </c>
      <c r="M342" s="139" t="s">
        <v>7759</v>
      </c>
      <c r="N342" s="139" t="s">
        <v>8617</v>
      </c>
      <c r="O342" s="139" t="s">
        <v>8690</v>
      </c>
      <c r="P342" s="139" t="s">
        <v>8615</v>
      </c>
      <c r="Q342" s="139" t="s">
        <v>8619</v>
      </c>
      <c r="R342" s="139" t="s">
        <v>7862</v>
      </c>
    </row>
    <row r="343" spans="1:19">
      <c r="A343" s="329" t="s">
        <v>311</v>
      </c>
      <c r="B343" s="21" t="s">
        <v>5</v>
      </c>
      <c r="C343" s="20">
        <v>20078737213486</v>
      </c>
      <c r="D343" s="138" t="s">
        <v>7862</v>
      </c>
      <c r="E343" s="21" t="s">
        <v>1900</v>
      </c>
      <c r="F343" s="19">
        <v>3.5</v>
      </c>
      <c r="G343" s="21">
        <v>6</v>
      </c>
      <c r="H343" s="204">
        <v>18.5</v>
      </c>
      <c r="I343" s="204">
        <v>0.45</v>
      </c>
      <c r="J343" s="215">
        <v>169.6</v>
      </c>
      <c r="K343" s="138" t="s">
        <v>283</v>
      </c>
      <c r="L343" s="138" t="s">
        <v>8610</v>
      </c>
      <c r="M343" s="138" t="s">
        <v>7759</v>
      </c>
      <c r="N343" s="138" t="s">
        <v>8617</v>
      </c>
      <c r="O343" s="138" t="s">
        <v>8690</v>
      </c>
      <c r="P343" s="138" t="s">
        <v>8615</v>
      </c>
      <c r="Q343" s="138" t="s">
        <v>8619</v>
      </c>
      <c r="R343" s="138" t="s">
        <v>7862</v>
      </c>
    </row>
    <row r="344" spans="1:19" s="231" customFormat="1" ht="31.5">
      <c r="A344" s="234" t="s">
        <v>312</v>
      </c>
      <c r="B344" s="235"/>
      <c r="C344" s="236"/>
      <c r="D344" s="237"/>
      <c r="E344" s="235"/>
      <c r="F344" s="235"/>
      <c r="G344" s="235"/>
      <c r="H344" s="345"/>
      <c r="I344" s="345"/>
      <c r="J344" s="249"/>
      <c r="K344" s="237"/>
      <c r="L344" s="237"/>
      <c r="M344" s="237"/>
      <c r="N344" s="237"/>
      <c r="O344" s="237"/>
      <c r="P344" s="237"/>
      <c r="Q344" s="237"/>
      <c r="R344" s="237"/>
      <c r="S344" s="278"/>
    </row>
    <row r="345" spans="1:19" ht="41.25" customHeight="1">
      <c r="A345" s="162" t="s">
        <v>2</v>
      </c>
      <c r="B345" s="6" t="s">
        <v>8825</v>
      </c>
      <c r="C345" s="11" t="s">
        <v>2813</v>
      </c>
      <c r="D345" s="6" t="s">
        <v>8827</v>
      </c>
      <c r="E345" s="6" t="s">
        <v>1667</v>
      </c>
      <c r="F345" s="7" t="s">
        <v>8824</v>
      </c>
      <c r="G345" s="6" t="s">
        <v>8767</v>
      </c>
      <c r="H345" s="202" t="s">
        <v>8777</v>
      </c>
      <c r="I345" s="202" t="s">
        <v>8823</v>
      </c>
      <c r="J345" s="354" t="s">
        <v>8810</v>
      </c>
      <c r="K345" s="162" t="s">
        <v>8822</v>
      </c>
      <c r="L345" s="6" t="s">
        <v>8764</v>
      </c>
      <c r="M345" s="6" t="s">
        <v>8595</v>
      </c>
      <c r="N345" s="11" t="s">
        <v>8765</v>
      </c>
      <c r="O345" s="6" t="s">
        <v>8763</v>
      </c>
      <c r="P345" s="7" t="s">
        <v>8821</v>
      </c>
      <c r="Q345" s="7" t="s">
        <v>8618</v>
      </c>
      <c r="R345" s="6" t="s">
        <v>9155</v>
      </c>
      <c r="S345" s="279"/>
    </row>
    <row r="346" spans="1:19">
      <c r="A346" s="329" t="s">
        <v>313</v>
      </c>
      <c r="B346" s="21" t="s">
        <v>5</v>
      </c>
      <c r="C346" s="20">
        <v>20078737185813</v>
      </c>
      <c r="D346" s="138" t="s">
        <v>7857</v>
      </c>
      <c r="E346" s="21" t="s">
        <v>1669</v>
      </c>
      <c r="F346" s="19">
        <v>6.25</v>
      </c>
      <c r="G346" s="21">
        <v>3</v>
      </c>
      <c r="H346" s="204">
        <v>16</v>
      </c>
      <c r="I346" s="204">
        <v>0.35</v>
      </c>
      <c r="J346" s="215">
        <v>156.6</v>
      </c>
      <c r="K346" s="138" t="s">
        <v>312</v>
      </c>
      <c r="L346" s="138" t="s">
        <v>8610</v>
      </c>
      <c r="M346" s="138" t="s">
        <v>7759</v>
      </c>
      <c r="N346" s="138" t="s">
        <v>8621</v>
      </c>
      <c r="O346" s="138" t="s">
        <v>8690</v>
      </c>
      <c r="P346" s="138" t="s">
        <v>8615</v>
      </c>
      <c r="Q346" s="138" t="s">
        <v>8620</v>
      </c>
      <c r="R346" s="138" t="s">
        <v>7857</v>
      </c>
    </row>
    <row r="347" spans="1:19">
      <c r="A347" s="25" t="s">
        <v>314</v>
      </c>
      <c r="B347" s="22" t="s">
        <v>5</v>
      </c>
      <c r="C347" s="24">
        <v>20078737187718</v>
      </c>
      <c r="D347" s="139" t="s">
        <v>7857</v>
      </c>
      <c r="E347" s="22" t="s">
        <v>1669</v>
      </c>
      <c r="F347" s="23">
        <v>8.25</v>
      </c>
      <c r="G347" s="22">
        <v>3</v>
      </c>
      <c r="H347" s="203">
        <v>31.3</v>
      </c>
      <c r="I347" s="203">
        <v>0.7</v>
      </c>
      <c r="J347" s="214">
        <v>212.7</v>
      </c>
      <c r="K347" s="139" t="s">
        <v>312</v>
      </c>
      <c r="L347" s="139" t="s">
        <v>8610</v>
      </c>
      <c r="M347" s="139" t="s">
        <v>7759</v>
      </c>
      <c r="N347" s="139" t="s">
        <v>8621</v>
      </c>
      <c r="O347" s="139" t="s">
        <v>8690</v>
      </c>
      <c r="P347" s="139" t="s">
        <v>8615</v>
      </c>
      <c r="Q347" s="139" t="s">
        <v>8620</v>
      </c>
      <c r="R347" s="139" t="s">
        <v>7857</v>
      </c>
    </row>
    <row r="348" spans="1:19">
      <c r="A348" s="329" t="s">
        <v>315</v>
      </c>
      <c r="B348" s="21" t="s">
        <v>5</v>
      </c>
      <c r="C348" s="20">
        <v>20078737187749</v>
      </c>
      <c r="D348" s="138" t="s">
        <v>7857</v>
      </c>
      <c r="E348" s="21" t="s">
        <v>1669</v>
      </c>
      <c r="F348" s="19">
        <v>10.5</v>
      </c>
      <c r="G348" s="21">
        <v>1</v>
      </c>
      <c r="H348" s="204">
        <v>17.600000000000001</v>
      </c>
      <c r="I348" s="204">
        <v>0.63</v>
      </c>
      <c r="J348" s="215">
        <v>356.9</v>
      </c>
      <c r="K348" s="138" t="s">
        <v>312</v>
      </c>
      <c r="L348" s="138" t="s">
        <v>8610</v>
      </c>
      <c r="M348" s="138" t="s">
        <v>7759</v>
      </c>
      <c r="N348" s="138" t="s">
        <v>8621</v>
      </c>
      <c r="O348" s="138" t="s">
        <v>8690</v>
      </c>
      <c r="P348" s="138" t="s">
        <v>8615</v>
      </c>
      <c r="Q348" s="138" t="s">
        <v>8620</v>
      </c>
      <c r="R348" s="138" t="s">
        <v>7857</v>
      </c>
    </row>
    <row r="349" spans="1:19">
      <c r="A349" s="25" t="s">
        <v>316</v>
      </c>
      <c r="B349" s="22" t="s">
        <v>5</v>
      </c>
      <c r="C349" s="24">
        <v>20078737187800</v>
      </c>
      <c r="D349" s="139" t="s">
        <v>7857</v>
      </c>
      <c r="E349" s="22" t="s">
        <v>1669</v>
      </c>
      <c r="F349" s="23">
        <v>12.25</v>
      </c>
      <c r="G349" s="22">
        <v>1</v>
      </c>
      <c r="H349" s="203">
        <v>27.7</v>
      </c>
      <c r="I349" s="203">
        <v>0.65</v>
      </c>
      <c r="J349" s="214">
        <v>563.6</v>
      </c>
      <c r="K349" s="139" t="s">
        <v>312</v>
      </c>
      <c r="L349" s="139" t="s">
        <v>8610</v>
      </c>
      <c r="M349" s="139" t="s">
        <v>7759</v>
      </c>
      <c r="N349" s="139" t="s">
        <v>8621</v>
      </c>
      <c r="O349" s="139" t="s">
        <v>8690</v>
      </c>
      <c r="P349" s="139" t="s">
        <v>8615</v>
      </c>
      <c r="Q349" s="139" t="s">
        <v>8620</v>
      </c>
      <c r="R349" s="139" t="s">
        <v>7857</v>
      </c>
    </row>
    <row r="350" spans="1:19">
      <c r="A350" s="329" t="s">
        <v>317</v>
      </c>
      <c r="B350" s="21" t="s">
        <v>5</v>
      </c>
      <c r="C350" s="20">
        <v>20078737187855</v>
      </c>
      <c r="D350" s="138" t="s">
        <v>7857</v>
      </c>
      <c r="E350" s="21" t="s">
        <v>1670</v>
      </c>
      <c r="F350" s="19">
        <v>6</v>
      </c>
      <c r="G350" s="21">
        <v>3</v>
      </c>
      <c r="H350" s="204">
        <v>15.8</v>
      </c>
      <c r="I350" s="204">
        <v>0.45</v>
      </c>
      <c r="J350" s="215">
        <v>112.8</v>
      </c>
      <c r="K350" s="138" t="s">
        <v>312</v>
      </c>
      <c r="L350" s="138" t="s">
        <v>8610</v>
      </c>
      <c r="M350" s="138" t="s">
        <v>7759</v>
      </c>
      <c r="N350" s="138" t="s">
        <v>8621</v>
      </c>
      <c r="O350" s="138" t="s">
        <v>8690</v>
      </c>
      <c r="P350" s="138" t="s">
        <v>8615</v>
      </c>
      <c r="Q350" s="138" t="s">
        <v>8620</v>
      </c>
      <c r="R350" s="138" t="s">
        <v>7857</v>
      </c>
    </row>
    <row r="351" spans="1:19">
      <c r="A351" s="25" t="s">
        <v>318</v>
      </c>
      <c r="B351" s="22" t="s">
        <v>5</v>
      </c>
      <c r="C351" s="24">
        <v>20078737187862</v>
      </c>
      <c r="D351" s="139" t="s">
        <v>7857</v>
      </c>
      <c r="E351" s="22" t="s">
        <v>1671</v>
      </c>
      <c r="F351" s="23">
        <v>5</v>
      </c>
      <c r="G351" s="22">
        <v>3</v>
      </c>
      <c r="H351" s="203">
        <v>11</v>
      </c>
      <c r="I351" s="203">
        <v>0.42</v>
      </c>
      <c r="J351" s="214">
        <v>106.5</v>
      </c>
      <c r="K351" s="139" t="s">
        <v>312</v>
      </c>
      <c r="L351" s="139" t="s">
        <v>8610</v>
      </c>
      <c r="M351" s="139" t="s">
        <v>7759</v>
      </c>
      <c r="N351" s="139" t="s">
        <v>8621</v>
      </c>
      <c r="O351" s="139" t="s">
        <v>8690</v>
      </c>
      <c r="P351" s="139" t="s">
        <v>8615</v>
      </c>
      <c r="Q351" s="139" t="s">
        <v>8620</v>
      </c>
      <c r="R351" s="139" t="s">
        <v>7857</v>
      </c>
    </row>
    <row r="352" spans="1:19">
      <c r="A352" s="329" t="s">
        <v>319</v>
      </c>
      <c r="B352" s="21" t="s">
        <v>5</v>
      </c>
      <c r="C352" s="20">
        <v>20078737187886</v>
      </c>
      <c r="D352" s="138" t="s">
        <v>7857</v>
      </c>
      <c r="E352" s="21" t="s">
        <v>1901</v>
      </c>
      <c r="F352" s="19">
        <v>3.5</v>
      </c>
      <c r="G352" s="21">
        <v>3</v>
      </c>
      <c r="H352" s="204">
        <v>8.9</v>
      </c>
      <c r="I352" s="204">
        <v>0.76</v>
      </c>
      <c r="J352" s="215">
        <v>162.9</v>
      </c>
      <c r="K352" s="138" t="s">
        <v>312</v>
      </c>
      <c r="L352" s="138" t="s">
        <v>8610</v>
      </c>
      <c r="M352" s="138" t="s">
        <v>7759</v>
      </c>
      <c r="N352" s="138" t="s">
        <v>8621</v>
      </c>
      <c r="O352" s="138" t="s">
        <v>8690</v>
      </c>
      <c r="P352" s="138" t="s">
        <v>8615</v>
      </c>
      <c r="Q352" s="138" t="s">
        <v>8620</v>
      </c>
      <c r="R352" s="138" t="s">
        <v>7857</v>
      </c>
    </row>
    <row r="353" spans="1:19">
      <c r="A353" s="25" t="s">
        <v>320</v>
      </c>
      <c r="B353" s="22" t="s">
        <v>5</v>
      </c>
      <c r="C353" s="24">
        <v>20078737187909</v>
      </c>
      <c r="D353" s="139" t="s">
        <v>7857</v>
      </c>
      <c r="E353" s="22" t="s">
        <v>1902</v>
      </c>
      <c r="F353" s="23">
        <v>4.375</v>
      </c>
      <c r="G353" s="22">
        <v>3</v>
      </c>
      <c r="H353" s="203">
        <v>12.5</v>
      </c>
      <c r="I353" s="203">
        <v>1.6</v>
      </c>
      <c r="J353" s="214">
        <v>231.8</v>
      </c>
      <c r="K353" s="139" t="s">
        <v>312</v>
      </c>
      <c r="L353" s="139" t="s">
        <v>8610</v>
      </c>
      <c r="M353" s="139" t="s">
        <v>7759</v>
      </c>
      <c r="N353" s="139" t="s">
        <v>8621</v>
      </c>
      <c r="O353" s="139" t="s">
        <v>8690</v>
      </c>
      <c r="P353" s="139" t="s">
        <v>8615</v>
      </c>
      <c r="Q353" s="139" t="s">
        <v>8620</v>
      </c>
      <c r="R353" s="139" t="s">
        <v>7857</v>
      </c>
    </row>
    <row r="354" spans="1:19">
      <c r="A354" s="329" t="s">
        <v>321</v>
      </c>
      <c r="B354" s="21" t="s">
        <v>5</v>
      </c>
      <c r="C354" s="20">
        <v>20078737187923</v>
      </c>
      <c r="D354" s="138" t="s">
        <v>7857</v>
      </c>
      <c r="E354" s="21" t="s">
        <v>1903</v>
      </c>
      <c r="F354" s="19">
        <v>9</v>
      </c>
      <c r="G354" s="21">
        <v>3</v>
      </c>
      <c r="H354" s="204">
        <v>35.799999999999997</v>
      </c>
      <c r="I354" s="204">
        <v>0.95</v>
      </c>
      <c r="J354" s="215">
        <v>281.7</v>
      </c>
      <c r="K354" s="138" t="s">
        <v>312</v>
      </c>
      <c r="L354" s="138" t="s">
        <v>8610</v>
      </c>
      <c r="M354" s="138" t="s">
        <v>7759</v>
      </c>
      <c r="N354" s="138" t="s">
        <v>8621</v>
      </c>
      <c r="O354" s="138" t="s">
        <v>8690</v>
      </c>
      <c r="P354" s="138" t="s">
        <v>8615</v>
      </c>
      <c r="Q354" s="138" t="s">
        <v>8620</v>
      </c>
      <c r="R354" s="138" t="s">
        <v>7857</v>
      </c>
    </row>
    <row r="355" spans="1:19">
      <c r="A355" s="25" t="s">
        <v>322</v>
      </c>
      <c r="B355" s="22" t="s">
        <v>5</v>
      </c>
      <c r="C355" s="24">
        <v>20078737187930</v>
      </c>
      <c r="D355" s="139" t="s">
        <v>7857</v>
      </c>
      <c r="E355" s="22" t="s">
        <v>1904</v>
      </c>
      <c r="F355" s="23">
        <v>6.25</v>
      </c>
      <c r="G355" s="22">
        <v>3</v>
      </c>
      <c r="H355" s="203">
        <v>30.5</v>
      </c>
      <c r="I355" s="203">
        <v>1.86</v>
      </c>
      <c r="J355" s="214">
        <v>237.9</v>
      </c>
      <c r="K355" s="139" t="s">
        <v>312</v>
      </c>
      <c r="L355" s="139" t="s">
        <v>8610</v>
      </c>
      <c r="M355" s="139" t="s">
        <v>7759</v>
      </c>
      <c r="N355" s="139" t="s">
        <v>8621</v>
      </c>
      <c r="O355" s="139" t="s">
        <v>8690</v>
      </c>
      <c r="P355" s="139" t="s">
        <v>8615</v>
      </c>
      <c r="Q355" s="139" t="s">
        <v>8620</v>
      </c>
      <c r="R355" s="139" t="s">
        <v>7857</v>
      </c>
    </row>
    <row r="356" spans="1:19">
      <c r="A356" s="329" t="s">
        <v>323</v>
      </c>
      <c r="B356" s="21" t="s">
        <v>5</v>
      </c>
      <c r="C356" s="20">
        <v>20078737187961</v>
      </c>
      <c r="D356" s="138" t="s">
        <v>7857</v>
      </c>
      <c r="E356" s="21" t="s">
        <v>1797</v>
      </c>
      <c r="F356" s="19">
        <v>12.25</v>
      </c>
      <c r="G356" s="21">
        <v>1</v>
      </c>
      <c r="H356" s="204">
        <v>26.4</v>
      </c>
      <c r="I356" s="204">
        <v>0.71</v>
      </c>
      <c r="J356" s="215">
        <v>788.8</v>
      </c>
      <c r="K356" s="138" t="s">
        <v>312</v>
      </c>
      <c r="L356" s="138" t="s">
        <v>8610</v>
      </c>
      <c r="M356" s="138" t="s">
        <v>7759</v>
      </c>
      <c r="N356" s="138" t="s">
        <v>8621</v>
      </c>
      <c r="O356" s="138" t="s">
        <v>8690</v>
      </c>
      <c r="P356" s="138" t="s">
        <v>8615</v>
      </c>
      <c r="Q356" s="138" t="s">
        <v>8620</v>
      </c>
      <c r="R356" s="138" t="s">
        <v>7857</v>
      </c>
    </row>
    <row r="357" spans="1:19">
      <c r="A357" s="25" t="s">
        <v>324</v>
      </c>
      <c r="B357" s="22" t="s">
        <v>5</v>
      </c>
      <c r="C357" s="24">
        <v>20078737187992</v>
      </c>
      <c r="D357" s="139" t="s">
        <v>7857</v>
      </c>
      <c r="E357" s="22" t="s">
        <v>1905</v>
      </c>
      <c r="F357" s="23">
        <v>10.125</v>
      </c>
      <c r="G357" s="22">
        <v>1</v>
      </c>
      <c r="H357" s="203">
        <v>24.7</v>
      </c>
      <c r="I357" s="203">
        <v>2.41</v>
      </c>
      <c r="J357" s="214">
        <v>898.23</v>
      </c>
      <c r="K357" s="139" t="s">
        <v>312</v>
      </c>
      <c r="L357" s="139" t="s">
        <v>8610</v>
      </c>
      <c r="M357" s="139" t="s">
        <v>7759</v>
      </c>
      <c r="N357" s="139" t="s">
        <v>8621</v>
      </c>
      <c r="O357" s="139" t="s">
        <v>8690</v>
      </c>
      <c r="P357" s="139" t="s">
        <v>8615</v>
      </c>
      <c r="Q357" s="139" t="s">
        <v>8620</v>
      </c>
      <c r="R357" s="139" t="s">
        <v>7857</v>
      </c>
    </row>
    <row r="358" spans="1:19">
      <c r="A358" s="329" t="s">
        <v>325</v>
      </c>
      <c r="B358" s="21" t="s">
        <v>5</v>
      </c>
      <c r="C358" s="20">
        <v>20078737188036</v>
      </c>
      <c r="D358" s="138" t="s">
        <v>7857</v>
      </c>
      <c r="E358" s="21" t="s">
        <v>1685</v>
      </c>
      <c r="F358" s="19" t="s">
        <v>1906</v>
      </c>
      <c r="G358" s="21">
        <v>3</v>
      </c>
      <c r="H358" s="204">
        <v>11.3</v>
      </c>
      <c r="I358" s="204">
        <v>0.59</v>
      </c>
      <c r="J358" s="215">
        <v>413.2</v>
      </c>
      <c r="K358" s="138" t="s">
        <v>312</v>
      </c>
      <c r="L358" s="138" t="s">
        <v>8610</v>
      </c>
      <c r="M358" s="138" t="s">
        <v>7759</v>
      </c>
      <c r="N358" s="138" t="s">
        <v>8621</v>
      </c>
      <c r="O358" s="138" t="s">
        <v>8690</v>
      </c>
      <c r="P358" s="138" t="s">
        <v>8615</v>
      </c>
      <c r="Q358" s="138" t="s">
        <v>8620</v>
      </c>
      <c r="R358" s="138" t="s">
        <v>7857</v>
      </c>
    </row>
    <row r="359" spans="1:19" s="231" customFormat="1" ht="31.5">
      <c r="A359" s="234" t="s">
        <v>9099</v>
      </c>
      <c r="B359" s="235"/>
      <c r="C359" s="236"/>
      <c r="D359" s="237"/>
      <c r="E359" s="235"/>
      <c r="F359" s="235"/>
      <c r="G359" s="235"/>
      <c r="H359" s="345"/>
      <c r="I359" s="345"/>
      <c r="J359" s="249"/>
      <c r="K359" s="237"/>
      <c r="L359" s="237"/>
      <c r="M359" s="237"/>
      <c r="N359" s="237"/>
      <c r="O359" s="237"/>
      <c r="P359" s="237"/>
      <c r="Q359" s="237"/>
      <c r="R359" s="237"/>
      <c r="S359" s="278"/>
    </row>
    <row r="360" spans="1:19" ht="42" customHeight="1">
      <c r="A360" s="162" t="s">
        <v>2</v>
      </c>
      <c r="B360" s="6" t="s">
        <v>8825</v>
      </c>
      <c r="C360" s="11" t="s">
        <v>2813</v>
      </c>
      <c r="D360" s="6" t="s">
        <v>8827</v>
      </c>
      <c r="E360" s="6" t="s">
        <v>1667</v>
      </c>
      <c r="F360" s="7" t="s">
        <v>8824</v>
      </c>
      <c r="G360" s="6" t="s">
        <v>8767</v>
      </c>
      <c r="H360" s="202" t="s">
        <v>8777</v>
      </c>
      <c r="I360" s="202" t="s">
        <v>8823</v>
      </c>
      <c r="J360" s="354" t="s">
        <v>8810</v>
      </c>
      <c r="K360" s="162" t="s">
        <v>8822</v>
      </c>
      <c r="L360" s="6" t="s">
        <v>8764</v>
      </c>
      <c r="M360" s="6" t="s">
        <v>8595</v>
      </c>
      <c r="N360" s="11" t="s">
        <v>8765</v>
      </c>
      <c r="O360" s="6" t="s">
        <v>8763</v>
      </c>
      <c r="P360" s="7" t="s">
        <v>8821</v>
      </c>
      <c r="Q360" s="7" t="s">
        <v>8618</v>
      </c>
      <c r="R360" s="6" t="s">
        <v>9155</v>
      </c>
      <c r="S360" s="279"/>
    </row>
    <row r="361" spans="1:19">
      <c r="A361" s="25" t="s">
        <v>9100</v>
      </c>
      <c r="B361" s="22" t="s">
        <v>7751</v>
      </c>
      <c r="C361" s="24">
        <v>749956188911</v>
      </c>
      <c r="D361" s="139" t="s">
        <v>7857</v>
      </c>
      <c r="E361" s="22" t="s">
        <v>9040</v>
      </c>
      <c r="F361" s="23" t="s">
        <v>9118</v>
      </c>
      <c r="G361" s="22">
        <v>12</v>
      </c>
      <c r="H361" s="203">
        <v>24.98</v>
      </c>
      <c r="I361" s="203">
        <f>12.83*12.12*12.36/1728</f>
        <v>1.1122540833333332</v>
      </c>
      <c r="J361" s="214">
        <v>446.4</v>
      </c>
      <c r="K361" s="22" t="s">
        <v>9099</v>
      </c>
      <c r="L361" s="22" t="s">
        <v>8610</v>
      </c>
      <c r="M361" s="22" t="s">
        <v>7759</v>
      </c>
      <c r="N361" s="22" t="s">
        <v>8617</v>
      </c>
      <c r="O361" s="22" t="s">
        <v>8690</v>
      </c>
      <c r="P361" s="22" t="s">
        <v>8615</v>
      </c>
      <c r="Q361" s="22" t="s">
        <v>8619</v>
      </c>
      <c r="R361" s="22" t="s">
        <v>7857</v>
      </c>
    </row>
    <row r="362" spans="1:19">
      <c r="A362" s="329" t="s">
        <v>9101</v>
      </c>
      <c r="B362" s="21" t="s">
        <v>7751</v>
      </c>
      <c r="C362" s="20">
        <v>749956188867</v>
      </c>
      <c r="D362" s="138" t="s">
        <v>7857</v>
      </c>
      <c r="E362" s="21" t="s">
        <v>9119</v>
      </c>
      <c r="F362" s="19" t="s">
        <v>9120</v>
      </c>
      <c r="G362" s="21">
        <v>36</v>
      </c>
      <c r="H362" s="204">
        <v>31.31</v>
      </c>
      <c r="I362" s="204">
        <f>16.38*12.52*12.59/1728</f>
        <v>1.4941707083333331</v>
      </c>
      <c r="J362" s="215">
        <v>180</v>
      </c>
      <c r="K362" s="21" t="s">
        <v>9099</v>
      </c>
      <c r="L362" s="21" t="s">
        <v>8610</v>
      </c>
      <c r="M362" s="21" t="s">
        <v>7759</v>
      </c>
      <c r="N362" s="21" t="s">
        <v>8617</v>
      </c>
      <c r="O362" s="21" t="s">
        <v>8690</v>
      </c>
      <c r="P362" s="21" t="s">
        <v>8615</v>
      </c>
      <c r="Q362" s="21" t="s">
        <v>8619</v>
      </c>
      <c r="R362" s="21" t="s">
        <v>7857</v>
      </c>
    </row>
    <row r="363" spans="1:19">
      <c r="A363" s="25" t="s">
        <v>9102</v>
      </c>
      <c r="B363" s="22" t="s">
        <v>7751</v>
      </c>
      <c r="C363" s="24">
        <v>749956188836</v>
      </c>
      <c r="D363" s="139" t="s">
        <v>7857</v>
      </c>
      <c r="E363" s="22" t="s">
        <v>1982</v>
      </c>
      <c r="F363" s="23" t="s">
        <v>7537</v>
      </c>
      <c r="G363" s="22">
        <v>24</v>
      </c>
      <c r="H363" s="203">
        <v>28.55</v>
      </c>
      <c r="I363" s="203">
        <f>15.82*10.15*10.39/1728</f>
        <v>0.96548233217592605</v>
      </c>
      <c r="J363" s="214">
        <v>297</v>
      </c>
      <c r="K363" s="22" t="s">
        <v>9099</v>
      </c>
      <c r="L363" s="22" t="s">
        <v>8610</v>
      </c>
      <c r="M363" s="22" t="s">
        <v>7759</v>
      </c>
      <c r="N363" s="22" t="s">
        <v>8617</v>
      </c>
      <c r="O363" s="22" t="s">
        <v>8690</v>
      </c>
      <c r="P363" s="22" t="s">
        <v>8615</v>
      </c>
      <c r="Q363" s="22" t="s">
        <v>8619</v>
      </c>
      <c r="R363" s="22" t="s">
        <v>7857</v>
      </c>
    </row>
    <row r="364" spans="1:19">
      <c r="A364" s="329" t="s">
        <v>9103</v>
      </c>
      <c r="B364" s="21" t="s">
        <v>7751</v>
      </c>
      <c r="C364" s="20">
        <v>749956188843</v>
      </c>
      <c r="D364" s="138" t="s">
        <v>7857</v>
      </c>
      <c r="E364" s="21" t="s">
        <v>9121</v>
      </c>
      <c r="F364" s="19" t="s">
        <v>9122</v>
      </c>
      <c r="G364" s="21">
        <v>24</v>
      </c>
      <c r="H364" s="204">
        <v>16.059999999999999</v>
      </c>
      <c r="I364" s="204">
        <f>11.1*9.21*12.99/1728</f>
        <v>0.76850734375000007</v>
      </c>
      <c r="J364" s="215">
        <v>250.06300000000005</v>
      </c>
      <c r="K364" s="21" t="s">
        <v>9099</v>
      </c>
      <c r="L364" s="21" t="s">
        <v>8610</v>
      </c>
      <c r="M364" s="21" t="s">
        <v>7759</v>
      </c>
      <c r="N364" s="21" t="s">
        <v>8617</v>
      </c>
      <c r="O364" s="21" t="s">
        <v>8690</v>
      </c>
      <c r="P364" s="21" t="s">
        <v>8615</v>
      </c>
      <c r="Q364" s="21" t="s">
        <v>8619</v>
      </c>
      <c r="R364" s="21" t="s">
        <v>7857</v>
      </c>
    </row>
    <row r="365" spans="1:19">
      <c r="A365" s="25" t="s">
        <v>9104</v>
      </c>
      <c r="B365" s="22" t="s">
        <v>7751</v>
      </c>
      <c r="C365" s="24">
        <v>749956188850</v>
      </c>
      <c r="D365" s="139" t="s">
        <v>7857</v>
      </c>
      <c r="E365" s="22" t="s">
        <v>9123</v>
      </c>
      <c r="F365" s="23" t="s">
        <v>9124</v>
      </c>
      <c r="G365" s="22">
        <v>24</v>
      </c>
      <c r="H365" s="203">
        <v>15.41</v>
      </c>
      <c r="I365" s="203">
        <f>14.25*11.1*11.34/1728</f>
        <v>1.0380234374999999</v>
      </c>
      <c r="J365" s="214">
        <v>174.53100000000001</v>
      </c>
      <c r="K365" s="22" t="s">
        <v>9099</v>
      </c>
      <c r="L365" s="22" t="s">
        <v>8610</v>
      </c>
      <c r="M365" s="22" t="s">
        <v>7759</v>
      </c>
      <c r="N365" s="22" t="s">
        <v>8617</v>
      </c>
      <c r="O365" s="22" t="s">
        <v>8690</v>
      </c>
      <c r="P365" s="22" t="s">
        <v>8615</v>
      </c>
      <c r="Q365" s="22" t="s">
        <v>8619</v>
      </c>
      <c r="R365" s="22" t="s">
        <v>7857</v>
      </c>
    </row>
    <row r="366" spans="1:19">
      <c r="A366" s="329" t="s">
        <v>9105</v>
      </c>
      <c r="B366" s="21" t="s">
        <v>7751</v>
      </c>
      <c r="C366" s="20">
        <v>749956188874</v>
      </c>
      <c r="D366" s="138" t="s">
        <v>7857</v>
      </c>
      <c r="E366" s="21" t="s">
        <v>9175</v>
      </c>
      <c r="F366" s="19" t="s">
        <v>9125</v>
      </c>
      <c r="G366" s="21">
        <v>12</v>
      </c>
      <c r="H366" s="204">
        <v>25.77</v>
      </c>
      <c r="I366" s="204">
        <f>15.15*11.89*12.13/1728</f>
        <v>1.2644787934027779</v>
      </c>
      <c r="J366" s="215">
        <v>452</v>
      </c>
      <c r="K366" s="21" t="s">
        <v>9099</v>
      </c>
      <c r="L366" s="21" t="s">
        <v>8610</v>
      </c>
      <c r="M366" s="21" t="s">
        <v>7759</v>
      </c>
      <c r="N366" s="21" t="s">
        <v>8617</v>
      </c>
      <c r="O366" s="21" t="s">
        <v>8690</v>
      </c>
      <c r="P366" s="21" t="s">
        <v>8615</v>
      </c>
      <c r="Q366" s="21" t="s">
        <v>8619</v>
      </c>
      <c r="R366" s="21" t="s">
        <v>7857</v>
      </c>
    </row>
    <row r="367" spans="1:19">
      <c r="A367" s="25" t="s">
        <v>9106</v>
      </c>
      <c r="B367" s="22" t="s">
        <v>7751</v>
      </c>
      <c r="C367" s="24">
        <v>749956188898</v>
      </c>
      <c r="D367" s="139" t="s">
        <v>7857</v>
      </c>
      <c r="E367" s="22" t="s">
        <v>9126</v>
      </c>
      <c r="F367" s="23" t="s">
        <v>9127</v>
      </c>
      <c r="G367" s="22">
        <v>12</v>
      </c>
      <c r="H367" s="203">
        <v>25.17</v>
      </c>
      <c r="I367" s="203">
        <f>10.78*9.64*10.86/1728</f>
        <v>0.65310330555555551</v>
      </c>
      <c r="J367" s="214">
        <v>663.5</v>
      </c>
      <c r="K367" s="22" t="s">
        <v>9099</v>
      </c>
      <c r="L367" s="22" t="s">
        <v>8610</v>
      </c>
      <c r="M367" s="22" t="s">
        <v>7759</v>
      </c>
      <c r="N367" s="22" t="s">
        <v>8617</v>
      </c>
      <c r="O367" s="22" t="s">
        <v>8690</v>
      </c>
      <c r="P367" s="22" t="s">
        <v>8615</v>
      </c>
      <c r="Q367" s="22" t="s">
        <v>8619</v>
      </c>
      <c r="R367" s="22" t="s">
        <v>7857</v>
      </c>
    </row>
    <row r="368" spans="1:19">
      <c r="A368" s="329" t="s">
        <v>9107</v>
      </c>
      <c r="B368" s="21" t="s">
        <v>7751</v>
      </c>
      <c r="C368" s="20">
        <v>749956188904</v>
      </c>
      <c r="D368" s="138" t="s">
        <v>7857</v>
      </c>
      <c r="E368" s="21" t="s">
        <v>9171</v>
      </c>
      <c r="F368" s="19" t="s">
        <v>9128</v>
      </c>
      <c r="G368" s="21">
        <v>12</v>
      </c>
      <c r="H368" s="204">
        <v>18.850000000000001</v>
      </c>
      <c r="I368" s="204">
        <f>12.12*9.88*8.03/1728</f>
        <v>0.55645669444444446</v>
      </c>
      <c r="J368" s="215">
        <v>786.45</v>
      </c>
      <c r="K368" s="21" t="s">
        <v>9099</v>
      </c>
      <c r="L368" s="21" t="s">
        <v>8610</v>
      </c>
      <c r="M368" s="21" t="s">
        <v>7759</v>
      </c>
      <c r="N368" s="21" t="s">
        <v>8617</v>
      </c>
      <c r="O368" s="21" t="s">
        <v>8690</v>
      </c>
      <c r="P368" s="21" t="s">
        <v>8615</v>
      </c>
      <c r="Q368" s="21" t="s">
        <v>8619</v>
      </c>
      <c r="R368" s="21" t="s">
        <v>7857</v>
      </c>
    </row>
    <row r="369" spans="1:19">
      <c r="A369" s="25" t="s">
        <v>9108</v>
      </c>
      <c r="B369" s="22" t="s">
        <v>7751</v>
      </c>
      <c r="C369" s="24">
        <v>749956188928</v>
      </c>
      <c r="D369" s="139" t="s">
        <v>7857</v>
      </c>
      <c r="E369" s="22" t="s">
        <v>9129</v>
      </c>
      <c r="F369" s="23" t="s">
        <v>9118</v>
      </c>
      <c r="G369" s="22">
        <v>12</v>
      </c>
      <c r="H369" s="203">
        <v>16.18</v>
      </c>
      <c r="I369" s="203">
        <f>12.12*10.23*12.36/1728</f>
        <v>0.88685574999999994</v>
      </c>
      <c r="J369" s="214">
        <v>562</v>
      </c>
      <c r="K369" s="22" t="s">
        <v>9099</v>
      </c>
      <c r="L369" s="22" t="s">
        <v>8610</v>
      </c>
      <c r="M369" s="22" t="s">
        <v>7759</v>
      </c>
      <c r="N369" s="22" t="s">
        <v>8617</v>
      </c>
      <c r="O369" s="22" t="s">
        <v>8690</v>
      </c>
      <c r="P369" s="22" t="s">
        <v>8615</v>
      </c>
      <c r="Q369" s="22" t="s">
        <v>8619</v>
      </c>
      <c r="R369" s="22" t="s">
        <v>7857</v>
      </c>
    </row>
    <row r="370" spans="1:19">
      <c r="A370" s="329" t="s">
        <v>9109</v>
      </c>
      <c r="B370" s="21" t="s">
        <v>7751</v>
      </c>
      <c r="C370" s="20">
        <v>749956190266</v>
      </c>
      <c r="D370" s="138" t="s">
        <v>7857</v>
      </c>
      <c r="E370" s="21" t="s">
        <v>9130</v>
      </c>
      <c r="F370" s="19" t="s">
        <v>9131</v>
      </c>
      <c r="G370" s="21">
        <v>36</v>
      </c>
      <c r="H370" s="204"/>
      <c r="I370" s="204"/>
      <c r="J370" s="215">
        <v>257</v>
      </c>
      <c r="K370" s="21" t="s">
        <v>9099</v>
      </c>
      <c r="L370" s="21" t="s">
        <v>8610</v>
      </c>
      <c r="M370" s="21" t="s">
        <v>7759</v>
      </c>
      <c r="N370" s="21" t="s">
        <v>8617</v>
      </c>
      <c r="O370" s="21" t="s">
        <v>8690</v>
      </c>
      <c r="P370" s="21" t="s">
        <v>8615</v>
      </c>
      <c r="Q370" s="21" t="s">
        <v>8619</v>
      </c>
      <c r="R370" s="21" t="s">
        <v>7857</v>
      </c>
    </row>
    <row r="371" spans="1:19">
      <c r="A371" s="25" t="s">
        <v>9110</v>
      </c>
      <c r="B371" s="22" t="s">
        <v>7751</v>
      </c>
      <c r="C371" s="24">
        <v>749956190211</v>
      </c>
      <c r="D371" s="139" t="s">
        <v>7857</v>
      </c>
      <c r="E371" s="22" t="s">
        <v>9132</v>
      </c>
      <c r="F371" s="23" t="s">
        <v>9133</v>
      </c>
      <c r="G371" s="22">
        <v>12</v>
      </c>
      <c r="H371" s="203"/>
      <c r="I371" s="203"/>
      <c r="J371" s="214">
        <v>409</v>
      </c>
      <c r="K371" s="22" t="s">
        <v>9099</v>
      </c>
      <c r="L371" s="22" t="s">
        <v>8610</v>
      </c>
      <c r="M371" s="22" t="s">
        <v>7759</v>
      </c>
      <c r="N371" s="22" t="s">
        <v>8617</v>
      </c>
      <c r="O371" s="22" t="s">
        <v>8690</v>
      </c>
      <c r="P371" s="22" t="s">
        <v>8615</v>
      </c>
      <c r="Q371" s="22" t="s">
        <v>8619</v>
      </c>
      <c r="R371" s="22" t="s">
        <v>7857</v>
      </c>
    </row>
    <row r="372" spans="1:19">
      <c r="A372" s="329" t="s">
        <v>9111</v>
      </c>
      <c r="B372" s="21" t="s">
        <v>7751</v>
      </c>
      <c r="C372" s="20">
        <v>749956190273</v>
      </c>
      <c r="D372" s="138" t="s">
        <v>7857</v>
      </c>
      <c r="E372" s="21" t="s">
        <v>9134</v>
      </c>
      <c r="F372" s="19" t="s">
        <v>9135</v>
      </c>
      <c r="G372" s="21">
        <v>36</v>
      </c>
      <c r="H372" s="204"/>
      <c r="I372" s="204"/>
      <c r="J372" s="215">
        <v>227.304</v>
      </c>
      <c r="K372" s="21" t="s">
        <v>9099</v>
      </c>
      <c r="L372" s="21" t="s">
        <v>8610</v>
      </c>
      <c r="M372" s="21" t="s">
        <v>7759</v>
      </c>
      <c r="N372" s="21" t="s">
        <v>8617</v>
      </c>
      <c r="O372" s="21" t="s">
        <v>8690</v>
      </c>
      <c r="P372" s="21" t="s">
        <v>8615</v>
      </c>
      <c r="Q372" s="21" t="s">
        <v>8619</v>
      </c>
      <c r="R372" s="21" t="s">
        <v>7857</v>
      </c>
    </row>
    <row r="373" spans="1:19">
      <c r="A373" s="25" t="s">
        <v>9112</v>
      </c>
      <c r="B373" s="22" t="s">
        <v>7751</v>
      </c>
      <c r="C373" s="24">
        <v>749956190181</v>
      </c>
      <c r="D373" s="139" t="s">
        <v>7857</v>
      </c>
      <c r="E373" s="22" t="s">
        <v>9136</v>
      </c>
      <c r="F373" s="23" t="s">
        <v>9137</v>
      </c>
      <c r="G373" s="22">
        <v>36</v>
      </c>
      <c r="H373" s="203"/>
      <c r="I373" s="203"/>
      <c r="J373" s="214">
        <v>157.5</v>
      </c>
      <c r="K373" s="22" t="s">
        <v>9099</v>
      </c>
      <c r="L373" s="22" t="s">
        <v>8610</v>
      </c>
      <c r="M373" s="22" t="s">
        <v>7759</v>
      </c>
      <c r="N373" s="22" t="s">
        <v>8617</v>
      </c>
      <c r="O373" s="22" t="s">
        <v>8690</v>
      </c>
      <c r="P373" s="22" t="s">
        <v>8615</v>
      </c>
      <c r="Q373" s="22" t="s">
        <v>8619</v>
      </c>
      <c r="R373" s="22" t="s">
        <v>7857</v>
      </c>
    </row>
    <row r="374" spans="1:19">
      <c r="A374" s="329" t="s">
        <v>9113</v>
      </c>
      <c r="B374" s="21" t="s">
        <v>7751</v>
      </c>
      <c r="C374" s="20">
        <v>749956190228</v>
      </c>
      <c r="D374" s="138" t="s">
        <v>7857</v>
      </c>
      <c r="E374" s="21" t="s">
        <v>9080</v>
      </c>
      <c r="F374" s="19" t="s">
        <v>9118</v>
      </c>
      <c r="G374" s="21">
        <v>12</v>
      </c>
      <c r="H374" s="204"/>
      <c r="I374" s="204"/>
      <c r="J374" s="215">
        <v>545.6</v>
      </c>
      <c r="K374" s="21" t="s">
        <v>9099</v>
      </c>
      <c r="L374" s="21" t="s">
        <v>8610</v>
      </c>
      <c r="M374" s="21" t="s">
        <v>7759</v>
      </c>
      <c r="N374" s="21" t="s">
        <v>8617</v>
      </c>
      <c r="O374" s="21" t="s">
        <v>8690</v>
      </c>
      <c r="P374" s="21" t="s">
        <v>8615</v>
      </c>
      <c r="Q374" s="21" t="s">
        <v>8619</v>
      </c>
      <c r="R374" s="21" t="s">
        <v>7857</v>
      </c>
    </row>
    <row r="375" spans="1:19">
      <c r="A375" s="25" t="s">
        <v>9114</v>
      </c>
      <c r="B375" s="22" t="s">
        <v>7751</v>
      </c>
      <c r="C375" s="24">
        <v>749956190198</v>
      </c>
      <c r="D375" s="139" t="s">
        <v>7857</v>
      </c>
      <c r="E375" s="22" t="s">
        <v>9138</v>
      </c>
      <c r="F375" s="23" t="s">
        <v>9139</v>
      </c>
      <c r="G375" s="22">
        <v>24</v>
      </c>
      <c r="H375" s="203"/>
      <c r="I375" s="203"/>
      <c r="J375" s="214">
        <v>239.19</v>
      </c>
      <c r="K375" s="22" t="s">
        <v>9099</v>
      </c>
      <c r="L375" s="22" t="s">
        <v>8610</v>
      </c>
      <c r="M375" s="22" t="s">
        <v>7759</v>
      </c>
      <c r="N375" s="22" t="s">
        <v>8617</v>
      </c>
      <c r="O375" s="22" t="s">
        <v>8690</v>
      </c>
      <c r="P375" s="22" t="s">
        <v>8615</v>
      </c>
      <c r="Q375" s="22" t="s">
        <v>8619</v>
      </c>
      <c r="R375" s="22" t="s">
        <v>7857</v>
      </c>
    </row>
    <row r="376" spans="1:19">
      <c r="A376" s="329" t="s">
        <v>9115</v>
      </c>
      <c r="B376" s="21" t="s">
        <v>7751</v>
      </c>
      <c r="C376" s="20">
        <v>749956190204</v>
      </c>
      <c r="D376" s="138" t="s">
        <v>7857</v>
      </c>
      <c r="E376" s="21" t="s">
        <v>9140</v>
      </c>
      <c r="F376" s="19" t="s">
        <v>9141</v>
      </c>
      <c r="G376" s="21">
        <v>24</v>
      </c>
      <c r="H376" s="204"/>
      <c r="I376" s="204"/>
      <c r="J376" s="215">
        <v>260</v>
      </c>
      <c r="K376" s="21" t="s">
        <v>9099</v>
      </c>
      <c r="L376" s="21" t="s">
        <v>8610</v>
      </c>
      <c r="M376" s="21" t="s">
        <v>7759</v>
      </c>
      <c r="N376" s="21" t="s">
        <v>8617</v>
      </c>
      <c r="O376" s="21" t="s">
        <v>8690</v>
      </c>
      <c r="P376" s="21" t="s">
        <v>8615</v>
      </c>
      <c r="Q376" s="21" t="s">
        <v>8619</v>
      </c>
      <c r="R376" s="21" t="s">
        <v>7857</v>
      </c>
    </row>
    <row r="377" spans="1:19">
      <c r="A377" s="25" t="s">
        <v>9116</v>
      </c>
      <c r="B377" s="22" t="s">
        <v>7751</v>
      </c>
      <c r="C377" s="24">
        <v>749956190297</v>
      </c>
      <c r="D377" s="139" t="s">
        <v>7857</v>
      </c>
      <c r="E377" s="22" t="s">
        <v>9174</v>
      </c>
      <c r="F377" s="23" t="s">
        <v>9142</v>
      </c>
      <c r="G377" s="22">
        <v>24</v>
      </c>
      <c r="H377" s="203"/>
      <c r="I377" s="203"/>
      <c r="J377" s="214">
        <v>383</v>
      </c>
      <c r="K377" s="22" t="s">
        <v>9099</v>
      </c>
      <c r="L377" s="22" t="s">
        <v>8610</v>
      </c>
      <c r="M377" s="22" t="s">
        <v>7759</v>
      </c>
      <c r="N377" s="22" t="s">
        <v>8617</v>
      </c>
      <c r="O377" s="22" t="s">
        <v>8690</v>
      </c>
      <c r="P377" s="22" t="s">
        <v>8615</v>
      </c>
      <c r="Q377" s="22" t="s">
        <v>8619</v>
      </c>
      <c r="R377" s="22" t="s">
        <v>7857</v>
      </c>
    </row>
    <row r="378" spans="1:19">
      <c r="A378" s="329" t="s">
        <v>9117</v>
      </c>
      <c r="B378" s="21" t="s">
        <v>7751</v>
      </c>
      <c r="C378" s="20">
        <v>749956190242</v>
      </c>
      <c r="D378" s="138" t="s">
        <v>7857</v>
      </c>
      <c r="E378" s="21" t="s">
        <v>9143</v>
      </c>
      <c r="F378" s="19" t="s">
        <v>9144</v>
      </c>
      <c r="G378" s="21">
        <v>12</v>
      </c>
      <c r="H378" s="204">
        <v>15.28</v>
      </c>
      <c r="I378" s="204">
        <f>14.57*8.82*10.39/1728</f>
        <v>0.77268048958333346</v>
      </c>
      <c r="J378" s="215">
        <v>1047.5</v>
      </c>
      <c r="K378" s="21" t="s">
        <v>9099</v>
      </c>
      <c r="L378" s="21" t="s">
        <v>8610</v>
      </c>
      <c r="M378" s="21" t="s">
        <v>7759</v>
      </c>
      <c r="N378" s="21" t="s">
        <v>8617</v>
      </c>
      <c r="O378" s="21" t="s">
        <v>8690</v>
      </c>
      <c r="P378" s="21" t="s">
        <v>8615</v>
      </c>
      <c r="Q378" s="21" t="s">
        <v>8619</v>
      </c>
      <c r="R378" s="21" t="s">
        <v>7857</v>
      </c>
    </row>
    <row r="379" spans="1:19">
      <c r="A379" s="351" t="s">
        <v>9182</v>
      </c>
      <c r="B379" s="22"/>
      <c r="C379" s="24"/>
      <c r="D379" s="139"/>
      <c r="E379" s="22"/>
      <c r="F379" s="23"/>
      <c r="G379" s="22"/>
      <c r="H379" s="203"/>
      <c r="I379" s="203"/>
      <c r="J379" s="214"/>
      <c r="K379" s="139"/>
      <c r="L379" s="139"/>
      <c r="M379" s="139"/>
      <c r="N379" s="139"/>
      <c r="O379" s="139"/>
      <c r="P379" s="139"/>
      <c r="Q379" s="139"/>
      <c r="R379" s="139"/>
    </row>
    <row r="380" spans="1:19" s="231" customFormat="1" ht="31.5">
      <c r="A380" s="234" t="s">
        <v>326</v>
      </c>
      <c r="B380" s="235"/>
      <c r="C380" s="236"/>
      <c r="D380" s="237"/>
      <c r="E380" s="235"/>
      <c r="F380" s="235"/>
      <c r="G380" s="235"/>
      <c r="H380" s="345"/>
      <c r="I380" s="345"/>
      <c r="J380" s="249"/>
      <c r="K380" s="237"/>
      <c r="L380" s="237"/>
      <c r="M380" s="237"/>
      <c r="N380" s="237"/>
      <c r="O380" s="237"/>
      <c r="P380" s="237"/>
      <c r="Q380" s="237"/>
      <c r="R380" s="237"/>
      <c r="S380" s="278"/>
    </row>
    <row r="381" spans="1:19" ht="41.25" customHeight="1">
      <c r="A381" s="162" t="s">
        <v>2</v>
      </c>
      <c r="B381" s="6" t="s">
        <v>8825</v>
      </c>
      <c r="C381" s="11" t="s">
        <v>2813</v>
      </c>
      <c r="D381" s="6" t="s">
        <v>8827</v>
      </c>
      <c r="E381" s="6" t="s">
        <v>1667</v>
      </c>
      <c r="F381" s="7" t="s">
        <v>8824</v>
      </c>
      <c r="G381" s="6" t="s">
        <v>8767</v>
      </c>
      <c r="H381" s="202" t="s">
        <v>8777</v>
      </c>
      <c r="I381" s="202" t="s">
        <v>8823</v>
      </c>
      <c r="J381" s="354" t="s">
        <v>8810</v>
      </c>
      <c r="K381" s="162" t="s">
        <v>8822</v>
      </c>
      <c r="L381" s="6" t="s">
        <v>8764</v>
      </c>
      <c r="M381" s="6" t="s">
        <v>8595</v>
      </c>
      <c r="N381" s="11" t="s">
        <v>8765</v>
      </c>
      <c r="O381" s="6" t="s">
        <v>8763</v>
      </c>
      <c r="P381" s="7" t="s">
        <v>8821</v>
      </c>
      <c r="Q381" s="7" t="s">
        <v>8618</v>
      </c>
      <c r="R381" s="6" t="s">
        <v>9155</v>
      </c>
      <c r="S381" s="279"/>
    </row>
    <row r="382" spans="1:19">
      <c r="A382" s="329" t="s">
        <v>327</v>
      </c>
      <c r="B382" s="21" t="s">
        <v>5</v>
      </c>
      <c r="C382" s="20">
        <v>20078737067843</v>
      </c>
      <c r="D382" s="138" t="s">
        <v>7857</v>
      </c>
      <c r="E382" s="21" t="s">
        <v>1669</v>
      </c>
      <c r="F382" s="19">
        <v>6.375</v>
      </c>
      <c r="G382" s="21">
        <v>3</v>
      </c>
      <c r="H382" s="204">
        <v>21.5</v>
      </c>
      <c r="I382" s="204">
        <v>0.56999999999999995</v>
      </c>
      <c r="J382" s="215">
        <v>109.3</v>
      </c>
      <c r="K382" s="138" t="s">
        <v>326</v>
      </c>
      <c r="L382" s="138" t="s">
        <v>8610</v>
      </c>
      <c r="M382" s="138" t="s">
        <v>7759</v>
      </c>
      <c r="N382" s="138" t="s">
        <v>8617</v>
      </c>
      <c r="O382" s="138" t="s">
        <v>8690</v>
      </c>
      <c r="P382" s="138" t="s">
        <v>8615</v>
      </c>
      <c r="Q382" s="138" t="s">
        <v>8619</v>
      </c>
      <c r="R382" s="138" t="s">
        <v>7857</v>
      </c>
    </row>
    <row r="383" spans="1:19">
      <c r="A383" s="25" t="s">
        <v>328</v>
      </c>
      <c r="B383" s="22" t="s">
        <v>5</v>
      </c>
      <c r="C383" s="24">
        <v>20078737095655</v>
      </c>
      <c r="D383" s="139" t="s">
        <v>7857</v>
      </c>
      <c r="E383" s="22" t="s">
        <v>1669</v>
      </c>
      <c r="F383" s="23">
        <v>8.375</v>
      </c>
      <c r="G383" s="22">
        <v>3</v>
      </c>
      <c r="H383" s="203">
        <v>39.5</v>
      </c>
      <c r="I383" s="203">
        <v>0.71</v>
      </c>
      <c r="J383" s="214">
        <v>157.9</v>
      </c>
      <c r="K383" s="139" t="s">
        <v>326</v>
      </c>
      <c r="L383" s="139" t="s">
        <v>8610</v>
      </c>
      <c r="M383" s="139" t="s">
        <v>7759</v>
      </c>
      <c r="N383" s="139" t="s">
        <v>8617</v>
      </c>
      <c r="O383" s="139" t="s">
        <v>8690</v>
      </c>
      <c r="P383" s="139" t="s">
        <v>8615</v>
      </c>
      <c r="Q383" s="139" t="s">
        <v>8619</v>
      </c>
      <c r="R383" s="139" t="s">
        <v>7857</v>
      </c>
    </row>
    <row r="384" spans="1:19">
      <c r="A384" s="329" t="s">
        <v>329</v>
      </c>
      <c r="B384" s="21" t="s">
        <v>5</v>
      </c>
      <c r="C384" s="20">
        <v>20078737067850</v>
      </c>
      <c r="D384" s="138" t="s">
        <v>7857</v>
      </c>
      <c r="E384" s="21" t="s">
        <v>1669</v>
      </c>
      <c r="F384" s="19">
        <v>9.5</v>
      </c>
      <c r="G384" s="21">
        <v>2</v>
      </c>
      <c r="H384" s="204">
        <v>35</v>
      </c>
      <c r="I384" s="204">
        <v>0.65</v>
      </c>
      <c r="J384" s="215">
        <v>182.9</v>
      </c>
      <c r="K384" s="138" t="s">
        <v>326</v>
      </c>
      <c r="L384" s="138" t="s">
        <v>8610</v>
      </c>
      <c r="M384" s="138" t="s">
        <v>7759</v>
      </c>
      <c r="N384" s="138" t="s">
        <v>8617</v>
      </c>
      <c r="O384" s="138" t="s">
        <v>8690</v>
      </c>
      <c r="P384" s="138" t="s">
        <v>8615</v>
      </c>
      <c r="Q384" s="138" t="s">
        <v>8619</v>
      </c>
      <c r="R384" s="138" t="s">
        <v>7857</v>
      </c>
    </row>
    <row r="385" spans="1:19">
      <c r="A385" s="25" t="s">
        <v>330</v>
      </c>
      <c r="B385" s="22" t="s">
        <v>5</v>
      </c>
      <c r="C385" s="24">
        <v>20078737095648</v>
      </c>
      <c r="D385" s="139" t="s">
        <v>7857</v>
      </c>
      <c r="E385" s="22" t="s">
        <v>1669</v>
      </c>
      <c r="F385" s="23">
        <v>10.25</v>
      </c>
      <c r="G385" s="22">
        <v>1</v>
      </c>
      <c r="H385" s="203">
        <v>27.5</v>
      </c>
      <c r="I385" s="203">
        <v>0.66</v>
      </c>
      <c r="J385" s="214">
        <v>252.7</v>
      </c>
      <c r="K385" s="139" t="s">
        <v>326</v>
      </c>
      <c r="L385" s="139" t="s">
        <v>8610</v>
      </c>
      <c r="M385" s="139" t="s">
        <v>7759</v>
      </c>
      <c r="N385" s="139" t="s">
        <v>8617</v>
      </c>
      <c r="O385" s="139" t="s">
        <v>8690</v>
      </c>
      <c r="P385" s="139" t="s">
        <v>8615</v>
      </c>
      <c r="Q385" s="139" t="s">
        <v>8619</v>
      </c>
      <c r="R385" s="139" t="s">
        <v>7857</v>
      </c>
    </row>
    <row r="386" spans="1:19">
      <c r="A386" s="329" t="s">
        <v>331</v>
      </c>
      <c r="B386" s="21" t="s">
        <v>5</v>
      </c>
      <c r="C386" s="20">
        <v>20749956128829</v>
      </c>
      <c r="D386" s="138" t="s">
        <v>7857</v>
      </c>
      <c r="E386" s="21" t="s">
        <v>1669</v>
      </c>
      <c r="F386" s="19">
        <v>10.625</v>
      </c>
      <c r="G386" s="21">
        <v>1</v>
      </c>
      <c r="H386" s="204">
        <v>25</v>
      </c>
      <c r="I386" s="204">
        <v>1.19</v>
      </c>
      <c r="J386" s="215">
        <v>258.60000000000002</v>
      </c>
      <c r="K386" s="138" t="s">
        <v>326</v>
      </c>
      <c r="L386" s="138" t="s">
        <v>8610</v>
      </c>
      <c r="M386" s="138" t="s">
        <v>7759</v>
      </c>
      <c r="N386" s="138" t="s">
        <v>8617</v>
      </c>
      <c r="O386" s="138" t="s">
        <v>8690</v>
      </c>
      <c r="P386" s="138" t="s">
        <v>8615</v>
      </c>
      <c r="Q386" s="138" t="s">
        <v>8619</v>
      </c>
      <c r="R386" s="138" t="s">
        <v>7857</v>
      </c>
    </row>
    <row r="387" spans="1:19">
      <c r="A387" s="25" t="s">
        <v>332</v>
      </c>
      <c r="B387" s="22" t="s">
        <v>5</v>
      </c>
      <c r="C387" s="24">
        <v>20078737067867</v>
      </c>
      <c r="D387" s="139" t="s">
        <v>7857</v>
      </c>
      <c r="E387" s="22" t="s">
        <v>1669</v>
      </c>
      <c r="F387" s="23">
        <v>11</v>
      </c>
      <c r="G387" s="22">
        <v>1</v>
      </c>
      <c r="H387" s="203">
        <v>28.5</v>
      </c>
      <c r="I387" s="203">
        <v>0.61</v>
      </c>
      <c r="J387" s="214">
        <v>316.89999999999998</v>
      </c>
      <c r="K387" s="139" t="s">
        <v>326</v>
      </c>
      <c r="L387" s="139" t="s">
        <v>8610</v>
      </c>
      <c r="M387" s="139" t="s">
        <v>7759</v>
      </c>
      <c r="N387" s="139" t="s">
        <v>8617</v>
      </c>
      <c r="O387" s="139" t="s">
        <v>8690</v>
      </c>
      <c r="P387" s="139" t="s">
        <v>8615</v>
      </c>
      <c r="Q387" s="139" t="s">
        <v>8619</v>
      </c>
      <c r="R387" s="139" t="s">
        <v>7857</v>
      </c>
    </row>
    <row r="388" spans="1:19">
      <c r="A388" s="329" t="s">
        <v>333</v>
      </c>
      <c r="B388" s="21" t="s">
        <v>5</v>
      </c>
      <c r="C388" s="20">
        <v>20078737067874</v>
      </c>
      <c r="D388" s="138" t="s">
        <v>7857</v>
      </c>
      <c r="E388" s="21" t="s">
        <v>1669</v>
      </c>
      <c r="F388" s="19">
        <v>11.875</v>
      </c>
      <c r="G388" s="21">
        <v>1</v>
      </c>
      <c r="H388" s="204">
        <v>32</v>
      </c>
      <c r="I388" s="204">
        <v>0.73</v>
      </c>
      <c r="J388" s="215">
        <v>389.8</v>
      </c>
      <c r="K388" s="138" t="s">
        <v>326</v>
      </c>
      <c r="L388" s="138" t="s">
        <v>8610</v>
      </c>
      <c r="M388" s="138" t="s">
        <v>7759</v>
      </c>
      <c r="N388" s="138" t="s">
        <v>8617</v>
      </c>
      <c r="O388" s="138" t="s">
        <v>8690</v>
      </c>
      <c r="P388" s="138" t="s">
        <v>8615</v>
      </c>
      <c r="Q388" s="138" t="s">
        <v>8619</v>
      </c>
      <c r="R388" s="138" t="s">
        <v>7857</v>
      </c>
    </row>
    <row r="389" spans="1:19">
      <c r="A389" s="25" t="s">
        <v>334</v>
      </c>
      <c r="B389" s="22" t="s">
        <v>5</v>
      </c>
      <c r="C389" s="24">
        <v>20078737067898</v>
      </c>
      <c r="D389" s="139" t="s">
        <v>7857</v>
      </c>
      <c r="E389" s="22" t="s">
        <v>1670</v>
      </c>
      <c r="F389" s="23">
        <v>6.25</v>
      </c>
      <c r="G389" s="22">
        <v>3</v>
      </c>
      <c r="H389" s="203">
        <v>17</v>
      </c>
      <c r="I389" s="203">
        <v>0.48</v>
      </c>
      <c r="J389" s="214">
        <v>91</v>
      </c>
      <c r="K389" s="139" t="s">
        <v>326</v>
      </c>
      <c r="L389" s="139" t="s">
        <v>8610</v>
      </c>
      <c r="M389" s="139" t="s">
        <v>7759</v>
      </c>
      <c r="N389" s="139" t="s">
        <v>8617</v>
      </c>
      <c r="O389" s="139" t="s">
        <v>8690</v>
      </c>
      <c r="P389" s="139" t="s">
        <v>8615</v>
      </c>
      <c r="Q389" s="139" t="s">
        <v>8619</v>
      </c>
      <c r="R389" s="139" t="s">
        <v>7857</v>
      </c>
    </row>
    <row r="390" spans="1:19">
      <c r="A390" s="329" t="s">
        <v>335</v>
      </c>
      <c r="B390" s="21" t="s">
        <v>5</v>
      </c>
      <c r="C390" s="20">
        <v>20078737067904</v>
      </c>
      <c r="D390" s="138" t="s">
        <v>7857</v>
      </c>
      <c r="E390" s="21" t="s">
        <v>1729</v>
      </c>
      <c r="F390" s="19">
        <v>3.5</v>
      </c>
      <c r="G390" s="21">
        <v>3</v>
      </c>
      <c r="H390" s="204">
        <v>21</v>
      </c>
      <c r="I390" s="204">
        <v>1.44</v>
      </c>
      <c r="J390" s="215">
        <v>124.4</v>
      </c>
      <c r="K390" s="138" t="s">
        <v>326</v>
      </c>
      <c r="L390" s="138" t="s">
        <v>8610</v>
      </c>
      <c r="M390" s="138" t="s">
        <v>7759</v>
      </c>
      <c r="N390" s="138" t="s">
        <v>8617</v>
      </c>
      <c r="O390" s="138" t="s">
        <v>8690</v>
      </c>
      <c r="P390" s="138" t="s">
        <v>8615</v>
      </c>
      <c r="Q390" s="138" t="s">
        <v>8619</v>
      </c>
      <c r="R390" s="138" t="s">
        <v>7857</v>
      </c>
    </row>
    <row r="391" spans="1:19">
      <c r="A391" s="25" t="s">
        <v>336</v>
      </c>
      <c r="B391" s="22" t="s">
        <v>5</v>
      </c>
      <c r="C391" s="24">
        <v>20749956131706</v>
      </c>
      <c r="D391" s="139" t="s">
        <v>7857</v>
      </c>
      <c r="E391" s="22" t="s">
        <v>1731</v>
      </c>
      <c r="F391" s="23">
        <v>3.5</v>
      </c>
      <c r="G391" s="22">
        <v>3</v>
      </c>
      <c r="H391" s="203">
        <v>19</v>
      </c>
      <c r="I391" s="203">
        <v>2.36</v>
      </c>
      <c r="J391" s="214">
        <v>137.30000000000001</v>
      </c>
      <c r="K391" s="139" t="s">
        <v>326</v>
      </c>
      <c r="L391" s="139" t="s">
        <v>8610</v>
      </c>
      <c r="M391" s="139" t="s">
        <v>7759</v>
      </c>
      <c r="N391" s="139" t="s">
        <v>8617</v>
      </c>
      <c r="O391" s="139" t="s">
        <v>8690</v>
      </c>
      <c r="P391" s="139" t="s">
        <v>8615</v>
      </c>
      <c r="Q391" s="139" t="s">
        <v>8619</v>
      </c>
      <c r="R391" s="139" t="s">
        <v>7857</v>
      </c>
    </row>
    <row r="392" spans="1:19">
      <c r="A392" s="25" t="s">
        <v>337</v>
      </c>
      <c r="B392" s="22" t="s">
        <v>5</v>
      </c>
      <c r="C392" s="24">
        <v>20078737071505</v>
      </c>
      <c r="D392" s="139" t="s">
        <v>7857</v>
      </c>
      <c r="E392" s="22" t="s">
        <v>1908</v>
      </c>
      <c r="F392" s="23">
        <v>12</v>
      </c>
      <c r="G392" s="22">
        <v>1</v>
      </c>
      <c r="H392" s="203">
        <v>31.3</v>
      </c>
      <c r="I392" s="203">
        <v>0.94</v>
      </c>
      <c r="J392" s="214">
        <v>413.1</v>
      </c>
      <c r="K392" s="139" t="s">
        <v>326</v>
      </c>
      <c r="L392" s="139" t="s">
        <v>8610</v>
      </c>
      <c r="M392" s="139" t="s">
        <v>7759</v>
      </c>
      <c r="N392" s="139" t="s">
        <v>8617</v>
      </c>
      <c r="O392" s="139" t="s">
        <v>8690</v>
      </c>
      <c r="P392" s="139" t="s">
        <v>8615</v>
      </c>
      <c r="Q392" s="139" t="s">
        <v>8619</v>
      </c>
      <c r="R392" s="139" t="s">
        <v>7857</v>
      </c>
    </row>
    <row r="393" spans="1:19" s="231" customFormat="1" ht="31.5">
      <c r="A393" s="234" t="s">
        <v>8647</v>
      </c>
      <c r="B393" s="235"/>
      <c r="C393" s="236"/>
      <c r="D393" s="237"/>
      <c r="E393" s="235"/>
      <c r="F393" s="235"/>
      <c r="G393" s="235"/>
      <c r="H393" s="345"/>
      <c r="I393" s="345"/>
      <c r="J393" s="249"/>
      <c r="K393" s="237"/>
      <c r="L393" s="237"/>
      <c r="M393" s="237"/>
      <c r="N393" s="237"/>
      <c r="O393" s="237"/>
      <c r="P393" s="237"/>
      <c r="Q393" s="237"/>
      <c r="R393" s="237"/>
      <c r="S393" s="278"/>
    </row>
    <row r="394" spans="1:19" ht="40.5" customHeight="1">
      <c r="A394" s="162" t="s">
        <v>2</v>
      </c>
      <c r="B394" s="6" t="s">
        <v>8825</v>
      </c>
      <c r="C394" s="11" t="s">
        <v>2813</v>
      </c>
      <c r="D394" s="6" t="s">
        <v>8827</v>
      </c>
      <c r="E394" s="6" t="s">
        <v>1667</v>
      </c>
      <c r="F394" s="7" t="s">
        <v>8824</v>
      </c>
      <c r="G394" s="6" t="s">
        <v>8767</v>
      </c>
      <c r="H394" s="202" t="s">
        <v>8777</v>
      </c>
      <c r="I394" s="202" t="s">
        <v>8823</v>
      </c>
      <c r="J394" s="354" t="s">
        <v>8810</v>
      </c>
      <c r="K394" s="162" t="s">
        <v>8822</v>
      </c>
      <c r="L394" s="6" t="s">
        <v>8764</v>
      </c>
      <c r="M394" s="6" t="s">
        <v>8595</v>
      </c>
      <c r="N394" s="11" t="s">
        <v>8765</v>
      </c>
      <c r="O394" s="6" t="s">
        <v>8763</v>
      </c>
      <c r="P394" s="7" t="s">
        <v>8821</v>
      </c>
      <c r="Q394" s="7" t="s">
        <v>8618</v>
      </c>
      <c r="R394" s="6" t="s">
        <v>9155</v>
      </c>
      <c r="S394" s="279"/>
    </row>
    <row r="395" spans="1:19">
      <c r="A395" s="329" t="s">
        <v>232</v>
      </c>
      <c r="B395" s="21" t="s">
        <v>5</v>
      </c>
      <c r="C395" s="20">
        <v>20749956185259</v>
      </c>
      <c r="D395" s="138" t="s">
        <v>7857</v>
      </c>
      <c r="E395" s="21" t="s">
        <v>1846</v>
      </c>
      <c r="F395" s="19">
        <v>6</v>
      </c>
      <c r="G395" s="21">
        <v>3</v>
      </c>
      <c r="H395" s="204">
        <v>26</v>
      </c>
      <c r="I395" s="204">
        <v>0.55000000000000004</v>
      </c>
      <c r="J395" s="215">
        <v>134.19999999999999</v>
      </c>
      <c r="K395" s="138" t="s">
        <v>8647</v>
      </c>
      <c r="L395" s="138" t="s">
        <v>8610</v>
      </c>
      <c r="M395" s="138" t="s">
        <v>7759</v>
      </c>
      <c r="N395" s="138" t="s">
        <v>8617</v>
      </c>
      <c r="O395" s="138" t="s">
        <v>8690</v>
      </c>
      <c r="P395" s="138" t="s">
        <v>8598</v>
      </c>
      <c r="Q395" s="138" t="s">
        <v>8619</v>
      </c>
      <c r="R395" s="138" t="s">
        <v>7857</v>
      </c>
    </row>
    <row r="396" spans="1:19">
      <c r="A396" s="25" t="s">
        <v>233</v>
      </c>
      <c r="B396" s="22" t="s">
        <v>5</v>
      </c>
      <c r="C396" s="24">
        <v>20749956185242</v>
      </c>
      <c r="D396" s="139" t="s">
        <v>7857</v>
      </c>
      <c r="E396" s="22" t="s">
        <v>1847</v>
      </c>
      <c r="F396" s="23">
        <v>9</v>
      </c>
      <c r="G396" s="22">
        <v>2</v>
      </c>
      <c r="H396" s="203">
        <v>27.8</v>
      </c>
      <c r="I396" s="203">
        <v>1.2</v>
      </c>
      <c r="J396" s="214">
        <v>204.3</v>
      </c>
      <c r="K396" s="139" t="s">
        <v>8647</v>
      </c>
      <c r="L396" s="139" t="s">
        <v>8610</v>
      </c>
      <c r="M396" s="139" t="s">
        <v>7759</v>
      </c>
      <c r="N396" s="139" t="s">
        <v>8617</v>
      </c>
      <c r="O396" s="139" t="s">
        <v>8690</v>
      </c>
      <c r="P396" s="139" t="s">
        <v>8598</v>
      </c>
      <c r="Q396" s="139" t="s">
        <v>8619</v>
      </c>
      <c r="R396" s="139" t="s">
        <v>7857</v>
      </c>
    </row>
    <row r="397" spans="1:19">
      <c r="A397" s="329" t="s">
        <v>234</v>
      </c>
      <c r="B397" s="21" t="s">
        <v>5</v>
      </c>
      <c r="C397" s="20">
        <v>20749956185235</v>
      </c>
      <c r="D397" s="138" t="s">
        <v>7857</v>
      </c>
      <c r="E397" s="21" t="s">
        <v>1848</v>
      </c>
      <c r="F397" s="19">
        <v>10.25</v>
      </c>
      <c r="G397" s="21">
        <v>1</v>
      </c>
      <c r="H397" s="204">
        <v>23.2</v>
      </c>
      <c r="I397" s="204">
        <v>0.78</v>
      </c>
      <c r="J397" s="215">
        <v>320.39999999999998</v>
      </c>
      <c r="K397" s="138" t="s">
        <v>8647</v>
      </c>
      <c r="L397" s="138" t="s">
        <v>8610</v>
      </c>
      <c r="M397" s="138" t="s">
        <v>7759</v>
      </c>
      <c r="N397" s="138" t="s">
        <v>8617</v>
      </c>
      <c r="O397" s="138" t="s">
        <v>8690</v>
      </c>
      <c r="P397" s="138" t="s">
        <v>8598</v>
      </c>
      <c r="Q397" s="138" t="s">
        <v>8619</v>
      </c>
      <c r="R397" s="138" t="s">
        <v>7857</v>
      </c>
    </row>
    <row r="398" spans="1:19">
      <c r="A398" s="25" t="s">
        <v>235</v>
      </c>
      <c r="B398" s="22" t="s">
        <v>5</v>
      </c>
      <c r="C398" s="24">
        <v>20749956185211</v>
      </c>
      <c r="D398" s="139" t="s">
        <v>7857</v>
      </c>
      <c r="E398" s="22" t="s">
        <v>1849</v>
      </c>
      <c r="F398" s="23">
        <v>11</v>
      </c>
      <c r="G398" s="22">
        <v>1</v>
      </c>
      <c r="H398" s="203">
        <v>2.5</v>
      </c>
      <c r="I398" s="203">
        <v>0.78</v>
      </c>
      <c r="J398" s="214">
        <v>350.5</v>
      </c>
      <c r="K398" s="139" t="s">
        <v>8647</v>
      </c>
      <c r="L398" s="139" t="s">
        <v>8610</v>
      </c>
      <c r="M398" s="139" t="s">
        <v>7759</v>
      </c>
      <c r="N398" s="139" t="s">
        <v>8617</v>
      </c>
      <c r="O398" s="139" t="s">
        <v>8690</v>
      </c>
      <c r="P398" s="139" t="s">
        <v>8598</v>
      </c>
      <c r="Q398" s="139" t="s">
        <v>8619</v>
      </c>
      <c r="R398" s="139" t="s">
        <v>7857</v>
      </c>
    </row>
    <row r="399" spans="1:19">
      <c r="A399" s="329" t="s">
        <v>236</v>
      </c>
      <c r="B399" s="21" t="s">
        <v>5</v>
      </c>
      <c r="C399" s="20">
        <v>20749956185228</v>
      </c>
      <c r="D399" s="138" t="s">
        <v>7857</v>
      </c>
      <c r="E399" s="21" t="s">
        <v>1850</v>
      </c>
      <c r="F399" s="19">
        <v>11</v>
      </c>
      <c r="G399" s="21">
        <v>1</v>
      </c>
      <c r="H399" s="204">
        <v>29.8</v>
      </c>
      <c r="I399" s="204">
        <v>0.73</v>
      </c>
      <c r="J399" s="215">
        <v>357.5</v>
      </c>
      <c r="K399" s="138" t="s">
        <v>8647</v>
      </c>
      <c r="L399" s="138" t="s">
        <v>8610</v>
      </c>
      <c r="M399" s="138" t="s">
        <v>7759</v>
      </c>
      <c r="N399" s="138" t="s">
        <v>8617</v>
      </c>
      <c r="O399" s="138" t="s">
        <v>8690</v>
      </c>
      <c r="P399" s="138" t="s">
        <v>8598</v>
      </c>
      <c r="Q399" s="138" t="s">
        <v>8619</v>
      </c>
      <c r="R399" s="138" t="s">
        <v>7857</v>
      </c>
    </row>
    <row r="400" spans="1:19">
      <c r="A400" s="25" t="s">
        <v>237</v>
      </c>
      <c r="B400" s="22" t="s">
        <v>5</v>
      </c>
      <c r="C400" s="24">
        <v>20749956185303</v>
      </c>
      <c r="D400" s="139" t="s">
        <v>7857</v>
      </c>
      <c r="E400" s="22" t="s">
        <v>1851</v>
      </c>
      <c r="F400" s="23">
        <v>5.875</v>
      </c>
      <c r="G400" s="22">
        <v>3</v>
      </c>
      <c r="H400" s="203">
        <v>26.5</v>
      </c>
      <c r="I400" s="203">
        <v>0.8</v>
      </c>
      <c r="J400" s="214">
        <v>149.19999999999999</v>
      </c>
      <c r="K400" s="139" t="s">
        <v>8647</v>
      </c>
      <c r="L400" s="139" t="s">
        <v>8610</v>
      </c>
      <c r="M400" s="139" t="s">
        <v>7759</v>
      </c>
      <c r="N400" s="139" t="s">
        <v>8617</v>
      </c>
      <c r="O400" s="139" t="s">
        <v>8690</v>
      </c>
      <c r="P400" s="139" t="s">
        <v>8598</v>
      </c>
      <c r="Q400" s="139" t="s">
        <v>8619</v>
      </c>
      <c r="R400" s="139" t="s">
        <v>7857</v>
      </c>
    </row>
    <row r="401" spans="1:19">
      <c r="A401" s="329" t="s">
        <v>238</v>
      </c>
      <c r="B401" s="21" t="s">
        <v>5</v>
      </c>
      <c r="C401" s="20">
        <v>20749956185297</v>
      </c>
      <c r="D401" s="138" t="s">
        <v>7857</v>
      </c>
      <c r="E401" s="21" t="s">
        <v>1852</v>
      </c>
      <c r="F401" s="19">
        <v>2.4</v>
      </c>
      <c r="G401" s="21">
        <v>3</v>
      </c>
      <c r="H401" s="204">
        <v>26.5</v>
      </c>
      <c r="I401" s="204">
        <v>1.17</v>
      </c>
      <c r="J401" s="215">
        <v>159.19999999999999</v>
      </c>
      <c r="K401" s="138" t="s">
        <v>8647</v>
      </c>
      <c r="L401" s="138" t="s">
        <v>8610</v>
      </c>
      <c r="M401" s="138" t="s">
        <v>7759</v>
      </c>
      <c r="N401" s="138" t="s">
        <v>8617</v>
      </c>
      <c r="O401" s="138" t="s">
        <v>8690</v>
      </c>
      <c r="P401" s="138" t="s">
        <v>8598</v>
      </c>
      <c r="Q401" s="138" t="s">
        <v>8619</v>
      </c>
      <c r="R401" s="138" t="s">
        <v>7857</v>
      </c>
    </row>
    <row r="402" spans="1:19">
      <c r="A402" s="25" t="s">
        <v>239</v>
      </c>
      <c r="B402" s="22" t="s">
        <v>5</v>
      </c>
      <c r="C402" s="24">
        <v>20749956185280</v>
      </c>
      <c r="D402" s="139" t="s">
        <v>7857</v>
      </c>
      <c r="E402" s="22" t="s">
        <v>1853</v>
      </c>
      <c r="F402" s="23">
        <v>4.5</v>
      </c>
      <c r="G402" s="22">
        <v>3</v>
      </c>
      <c r="H402" s="203">
        <v>28.8</v>
      </c>
      <c r="I402" s="203">
        <v>1.51</v>
      </c>
      <c r="J402" s="214">
        <v>179.2</v>
      </c>
      <c r="K402" s="139" t="s">
        <v>8647</v>
      </c>
      <c r="L402" s="139" t="s">
        <v>8610</v>
      </c>
      <c r="M402" s="139" t="s">
        <v>7759</v>
      </c>
      <c r="N402" s="139" t="s">
        <v>8617</v>
      </c>
      <c r="O402" s="139" t="s">
        <v>8690</v>
      </c>
      <c r="P402" s="139" t="s">
        <v>8598</v>
      </c>
      <c r="Q402" s="139" t="s">
        <v>8619</v>
      </c>
      <c r="R402" s="139" t="s">
        <v>7857</v>
      </c>
    </row>
    <row r="403" spans="1:19">
      <c r="A403" s="329" t="s">
        <v>240</v>
      </c>
      <c r="B403" s="21" t="s">
        <v>5</v>
      </c>
      <c r="C403" s="20">
        <v>20749956185273</v>
      </c>
      <c r="D403" s="138" t="s">
        <v>7857</v>
      </c>
      <c r="E403" s="21" t="s">
        <v>1854</v>
      </c>
      <c r="F403" s="19">
        <v>4.5</v>
      </c>
      <c r="G403" s="21">
        <v>3</v>
      </c>
      <c r="H403" s="204">
        <v>27.5</v>
      </c>
      <c r="I403" s="204">
        <v>0.65</v>
      </c>
      <c r="J403" s="215">
        <v>147.19999999999999</v>
      </c>
      <c r="K403" s="138" t="s">
        <v>8647</v>
      </c>
      <c r="L403" s="138" t="s">
        <v>8610</v>
      </c>
      <c r="M403" s="138" t="s">
        <v>7759</v>
      </c>
      <c r="N403" s="138" t="s">
        <v>8617</v>
      </c>
      <c r="O403" s="138" t="s">
        <v>8690</v>
      </c>
      <c r="P403" s="138" t="s">
        <v>8598</v>
      </c>
      <c r="Q403" s="138" t="s">
        <v>8619</v>
      </c>
      <c r="R403" s="138" t="s">
        <v>7857</v>
      </c>
    </row>
    <row r="404" spans="1:19">
      <c r="A404" s="25" t="s">
        <v>241</v>
      </c>
      <c r="B404" s="22" t="s">
        <v>5</v>
      </c>
      <c r="C404" s="24">
        <v>20749956185266</v>
      </c>
      <c r="D404" s="139" t="s">
        <v>7857</v>
      </c>
      <c r="E404" s="22" t="s">
        <v>1855</v>
      </c>
      <c r="F404" s="23">
        <v>5.75</v>
      </c>
      <c r="G404" s="22">
        <v>3</v>
      </c>
      <c r="H404" s="203">
        <v>38.299999999999997</v>
      </c>
      <c r="I404" s="203">
        <v>1.04</v>
      </c>
      <c r="J404" s="214">
        <v>204.3</v>
      </c>
      <c r="K404" s="139" t="s">
        <v>8647</v>
      </c>
      <c r="L404" s="139" t="s">
        <v>8610</v>
      </c>
      <c r="M404" s="139" t="s">
        <v>7759</v>
      </c>
      <c r="N404" s="139" t="s">
        <v>8617</v>
      </c>
      <c r="O404" s="139" t="s">
        <v>8690</v>
      </c>
      <c r="P404" s="139" t="s">
        <v>8598</v>
      </c>
      <c r="Q404" s="139" t="s">
        <v>8619</v>
      </c>
      <c r="R404" s="139" t="s">
        <v>7857</v>
      </c>
    </row>
    <row r="405" spans="1:19">
      <c r="A405" s="329" t="s">
        <v>242</v>
      </c>
      <c r="B405" s="21" t="s">
        <v>5</v>
      </c>
      <c r="C405" s="20">
        <v>20749956185310</v>
      </c>
      <c r="D405" s="138" t="s">
        <v>7857</v>
      </c>
      <c r="E405" s="21" t="s">
        <v>1856</v>
      </c>
      <c r="F405" s="19">
        <v>7.75</v>
      </c>
      <c r="G405" s="21">
        <v>3</v>
      </c>
      <c r="H405" s="204">
        <v>41.9</v>
      </c>
      <c r="I405" s="204">
        <v>1.52</v>
      </c>
      <c r="J405" s="215">
        <v>213.3</v>
      </c>
      <c r="K405" s="138" t="s">
        <v>8647</v>
      </c>
      <c r="L405" s="138" t="s">
        <v>8610</v>
      </c>
      <c r="M405" s="138" t="s">
        <v>7759</v>
      </c>
      <c r="N405" s="138" t="s">
        <v>8617</v>
      </c>
      <c r="O405" s="138" t="s">
        <v>8690</v>
      </c>
      <c r="P405" s="138" t="s">
        <v>8598</v>
      </c>
      <c r="Q405" s="138" t="s">
        <v>8619</v>
      </c>
      <c r="R405" s="138" t="s">
        <v>7857</v>
      </c>
    </row>
    <row r="406" spans="1:19" s="231" customFormat="1" ht="31.5">
      <c r="A406" s="234" t="s">
        <v>338</v>
      </c>
      <c r="B406" s="235"/>
      <c r="C406" s="236"/>
      <c r="D406" s="237"/>
      <c r="E406" s="235"/>
      <c r="F406" s="235"/>
      <c r="G406" s="235"/>
      <c r="H406" s="345"/>
      <c r="I406" s="345"/>
      <c r="J406" s="249"/>
      <c r="K406" s="237"/>
      <c r="L406" s="237"/>
      <c r="M406" s="237"/>
      <c r="N406" s="237"/>
      <c r="O406" s="237"/>
      <c r="P406" s="237"/>
      <c r="Q406" s="237"/>
      <c r="R406" s="237"/>
      <c r="S406" s="278"/>
    </row>
    <row r="407" spans="1:19" ht="42" customHeight="1">
      <c r="A407" s="162" t="s">
        <v>2</v>
      </c>
      <c r="B407" s="6" t="s">
        <v>8825</v>
      </c>
      <c r="C407" s="11" t="s">
        <v>2813</v>
      </c>
      <c r="D407" s="6" t="s">
        <v>8827</v>
      </c>
      <c r="E407" s="6" t="s">
        <v>1667</v>
      </c>
      <c r="F407" s="7" t="s">
        <v>8824</v>
      </c>
      <c r="G407" s="6" t="s">
        <v>8767</v>
      </c>
      <c r="H407" s="202" t="s">
        <v>8777</v>
      </c>
      <c r="I407" s="202" t="s">
        <v>8823</v>
      </c>
      <c r="J407" s="354" t="s">
        <v>8810</v>
      </c>
      <c r="K407" s="162" t="s">
        <v>8822</v>
      </c>
      <c r="L407" s="6" t="s">
        <v>8764</v>
      </c>
      <c r="M407" s="6" t="s">
        <v>8595</v>
      </c>
      <c r="N407" s="11" t="s">
        <v>8765</v>
      </c>
      <c r="O407" s="6" t="s">
        <v>8763</v>
      </c>
      <c r="P407" s="7" t="s">
        <v>8821</v>
      </c>
      <c r="Q407" s="7" t="s">
        <v>8618</v>
      </c>
      <c r="R407" s="6" t="s">
        <v>9155</v>
      </c>
      <c r="S407" s="279"/>
    </row>
    <row r="408" spans="1:19">
      <c r="A408" s="329" t="s">
        <v>339</v>
      </c>
      <c r="B408" s="21" t="s">
        <v>5</v>
      </c>
      <c r="C408" s="20">
        <v>78737746126</v>
      </c>
      <c r="D408" s="138" t="s">
        <v>7857</v>
      </c>
      <c r="E408" s="21" t="s">
        <v>1669</v>
      </c>
      <c r="F408" s="19">
        <v>6</v>
      </c>
      <c r="G408" s="21">
        <v>3</v>
      </c>
      <c r="H408" s="204">
        <v>18</v>
      </c>
      <c r="I408" s="204">
        <v>0.54</v>
      </c>
      <c r="J408" s="215">
        <v>146</v>
      </c>
      <c r="K408" s="138" t="s">
        <v>338</v>
      </c>
      <c r="L408" s="138" t="s">
        <v>8610</v>
      </c>
      <c r="M408" s="138" t="s">
        <v>7759</v>
      </c>
      <c r="N408" s="138" t="s">
        <v>8617</v>
      </c>
      <c r="O408" s="138" t="s">
        <v>8690</v>
      </c>
      <c r="P408" s="138" t="s">
        <v>8615</v>
      </c>
      <c r="Q408" s="138" t="s">
        <v>8619</v>
      </c>
      <c r="R408" s="138" t="s">
        <v>7857</v>
      </c>
    </row>
    <row r="409" spans="1:19">
      <c r="A409" s="25" t="s">
        <v>340</v>
      </c>
      <c r="B409" s="22" t="s">
        <v>5</v>
      </c>
      <c r="C409" s="24">
        <v>78737746140</v>
      </c>
      <c r="D409" s="139" t="s">
        <v>7857</v>
      </c>
      <c r="E409" s="22" t="s">
        <v>1669</v>
      </c>
      <c r="F409" s="23">
        <v>7</v>
      </c>
      <c r="G409" s="22">
        <v>3</v>
      </c>
      <c r="H409" s="203">
        <v>23.7</v>
      </c>
      <c r="I409" s="203">
        <v>0.77</v>
      </c>
      <c r="J409" s="214">
        <v>175</v>
      </c>
      <c r="K409" s="139" t="s">
        <v>338</v>
      </c>
      <c r="L409" s="139" t="s">
        <v>8610</v>
      </c>
      <c r="M409" s="139" t="s">
        <v>7759</v>
      </c>
      <c r="N409" s="139" t="s">
        <v>8617</v>
      </c>
      <c r="O409" s="139" t="s">
        <v>8690</v>
      </c>
      <c r="P409" s="139" t="s">
        <v>8615</v>
      </c>
      <c r="Q409" s="139" t="s">
        <v>8619</v>
      </c>
      <c r="R409" s="139" t="s">
        <v>7857</v>
      </c>
    </row>
    <row r="410" spans="1:19">
      <c r="A410" s="329" t="s">
        <v>341</v>
      </c>
      <c r="B410" s="21" t="s">
        <v>5</v>
      </c>
      <c r="C410" s="20">
        <v>78737746164</v>
      </c>
      <c r="D410" s="138" t="s">
        <v>7857</v>
      </c>
      <c r="E410" s="21" t="s">
        <v>1669</v>
      </c>
      <c r="F410" s="19">
        <v>8.375</v>
      </c>
      <c r="G410" s="21">
        <v>3</v>
      </c>
      <c r="H410" s="204">
        <v>35.5</v>
      </c>
      <c r="I410" s="204">
        <v>0.93</v>
      </c>
      <c r="J410" s="215">
        <v>211.2</v>
      </c>
      <c r="K410" s="138" t="s">
        <v>338</v>
      </c>
      <c r="L410" s="138" t="s">
        <v>8610</v>
      </c>
      <c r="M410" s="138" t="s">
        <v>7759</v>
      </c>
      <c r="N410" s="138" t="s">
        <v>8617</v>
      </c>
      <c r="O410" s="138" t="s">
        <v>8690</v>
      </c>
      <c r="P410" s="138" t="s">
        <v>8615</v>
      </c>
      <c r="Q410" s="138" t="s">
        <v>8619</v>
      </c>
      <c r="R410" s="138" t="s">
        <v>7857</v>
      </c>
    </row>
    <row r="411" spans="1:19">
      <c r="A411" s="25" t="s">
        <v>342</v>
      </c>
      <c r="B411" s="22" t="s">
        <v>5</v>
      </c>
      <c r="C411" s="24">
        <v>78737746195</v>
      </c>
      <c r="D411" s="139" t="s">
        <v>7857</v>
      </c>
      <c r="E411" s="22" t="s">
        <v>1669</v>
      </c>
      <c r="F411" s="23">
        <v>9.5</v>
      </c>
      <c r="G411" s="22">
        <v>2</v>
      </c>
      <c r="H411" s="203">
        <v>32.200000000000003</v>
      </c>
      <c r="I411" s="203">
        <v>1.88</v>
      </c>
      <c r="J411" s="214">
        <v>294</v>
      </c>
      <c r="K411" s="139" t="s">
        <v>338</v>
      </c>
      <c r="L411" s="139" t="s">
        <v>8610</v>
      </c>
      <c r="M411" s="139" t="s">
        <v>7759</v>
      </c>
      <c r="N411" s="139" t="s">
        <v>8617</v>
      </c>
      <c r="O411" s="139" t="s">
        <v>8690</v>
      </c>
      <c r="P411" s="139" t="s">
        <v>8615</v>
      </c>
      <c r="Q411" s="139" t="s">
        <v>8619</v>
      </c>
      <c r="R411" s="139" t="s">
        <v>7857</v>
      </c>
    </row>
    <row r="412" spans="1:19">
      <c r="A412" s="329" t="s">
        <v>343</v>
      </c>
      <c r="B412" s="21" t="s">
        <v>5</v>
      </c>
      <c r="C412" s="20">
        <v>78737746218</v>
      </c>
      <c r="D412" s="138" t="s">
        <v>7857</v>
      </c>
      <c r="E412" s="21" t="s">
        <v>1669</v>
      </c>
      <c r="F412" s="19">
        <v>10</v>
      </c>
      <c r="G412" s="21">
        <v>1</v>
      </c>
      <c r="H412" s="204">
        <v>21.4</v>
      </c>
      <c r="I412" s="204">
        <v>0.62</v>
      </c>
      <c r="J412" s="215">
        <v>333.2</v>
      </c>
      <c r="K412" s="138" t="s">
        <v>338</v>
      </c>
      <c r="L412" s="138" t="s">
        <v>8610</v>
      </c>
      <c r="M412" s="138" t="s">
        <v>7759</v>
      </c>
      <c r="N412" s="138" t="s">
        <v>8617</v>
      </c>
      <c r="O412" s="138" t="s">
        <v>8690</v>
      </c>
      <c r="P412" s="138" t="s">
        <v>8615</v>
      </c>
      <c r="Q412" s="138" t="s">
        <v>8619</v>
      </c>
      <c r="R412" s="138" t="s">
        <v>7857</v>
      </c>
    </row>
    <row r="413" spans="1:19">
      <c r="A413" s="25" t="s">
        <v>344</v>
      </c>
      <c r="B413" s="22" t="s">
        <v>5</v>
      </c>
      <c r="C413" s="24">
        <v>78737746249</v>
      </c>
      <c r="D413" s="139" t="s">
        <v>7857</v>
      </c>
      <c r="E413" s="22" t="s">
        <v>1669</v>
      </c>
      <c r="F413" s="23">
        <v>11</v>
      </c>
      <c r="G413" s="22">
        <v>1</v>
      </c>
      <c r="H413" s="203">
        <v>25.5</v>
      </c>
      <c r="I413" s="203">
        <v>0.69</v>
      </c>
      <c r="J413" s="214">
        <v>424</v>
      </c>
      <c r="K413" s="139" t="s">
        <v>338</v>
      </c>
      <c r="L413" s="139" t="s">
        <v>8610</v>
      </c>
      <c r="M413" s="139" t="s">
        <v>7759</v>
      </c>
      <c r="N413" s="139" t="s">
        <v>8617</v>
      </c>
      <c r="O413" s="139" t="s">
        <v>8690</v>
      </c>
      <c r="P413" s="139" t="s">
        <v>8615</v>
      </c>
      <c r="Q413" s="139" t="s">
        <v>8619</v>
      </c>
      <c r="R413" s="139" t="s">
        <v>7857</v>
      </c>
    </row>
    <row r="414" spans="1:19">
      <c r="A414" s="329" t="s">
        <v>345</v>
      </c>
      <c r="B414" s="21" t="s">
        <v>5</v>
      </c>
      <c r="C414" s="20">
        <v>78737746256</v>
      </c>
      <c r="D414" s="138" t="s">
        <v>7857</v>
      </c>
      <c r="E414" s="21" t="s">
        <v>1857</v>
      </c>
      <c r="F414" s="19">
        <v>11.875</v>
      </c>
      <c r="G414" s="21">
        <v>1</v>
      </c>
      <c r="H414" s="204">
        <v>30</v>
      </c>
      <c r="I414" s="204">
        <v>0.85</v>
      </c>
      <c r="J414" s="215">
        <v>521.4</v>
      </c>
      <c r="K414" s="138" t="s">
        <v>338</v>
      </c>
      <c r="L414" s="138" t="s">
        <v>8610</v>
      </c>
      <c r="M414" s="138" t="s">
        <v>7759</v>
      </c>
      <c r="N414" s="138" t="s">
        <v>8617</v>
      </c>
      <c r="O414" s="138" t="s">
        <v>8690</v>
      </c>
      <c r="P414" s="138" t="s">
        <v>8615</v>
      </c>
      <c r="Q414" s="138" t="s">
        <v>8619</v>
      </c>
      <c r="R414" s="138" t="s">
        <v>7857</v>
      </c>
    </row>
    <row r="415" spans="1:19">
      <c r="A415" s="25" t="s">
        <v>346</v>
      </c>
      <c r="B415" s="22" t="s">
        <v>5</v>
      </c>
      <c r="C415" s="24">
        <v>78737746263</v>
      </c>
      <c r="D415" s="139" t="s">
        <v>7857</v>
      </c>
      <c r="E415" s="22" t="s">
        <v>1669</v>
      </c>
      <c r="F415" s="23">
        <v>12.5</v>
      </c>
      <c r="G415" s="22">
        <v>1</v>
      </c>
      <c r="H415" s="203">
        <v>36.5</v>
      </c>
      <c r="I415" s="203">
        <v>2.5099999999999998</v>
      </c>
      <c r="J415" s="214">
        <v>548.4</v>
      </c>
      <c r="K415" s="139" t="s">
        <v>338</v>
      </c>
      <c r="L415" s="139" t="s">
        <v>8610</v>
      </c>
      <c r="M415" s="139" t="s">
        <v>7759</v>
      </c>
      <c r="N415" s="139" t="s">
        <v>8617</v>
      </c>
      <c r="O415" s="139" t="s">
        <v>8690</v>
      </c>
      <c r="P415" s="139" t="s">
        <v>8615</v>
      </c>
      <c r="Q415" s="139" t="s">
        <v>8619</v>
      </c>
      <c r="R415" s="139" t="s">
        <v>7857</v>
      </c>
    </row>
    <row r="416" spans="1:19">
      <c r="A416" s="329" t="s">
        <v>347</v>
      </c>
      <c r="B416" s="21" t="s">
        <v>5</v>
      </c>
      <c r="C416" s="20">
        <v>78737746300</v>
      </c>
      <c r="D416" s="138" t="s">
        <v>7857</v>
      </c>
      <c r="E416" s="21" t="s">
        <v>1688</v>
      </c>
      <c r="F416" s="19">
        <v>9.25</v>
      </c>
      <c r="G416" s="21">
        <v>3</v>
      </c>
      <c r="H416" s="204">
        <v>35.6</v>
      </c>
      <c r="I416" s="204">
        <v>1.25</v>
      </c>
      <c r="J416" s="215">
        <v>411.9</v>
      </c>
      <c r="K416" s="138" t="s">
        <v>338</v>
      </c>
      <c r="L416" s="138" t="s">
        <v>8610</v>
      </c>
      <c r="M416" s="138" t="s">
        <v>7759</v>
      </c>
      <c r="N416" s="138" t="s">
        <v>8617</v>
      </c>
      <c r="O416" s="138" t="s">
        <v>8690</v>
      </c>
      <c r="P416" s="138" t="s">
        <v>8615</v>
      </c>
      <c r="Q416" s="138" t="s">
        <v>8619</v>
      </c>
      <c r="R416" s="138" t="s">
        <v>7857</v>
      </c>
    </row>
    <row r="417" spans="1:18">
      <c r="A417" s="25" t="s">
        <v>348</v>
      </c>
      <c r="B417" s="22" t="s">
        <v>5</v>
      </c>
      <c r="C417" s="24">
        <v>20078737178259</v>
      </c>
      <c r="D417" s="139" t="s">
        <v>7857</v>
      </c>
      <c r="E417" s="22" t="s">
        <v>1725</v>
      </c>
      <c r="F417" s="23" t="s">
        <v>1909</v>
      </c>
      <c r="G417" s="22">
        <v>1</v>
      </c>
      <c r="H417" s="203">
        <v>19.8</v>
      </c>
      <c r="I417" s="203">
        <v>0.55000000000000004</v>
      </c>
      <c r="J417" s="214">
        <v>385.4</v>
      </c>
      <c r="K417" s="139" t="s">
        <v>338</v>
      </c>
      <c r="L417" s="139" t="s">
        <v>8610</v>
      </c>
      <c r="M417" s="139" t="s">
        <v>7759</v>
      </c>
      <c r="N417" s="139" t="s">
        <v>8617</v>
      </c>
      <c r="O417" s="139" t="s">
        <v>8690</v>
      </c>
      <c r="P417" s="139" t="s">
        <v>8615</v>
      </c>
      <c r="Q417" s="139" t="s">
        <v>8619</v>
      </c>
      <c r="R417" s="139" t="s">
        <v>7857</v>
      </c>
    </row>
    <row r="418" spans="1:18">
      <c r="A418" s="329" t="s">
        <v>349</v>
      </c>
      <c r="B418" s="21" t="s">
        <v>5</v>
      </c>
      <c r="C418" s="20">
        <v>78737746317</v>
      </c>
      <c r="D418" s="138" t="s">
        <v>7857</v>
      </c>
      <c r="E418" s="21" t="s">
        <v>1688</v>
      </c>
      <c r="F418" s="19">
        <v>12.625</v>
      </c>
      <c r="G418" s="21">
        <v>1</v>
      </c>
      <c r="H418" s="204">
        <v>25</v>
      </c>
      <c r="I418" s="204">
        <v>0.8</v>
      </c>
      <c r="J418" s="215">
        <v>561</v>
      </c>
      <c r="K418" s="138" t="s">
        <v>338</v>
      </c>
      <c r="L418" s="138" t="s">
        <v>8610</v>
      </c>
      <c r="M418" s="138" t="s">
        <v>7759</v>
      </c>
      <c r="N418" s="138" t="s">
        <v>8617</v>
      </c>
      <c r="O418" s="138" t="s">
        <v>8690</v>
      </c>
      <c r="P418" s="138" t="s">
        <v>8615</v>
      </c>
      <c r="Q418" s="138" t="s">
        <v>8619</v>
      </c>
      <c r="R418" s="138" t="s">
        <v>7857</v>
      </c>
    </row>
    <row r="419" spans="1:18">
      <c r="A419" s="25" t="s">
        <v>350</v>
      </c>
      <c r="B419" s="22" t="s">
        <v>5</v>
      </c>
      <c r="C419" s="24">
        <v>20078737178273</v>
      </c>
      <c r="D419" s="139" t="s">
        <v>7857</v>
      </c>
      <c r="E419" s="22" t="s">
        <v>1725</v>
      </c>
      <c r="F419" s="23" t="s">
        <v>1910</v>
      </c>
      <c r="G419" s="22">
        <v>1</v>
      </c>
      <c r="H419" s="203">
        <v>29.4</v>
      </c>
      <c r="I419" s="203">
        <v>0.88</v>
      </c>
      <c r="J419" s="214">
        <v>475.8</v>
      </c>
      <c r="K419" s="139" t="s">
        <v>338</v>
      </c>
      <c r="L419" s="139" t="s">
        <v>8610</v>
      </c>
      <c r="M419" s="139" t="s">
        <v>7759</v>
      </c>
      <c r="N419" s="139" t="s">
        <v>8617</v>
      </c>
      <c r="O419" s="139" t="s">
        <v>8690</v>
      </c>
      <c r="P419" s="139" t="s">
        <v>8615</v>
      </c>
      <c r="Q419" s="139" t="s">
        <v>8619</v>
      </c>
      <c r="R419" s="139" t="s">
        <v>7857</v>
      </c>
    </row>
    <row r="420" spans="1:18">
      <c r="A420" s="329" t="s">
        <v>351</v>
      </c>
      <c r="B420" s="21" t="s">
        <v>5</v>
      </c>
      <c r="C420" s="20">
        <v>78737746324</v>
      </c>
      <c r="D420" s="138" t="s">
        <v>7857</v>
      </c>
      <c r="E420" s="21" t="s">
        <v>1688</v>
      </c>
      <c r="F420" s="19">
        <v>14</v>
      </c>
      <c r="G420" s="21" t="s">
        <v>1727</v>
      </c>
      <c r="H420" s="204">
        <v>16.100000000000001</v>
      </c>
      <c r="I420" s="204">
        <v>0.67</v>
      </c>
      <c r="J420" s="215">
        <v>657.5</v>
      </c>
      <c r="K420" s="138" t="s">
        <v>338</v>
      </c>
      <c r="L420" s="138" t="s">
        <v>8610</v>
      </c>
      <c r="M420" s="138" t="s">
        <v>7759</v>
      </c>
      <c r="N420" s="138" t="s">
        <v>8617</v>
      </c>
      <c r="O420" s="138" t="s">
        <v>8690</v>
      </c>
      <c r="P420" s="138" t="s">
        <v>8615</v>
      </c>
      <c r="Q420" s="138" t="s">
        <v>8619</v>
      </c>
      <c r="R420" s="138" t="s">
        <v>7857</v>
      </c>
    </row>
    <row r="421" spans="1:18">
      <c r="A421" s="25" t="s">
        <v>352</v>
      </c>
      <c r="B421" s="22" t="s">
        <v>5</v>
      </c>
      <c r="C421" s="24">
        <v>78737746331</v>
      </c>
      <c r="D421" s="139" t="s">
        <v>7857</v>
      </c>
      <c r="E421" s="22" t="s">
        <v>1725</v>
      </c>
      <c r="F421" s="23">
        <v>15</v>
      </c>
      <c r="G421" s="22" t="s">
        <v>1727</v>
      </c>
      <c r="H421" s="203">
        <v>22.6</v>
      </c>
      <c r="I421" s="203">
        <v>1.52</v>
      </c>
      <c r="J421" s="214">
        <v>919</v>
      </c>
      <c r="K421" s="139" t="s">
        <v>338</v>
      </c>
      <c r="L421" s="139" t="s">
        <v>8610</v>
      </c>
      <c r="M421" s="139" t="s">
        <v>7759</v>
      </c>
      <c r="N421" s="139" t="s">
        <v>8617</v>
      </c>
      <c r="O421" s="139" t="s">
        <v>8690</v>
      </c>
      <c r="P421" s="139" t="s">
        <v>8615</v>
      </c>
      <c r="Q421" s="139" t="s">
        <v>8619</v>
      </c>
      <c r="R421" s="139" t="s">
        <v>7857</v>
      </c>
    </row>
    <row r="422" spans="1:18">
      <c r="A422" s="329" t="s">
        <v>353</v>
      </c>
      <c r="B422" s="21" t="s">
        <v>5</v>
      </c>
      <c r="C422" s="20">
        <v>78737746362</v>
      </c>
      <c r="D422" s="138" t="s">
        <v>7857</v>
      </c>
      <c r="E422" s="21" t="s">
        <v>1885</v>
      </c>
      <c r="F422" s="19">
        <v>5.75</v>
      </c>
      <c r="G422" s="21">
        <v>3</v>
      </c>
      <c r="H422" s="204">
        <v>17.5</v>
      </c>
      <c r="I422" s="204">
        <v>0.52</v>
      </c>
      <c r="J422" s="215">
        <v>122</v>
      </c>
      <c r="K422" s="138" t="s">
        <v>338</v>
      </c>
      <c r="L422" s="138" t="s">
        <v>8610</v>
      </c>
      <c r="M422" s="138" t="s">
        <v>7759</v>
      </c>
      <c r="N422" s="138" t="s">
        <v>8617</v>
      </c>
      <c r="O422" s="138" t="s">
        <v>8690</v>
      </c>
      <c r="P422" s="138" t="s">
        <v>8615</v>
      </c>
      <c r="Q422" s="138" t="s">
        <v>8619</v>
      </c>
      <c r="R422" s="138" t="s">
        <v>7857</v>
      </c>
    </row>
    <row r="423" spans="1:18">
      <c r="A423" s="25" t="s">
        <v>354</v>
      </c>
      <c r="B423" s="22" t="s">
        <v>5</v>
      </c>
      <c r="C423" s="24">
        <v>78737746393</v>
      </c>
      <c r="D423" s="139" t="s">
        <v>7857</v>
      </c>
      <c r="E423" s="22" t="s">
        <v>1694</v>
      </c>
      <c r="F423" s="23">
        <v>4.75</v>
      </c>
      <c r="G423" s="22">
        <v>3</v>
      </c>
      <c r="H423" s="203">
        <v>11.4</v>
      </c>
      <c r="I423" s="203">
        <v>0.36</v>
      </c>
      <c r="J423" s="214">
        <v>104.1</v>
      </c>
      <c r="K423" s="139" t="s">
        <v>338</v>
      </c>
      <c r="L423" s="139" t="s">
        <v>8610</v>
      </c>
      <c r="M423" s="139" t="s">
        <v>7759</v>
      </c>
      <c r="N423" s="139" t="s">
        <v>8617</v>
      </c>
      <c r="O423" s="139" t="s">
        <v>8690</v>
      </c>
      <c r="P423" s="139" t="s">
        <v>8615</v>
      </c>
      <c r="Q423" s="139" t="s">
        <v>8619</v>
      </c>
      <c r="R423" s="139" t="s">
        <v>7857</v>
      </c>
    </row>
    <row r="424" spans="1:18">
      <c r="A424" s="329" t="s">
        <v>355</v>
      </c>
      <c r="B424" s="21" t="s">
        <v>5</v>
      </c>
      <c r="C424" s="20">
        <v>78737746409</v>
      </c>
      <c r="D424" s="138" t="s">
        <v>7857</v>
      </c>
      <c r="E424" s="21" t="s">
        <v>1911</v>
      </c>
      <c r="F424" s="19">
        <v>3.5</v>
      </c>
      <c r="G424" s="21">
        <v>3</v>
      </c>
      <c r="H424" s="204">
        <v>17.7</v>
      </c>
      <c r="I424" s="204">
        <v>1.1100000000000001</v>
      </c>
      <c r="J424" s="215">
        <v>166.2</v>
      </c>
      <c r="K424" s="138" t="s">
        <v>338</v>
      </c>
      <c r="L424" s="138" t="s">
        <v>8610</v>
      </c>
      <c r="M424" s="138" t="s">
        <v>7759</v>
      </c>
      <c r="N424" s="138" t="s">
        <v>8617</v>
      </c>
      <c r="O424" s="138" t="s">
        <v>8690</v>
      </c>
      <c r="P424" s="138" t="s">
        <v>8615</v>
      </c>
      <c r="Q424" s="138" t="s">
        <v>8619</v>
      </c>
      <c r="R424" s="138" t="s">
        <v>7857</v>
      </c>
    </row>
    <row r="425" spans="1:18">
      <c r="A425" s="25" t="s">
        <v>356</v>
      </c>
      <c r="B425" s="22" t="s">
        <v>5</v>
      </c>
      <c r="C425" s="24">
        <v>78737746447</v>
      </c>
      <c r="D425" s="139" t="s">
        <v>7857</v>
      </c>
      <c r="E425" s="22" t="s">
        <v>1748</v>
      </c>
      <c r="F425" s="23">
        <v>3.25</v>
      </c>
      <c r="G425" s="22">
        <v>3</v>
      </c>
      <c r="H425" s="203">
        <v>25</v>
      </c>
      <c r="I425" s="203">
        <v>1.19</v>
      </c>
      <c r="J425" s="214">
        <v>166.2</v>
      </c>
      <c r="K425" s="139" t="s">
        <v>338</v>
      </c>
      <c r="L425" s="139" t="s">
        <v>8610</v>
      </c>
      <c r="M425" s="139" t="s">
        <v>7759</v>
      </c>
      <c r="N425" s="139" t="s">
        <v>8617</v>
      </c>
      <c r="O425" s="139" t="s">
        <v>8690</v>
      </c>
      <c r="P425" s="139" t="s">
        <v>8615</v>
      </c>
      <c r="Q425" s="139" t="s">
        <v>8619</v>
      </c>
      <c r="R425" s="139" t="s">
        <v>7857</v>
      </c>
    </row>
    <row r="426" spans="1:18">
      <c r="A426" s="329" t="s">
        <v>357</v>
      </c>
      <c r="B426" s="21" t="s">
        <v>5</v>
      </c>
      <c r="C426" s="20">
        <v>78737746461</v>
      </c>
      <c r="D426" s="138" t="s">
        <v>7857</v>
      </c>
      <c r="E426" s="21" t="s">
        <v>1861</v>
      </c>
      <c r="F426" s="19">
        <v>2.75</v>
      </c>
      <c r="G426" s="21">
        <v>3</v>
      </c>
      <c r="H426" s="204">
        <v>11.7</v>
      </c>
      <c r="I426" s="204">
        <v>0.68</v>
      </c>
      <c r="J426" s="215">
        <v>154.19999999999999</v>
      </c>
      <c r="K426" s="138" t="s">
        <v>338</v>
      </c>
      <c r="L426" s="138" t="s">
        <v>8610</v>
      </c>
      <c r="M426" s="138" t="s">
        <v>7759</v>
      </c>
      <c r="N426" s="138" t="s">
        <v>8617</v>
      </c>
      <c r="O426" s="138" t="s">
        <v>8690</v>
      </c>
      <c r="P426" s="138" t="s">
        <v>8615</v>
      </c>
      <c r="Q426" s="138" t="s">
        <v>8619</v>
      </c>
      <c r="R426" s="138" t="s">
        <v>7857</v>
      </c>
    </row>
    <row r="427" spans="1:18">
      <c r="A427" s="25" t="s">
        <v>358</v>
      </c>
      <c r="B427" s="22" t="s">
        <v>5</v>
      </c>
      <c r="C427" s="24">
        <v>20078737984355</v>
      </c>
      <c r="D427" s="139" t="s">
        <v>7857</v>
      </c>
      <c r="E427" s="22" t="s">
        <v>1731</v>
      </c>
      <c r="F427" s="23">
        <v>3.125</v>
      </c>
      <c r="G427" s="22">
        <v>3</v>
      </c>
      <c r="H427" s="203">
        <v>21.2</v>
      </c>
      <c r="I427" s="203">
        <v>2.5099999999999998</v>
      </c>
      <c r="J427" s="214">
        <v>183.1</v>
      </c>
      <c r="K427" s="139" t="s">
        <v>338</v>
      </c>
      <c r="L427" s="139" t="s">
        <v>8610</v>
      </c>
      <c r="M427" s="139" t="s">
        <v>7759</v>
      </c>
      <c r="N427" s="139" t="s">
        <v>8617</v>
      </c>
      <c r="O427" s="139" t="s">
        <v>8690</v>
      </c>
      <c r="P427" s="139" t="s">
        <v>8615</v>
      </c>
      <c r="Q427" s="139" t="s">
        <v>8619</v>
      </c>
      <c r="R427" s="139" t="s">
        <v>7857</v>
      </c>
    </row>
    <row r="428" spans="1:18">
      <c r="A428" s="329" t="s">
        <v>359</v>
      </c>
      <c r="B428" s="21" t="s">
        <v>5</v>
      </c>
      <c r="C428" s="20">
        <v>78737746485</v>
      </c>
      <c r="D428" s="138" t="s">
        <v>7857</v>
      </c>
      <c r="E428" s="21" t="s">
        <v>1749</v>
      </c>
      <c r="F428" s="19">
        <v>3.25</v>
      </c>
      <c r="G428" s="21">
        <v>3</v>
      </c>
      <c r="H428" s="204">
        <v>30.3</v>
      </c>
      <c r="I428" s="204">
        <v>1.48</v>
      </c>
      <c r="J428" s="215">
        <v>209.5</v>
      </c>
      <c r="K428" s="138" t="s">
        <v>338</v>
      </c>
      <c r="L428" s="138" t="s">
        <v>8610</v>
      </c>
      <c r="M428" s="138" t="s">
        <v>7759</v>
      </c>
      <c r="N428" s="138" t="s">
        <v>8617</v>
      </c>
      <c r="O428" s="138" t="s">
        <v>8690</v>
      </c>
      <c r="P428" s="138" t="s">
        <v>8615</v>
      </c>
      <c r="Q428" s="138" t="s">
        <v>8619</v>
      </c>
      <c r="R428" s="138" t="s">
        <v>7857</v>
      </c>
    </row>
    <row r="429" spans="1:18">
      <c r="A429" s="25" t="s">
        <v>360</v>
      </c>
      <c r="B429" s="22" t="s">
        <v>5</v>
      </c>
      <c r="C429" s="24">
        <v>78737746515</v>
      </c>
      <c r="D429" s="139" t="s">
        <v>7857</v>
      </c>
      <c r="E429" s="22" t="s">
        <v>1912</v>
      </c>
      <c r="F429" s="23">
        <v>3.2</v>
      </c>
      <c r="G429" s="22">
        <v>6</v>
      </c>
      <c r="H429" s="203">
        <v>12</v>
      </c>
      <c r="I429" s="203">
        <v>0.32</v>
      </c>
      <c r="J429" s="214">
        <v>92.2</v>
      </c>
      <c r="K429" s="139" t="s">
        <v>338</v>
      </c>
      <c r="L429" s="139" t="s">
        <v>8610</v>
      </c>
      <c r="M429" s="139" t="s">
        <v>7759</v>
      </c>
      <c r="N429" s="139" t="s">
        <v>8617</v>
      </c>
      <c r="O429" s="139" t="s">
        <v>8690</v>
      </c>
      <c r="P429" s="139" t="s">
        <v>8615</v>
      </c>
      <c r="Q429" s="139" t="s">
        <v>8619</v>
      </c>
      <c r="R429" s="139" t="s">
        <v>7857</v>
      </c>
    </row>
    <row r="430" spans="1:18">
      <c r="A430" s="329" t="s">
        <v>361</v>
      </c>
      <c r="B430" s="21" t="s">
        <v>5</v>
      </c>
      <c r="C430" s="20">
        <v>78737746539</v>
      </c>
      <c r="D430" s="138" t="s">
        <v>7857</v>
      </c>
      <c r="E430" s="21" t="s">
        <v>1676</v>
      </c>
      <c r="F430" s="19">
        <v>4</v>
      </c>
      <c r="G430" s="21">
        <v>3</v>
      </c>
      <c r="H430" s="204">
        <v>22.2</v>
      </c>
      <c r="I430" s="204">
        <v>1.62</v>
      </c>
      <c r="J430" s="215">
        <v>151.19999999999999</v>
      </c>
      <c r="K430" s="138" t="s">
        <v>338</v>
      </c>
      <c r="L430" s="138" t="s">
        <v>8610</v>
      </c>
      <c r="M430" s="138" t="s">
        <v>7759</v>
      </c>
      <c r="N430" s="138" t="s">
        <v>8617</v>
      </c>
      <c r="O430" s="138" t="s">
        <v>8690</v>
      </c>
      <c r="P430" s="138" t="s">
        <v>8615</v>
      </c>
      <c r="Q430" s="138" t="s">
        <v>8619</v>
      </c>
      <c r="R430" s="138" t="s">
        <v>7857</v>
      </c>
    </row>
    <row r="431" spans="1:18">
      <c r="A431" s="25" t="s">
        <v>362</v>
      </c>
      <c r="B431" s="22" t="s">
        <v>5</v>
      </c>
      <c r="C431" s="24">
        <v>78737746560</v>
      </c>
      <c r="D431" s="139" t="s">
        <v>7857</v>
      </c>
      <c r="E431" s="22" t="s">
        <v>1913</v>
      </c>
      <c r="F431" s="23">
        <v>5</v>
      </c>
      <c r="G431" s="22">
        <v>3</v>
      </c>
      <c r="H431" s="203">
        <v>10.5</v>
      </c>
      <c r="I431" s="203">
        <v>0.41</v>
      </c>
      <c r="J431" s="214">
        <v>90.2</v>
      </c>
      <c r="K431" s="139" t="s">
        <v>338</v>
      </c>
      <c r="L431" s="139" t="s">
        <v>8610</v>
      </c>
      <c r="M431" s="139" t="s">
        <v>7759</v>
      </c>
      <c r="N431" s="139" t="s">
        <v>8617</v>
      </c>
      <c r="O431" s="139" t="s">
        <v>8690</v>
      </c>
      <c r="P431" s="139" t="s">
        <v>8615</v>
      </c>
      <c r="Q431" s="139" t="s">
        <v>8619</v>
      </c>
      <c r="R431" s="139" t="s">
        <v>7857</v>
      </c>
    </row>
    <row r="432" spans="1:18">
      <c r="A432" s="329" t="s">
        <v>363</v>
      </c>
      <c r="B432" s="21" t="s">
        <v>5</v>
      </c>
      <c r="C432" s="20">
        <v>20078737078481</v>
      </c>
      <c r="D432" s="138" t="s">
        <v>7857</v>
      </c>
      <c r="E432" s="21" t="s">
        <v>1779</v>
      </c>
      <c r="F432" s="19">
        <v>6.75</v>
      </c>
      <c r="G432" s="21">
        <v>3</v>
      </c>
      <c r="H432" s="204">
        <v>27</v>
      </c>
      <c r="I432" s="204">
        <v>1.1299999999999999</v>
      </c>
      <c r="J432" s="215">
        <v>214.2</v>
      </c>
      <c r="K432" s="138" t="s">
        <v>338</v>
      </c>
      <c r="L432" s="138" t="s">
        <v>8610</v>
      </c>
      <c r="M432" s="138" t="s">
        <v>7759</v>
      </c>
      <c r="N432" s="138" t="s">
        <v>8617</v>
      </c>
      <c r="O432" s="138" t="s">
        <v>8690</v>
      </c>
      <c r="P432" s="138" t="s">
        <v>8615</v>
      </c>
      <c r="Q432" s="138" t="s">
        <v>8619</v>
      </c>
      <c r="R432" s="138" t="s">
        <v>7857</v>
      </c>
    </row>
    <row r="433" spans="1:19">
      <c r="A433" s="25" t="s">
        <v>364</v>
      </c>
      <c r="B433" s="22" t="s">
        <v>5</v>
      </c>
      <c r="C433" s="24">
        <v>78737746591</v>
      </c>
      <c r="D433" s="139" t="s">
        <v>7857</v>
      </c>
      <c r="E433" s="22" t="s">
        <v>9173</v>
      </c>
      <c r="F433" s="23">
        <v>9.25</v>
      </c>
      <c r="G433" s="22">
        <v>3</v>
      </c>
      <c r="H433" s="203">
        <v>56.6</v>
      </c>
      <c r="I433" s="203">
        <v>2.92</v>
      </c>
      <c r="J433" s="214">
        <v>243.7</v>
      </c>
      <c r="K433" s="139" t="s">
        <v>338</v>
      </c>
      <c r="L433" s="139" t="s">
        <v>8610</v>
      </c>
      <c r="M433" s="139" t="s">
        <v>7759</v>
      </c>
      <c r="N433" s="139" t="s">
        <v>8617</v>
      </c>
      <c r="O433" s="139" t="s">
        <v>8690</v>
      </c>
      <c r="P433" s="139" t="s">
        <v>8615</v>
      </c>
      <c r="Q433" s="139" t="s">
        <v>8619</v>
      </c>
      <c r="R433" s="139" t="s">
        <v>7857</v>
      </c>
    </row>
    <row r="434" spans="1:19">
      <c r="A434" s="329" t="s">
        <v>365</v>
      </c>
      <c r="B434" s="21" t="s">
        <v>5</v>
      </c>
      <c r="C434" s="20">
        <v>20078737978484</v>
      </c>
      <c r="D434" s="138" t="s">
        <v>7857</v>
      </c>
      <c r="E434" s="21" t="s">
        <v>1914</v>
      </c>
      <c r="F434" s="19">
        <v>12</v>
      </c>
      <c r="G434" s="21">
        <v>1</v>
      </c>
      <c r="H434" s="204">
        <v>32.700000000000003</v>
      </c>
      <c r="I434" s="204">
        <v>0.9</v>
      </c>
      <c r="J434" s="215">
        <v>573.70000000000005</v>
      </c>
      <c r="K434" s="138" t="s">
        <v>338</v>
      </c>
      <c r="L434" s="138" t="s">
        <v>8610</v>
      </c>
      <c r="M434" s="138" t="s">
        <v>7759</v>
      </c>
      <c r="N434" s="138" t="s">
        <v>8617</v>
      </c>
      <c r="O434" s="138" t="s">
        <v>8690</v>
      </c>
      <c r="P434" s="138" t="s">
        <v>8615</v>
      </c>
      <c r="Q434" s="138" t="s">
        <v>8619</v>
      </c>
      <c r="R434" s="138" t="s">
        <v>7857</v>
      </c>
    </row>
    <row r="435" spans="1:19">
      <c r="A435" s="25" t="s">
        <v>366</v>
      </c>
      <c r="B435" s="22" t="s">
        <v>5</v>
      </c>
      <c r="C435" s="24">
        <v>20078737918138</v>
      </c>
      <c r="D435" s="139" t="s">
        <v>7857</v>
      </c>
      <c r="E435" s="22" t="s">
        <v>1915</v>
      </c>
      <c r="F435" s="23">
        <v>10</v>
      </c>
      <c r="G435" s="22">
        <v>1</v>
      </c>
      <c r="H435" s="203">
        <v>25.5</v>
      </c>
      <c r="I435" s="203">
        <v>0.7</v>
      </c>
      <c r="J435" s="214">
        <v>461</v>
      </c>
      <c r="K435" s="139" t="s">
        <v>338</v>
      </c>
      <c r="L435" s="139" t="s">
        <v>8610</v>
      </c>
      <c r="M435" s="139" t="s">
        <v>7759</v>
      </c>
      <c r="N435" s="139" t="s">
        <v>8617</v>
      </c>
      <c r="O435" s="139" t="s">
        <v>8690</v>
      </c>
      <c r="P435" s="139" t="s">
        <v>8615</v>
      </c>
      <c r="Q435" s="139" t="s">
        <v>8619</v>
      </c>
      <c r="R435" s="139" t="s">
        <v>7857</v>
      </c>
    </row>
    <row r="436" spans="1:19">
      <c r="A436" s="329" t="s">
        <v>367</v>
      </c>
      <c r="B436" s="21" t="s">
        <v>5</v>
      </c>
      <c r="C436" s="20">
        <v>78737746621</v>
      </c>
      <c r="D436" s="138" t="s">
        <v>7857</v>
      </c>
      <c r="E436" s="21" t="s">
        <v>1916</v>
      </c>
      <c r="F436" s="19">
        <v>11</v>
      </c>
      <c r="G436" s="21">
        <v>1</v>
      </c>
      <c r="H436" s="204">
        <v>24.9</v>
      </c>
      <c r="I436" s="204">
        <v>0.69</v>
      </c>
      <c r="J436" s="215">
        <v>419.4</v>
      </c>
      <c r="K436" s="138" t="s">
        <v>338</v>
      </c>
      <c r="L436" s="138" t="s">
        <v>8610</v>
      </c>
      <c r="M436" s="138" t="s">
        <v>7759</v>
      </c>
      <c r="N436" s="138" t="s">
        <v>8617</v>
      </c>
      <c r="O436" s="138" t="s">
        <v>8690</v>
      </c>
      <c r="P436" s="138" t="s">
        <v>8615</v>
      </c>
      <c r="Q436" s="138" t="s">
        <v>8619</v>
      </c>
      <c r="R436" s="138" t="s">
        <v>7857</v>
      </c>
    </row>
    <row r="437" spans="1:19">
      <c r="A437" s="25" t="s">
        <v>368</v>
      </c>
      <c r="B437" s="22" t="s">
        <v>5</v>
      </c>
      <c r="C437" s="24">
        <v>20078737178419</v>
      </c>
      <c r="D437" s="139" t="s">
        <v>7857</v>
      </c>
      <c r="E437" s="22" t="s">
        <v>1917</v>
      </c>
      <c r="F437" s="23">
        <v>11</v>
      </c>
      <c r="G437" s="22">
        <v>1</v>
      </c>
      <c r="H437" s="203">
        <v>29.1</v>
      </c>
      <c r="I437" s="203">
        <v>1.18</v>
      </c>
      <c r="J437" s="214">
        <v>616.79999999999995</v>
      </c>
      <c r="K437" s="139" t="s">
        <v>338</v>
      </c>
      <c r="L437" s="139" t="s">
        <v>8610</v>
      </c>
      <c r="M437" s="139" t="s">
        <v>7759</v>
      </c>
      <c r="N437" s="139" t="s">
        <v>8617</v>
      </c>
      <c r="O437" s="139" t="s">
        <v>8690</v>
      </c>
      <c r="P437" s="139" t="s">
        <v>8615</v>
      </c>
      <c r="Q437" s="139" t="s">
        <v>8619</v>
      </c>
      <c r="R437" s="139" t="s">
        <v>7857</v>
      </c>
    </row>
    <row r="438" spans="1:19">
      <c r="A438" s="329" t="s">
        <v>369</v>
      </c>
      <c r="B438" s="21" t="s">
        <v>5</v>
      </c>
      <c r="C438" s="20">
        <v>78737746638</v>
      </c>
      <c r="D438" s="138" t="s">
        <v>7857</v>
      </c>
      <c r="E438" s="21" t="s">
        <v>1797</v>
      </c>
      <c r="F438" s="19">
        <v>7.5</v>
      </c>
      <c r="G438" s="21">
        <v>3</v>
      </c>
      <c r="H438" s="204">
        <v>37.4</v>
      </c>
      <c r="I438" s="204">
        <v>1.58</v>
      </c>
      <c r="J438" s="215">
        <v>212.8</v>
      </c>
      <c r="K438" s="138" t="s">
        <v>338</v>
      </c>
      <c r="L438" s="138" t="s">
        <v>8610</v>
      </c>
      <c r="M438" s="138" t="s">
        <v>7759</v>
      </c>
      <c r="N438" s="138" t="s">
        <v>8617</v>
      </c>
      <c r="O438" s="138" t="s">
        <v>8690</v>
      </c>
      <c r="P438" s="138" t="s">
        <v>8615</v>
      </c>
      <c r="Q438" s="138" t="s">
        <v>8619</v>
      </c>
      <c r="R438" s="138" t="s">
        <v>7857</v>
      </c>
    </row>
    <row r="439" spans="1:19">
      <c r="A439" s="25" t="s">
        <v>370</v>
      </c>
      <c r="B439" s="22" t="s">
        <v>5</v>
      </c>
      <c r="C439" s="24">
        <v>78737746645</v>
      </c>
      <c r="D439" s="139" t="s">
        <v>7857</v>
      </c>
      <c r="E439" s="22" t="s">
        <v>1866</v>
      </c>
      <c r="F439" s="23">
        <v>2.5</v>
      </c>
      <c r="G439" s="22">
        <v>3</v>
      </c>
      <c r="H439" s="203">
        <v>11.9</v>
      </c>
      <c r="I439" s="203">
        <v>0.78</v>
      </c>
      <c r="J439" s="214">
        <v>300.3</v>
      </c>
      <c r="K439" s="139" t="s">
        <v>338</v>
      </c>
      <c r="L439" s="139" t="s">
        <v>8610</v>
      </c>
      <c r="M439" s="139" t="s">
        <v>7759</v>
      </c>
      <c r="N439" s="139" t="s">
        <v>8617</v>
      </c>
      <c r="O439" s="139" t="s">
        <v>8690</v>
      </c>
      <c r="P439" s="139" t="s">
        <v>8615</v>
      </c>
      <c r="Q439" s="139" t="s">
        <v>8619</v>
      </c>
      <c r="R439" s="139" t="s">
        <v>7857</v>
      </c>
    </row>
    <row r="440" spans="1:19">
      <c r="A440" s="329" t="s">
        <v>371</v>
      </c>
      <c r="B440" s="21" t="s">
        <v>5</v>
      </c>
      <c r="C440" s="20">
        <v>78737746669</v>
      </c>
      <c r="D440" s="138" t="s">
        <v>7857</v>
      </c>
      <c r="E440" s="21" t="s">
        <v>1876</v>
      </c>
      <c r="F440" s="19">
        <v>3</v>
      </c>
      <c r="G440" s="21">
        <v>3</v>
      </c>
      <c r="H440" s="204">
        <v>18.3</v>
      </c>
      <c r="I440" s="204">
        <v>1.25</v>
      </c>
      <c r="J440" s="215">
        <v>373.4</v>
      </c>
      <c r="K440" s="138" t="s">
        <v>338</v>
      </c>
      <c r="L440" s="138" t="s">
        <v>8610</v>
      </c>
      <c r="M440" s="138" t="s">
        <v>7759</v>
      </c>
      <c r="N440" s="138" t="s">
        <v>8617</v>
      </c>
      <c r="O440" s="138" t="s">
        <v>8690</v>
      </c>
      <c r="P440" s="138" t="s">
        <v>8615</v>
      </c>
      <c r="Q440" s="138" t="s">
        <v>8619</v>
      </c>
      <c r="R440" s="138" t="s">
        <v>7857</v>
      </c>
    </row>
    <row r="441" spans="1:19">
      <c r="A441" s="25" t="s">
        <v>372</v>
      </c>
      <c r="B441" s="22" t="s">
        <v>5</v>
      </c>
      <c r="C441" s="24">
        <v>78737746676</v>
      </c>
      <c r="D441" s="139" t="s">
        <v>7857</v>
      </c>
      <c r="E441" s="22" t="s">
        <v>1918</v>
      </c>
      <c r="F441" s="23">
        <v>3</v>
      </c>
      <c r="G441" s="22">
        <v>3</v>
      </c>
      <c r="H441" s="203">
        <v>17.399999999999999</v>
      </c>
      <c r="I441" s="203">
        <v>1.58</v>
      </c>
      <c r="J441" s="214">
        <v>406</v>
      </c>
      <c r="K441" s="139" t="s">
        <v>338</v>
      </c>
      <c r="L441" s="139" t="s">
        <v>8610</v>
      </c>
      <c r="M441" s="139" t="s">
        <v>7759</v>
      </c>
      <c r="N441" s="139" t="s">
        <v>8617</v>
      </c>
      <c r="O441" s="139" t="s">
        <v>8690</v>
      </c>
      <c r="P441" s="139" t="s">
        <v>8615</v>
      </c>
      <c r="Q441" s="139" t="s">
        <v>8619</v>
      </c>
      <c r="R441" s="139" t="s">
        <v>7857</v>
      </c>
    </row>
    <row r="442" spans="1:19">
      <c r="A442" s="329" t="s">
        <v>373</v>
      </c>
      <c r="B442" s="21" t="s">
        <v>5</v>
      </c>
      <c r="C442" s="20">
        <v>78737746690</v>
      </c>
      <c r="D442" s="138" t="s">
        <v>7857</v>
      </c>
      <c r="E442" s="21" t="s">
        <v>1919</v>
      </c>
      <c r="F442" s="19">
        <v>3.875</v>
      </c>
      <c r="G442" s="21">
        <v>2</v>
      </c>
      <c r="H442" s="204">
        <v>21.7</v>
      </c>
      <c r="I442" s="204">
        <v>1.66</v>
      </c>
      <c r="J442" s="215">
        <v>482.3</v>
      </c>
      <c r="K442" s="138" t="s">
        <v>338</v>
      </c>
      <c r="L442" s="138" t="s">
        <v>8610</v>
      </c>
      <c r="M442" s="138" t="s">
        <v>7759</v>
      </c>
      <c r="N442" s="138" t="s">
        <v>8617</v>
      </c>
      <c r="O442" s="138" t="s">
        <v>8690</v>
      </c>
      <c r="P442" s="138" t="s">
        <v>8615</v>
      </c>
      <c r="Q442" s="138" t="s">
        <v>8619</v>
      </c>
      <c r="R442" s="138" t="s">
        <v>7857</v>
      </c>
    </row>
    <row r="443" spans="1:19">
      <c r="A443" s="25" t="s">
        <v>374</v>
      </c>
      <c r="B443" s="22" t="s">
        <v>5</v>
      </c>
      <c r="C443" s="24">
        <v>78737746737</v>
      </c>
      <c r="D443" s="139" t="s">
        <v>7857</v>
      </c>
      <c r="E443" s="22" t="s">
        <v>1685</v>
      </c>
      <c r="F443" s="23">
        <v>3.5</v>
      </c>
      <c r="G443" s="22">
        <v>3</v>
      </c>
      <c r="H443" s="203">
        <v>16.5</v>
      </c>
      <c r="I443" s="203">
        <v>0.6</v>
      </c>
      <c r="J443" s="214">
        <v>245.3</v>
      </c>
      <c r="K443" s="139" t="s">
        <v>338</v>
      </c>
      <c r="L443" s="139" t="s">
        <v>8610</v>
      </c>
      <c r="M443" s="139" t="s">
        <v>7759</v>
      </c>
      <c r="N443" s="139" t="s">
        <v>8617</v>
      </c>
      <c r="O443" s="139" t="s">
        <v>8690</v>
      </c>
      <c r="P443" s="139" t="s">
        <v>8615</v>
      </c>
      <c r="Q443" s="139" t="s">
        <v>8619</v>
      </c>
      <c r="R443" s="139" t="s">
        <v>7857</v>
      </c>
    </row>
    <row r="444" spans="1:19">
      <c r="A444" s="329" t="s">
        <v>375</v>
      </c>
      <c r="B444" s="21" t="s">
        <v>5</v>
      </c>
      <c r="C444" s="20">
        <v>78737746744</v>
      </c>
      <c r="D444" s="138" t="s">
        <v>7857</v>
      </c>
      <c r="E444" s="21" t="s">
        <v>1711</v>
      </c>
      <c r="F444" s="19">
        <v>2</v>
      </c>
      <c r="G444" s="21">
        <v>3</v>
      </c>
      <c r="H444" s="204">
        <v>8.5</v>
      </c>
      <c r="I444" s="204">
        <v>0.39</v>
      </c>
      <c r="J444" s="215">
        <v>196.2</v>
      </c>
      <c r="K444" s="138" t="s">
        <v>338</v>
      </c>
      <c r="L444" s="138" t="s">
        <v>8610</v>
      </c>
      <c r="M444" s="138" t="s">
        <v>7759</v>
      </c>
      <c r="N444" s="138" t="s">
        <v>8617</v>
      </c>
      <c r="O444" s="138" t="s">
        <v>8690</v>
      </c>
      <c r="P444" s="138" t="s">
        <v>8615</v>
      </c>
      <c r="Q444" s="138" t="s">
        <v>8619</v>
      </c>
      <c r="R444" s="138" t="s">
        <v>7857</v>
      </c>
    </row>
    <row r="445" spans="1:19">
      <c r="A445" s="25" t="s">
        <v>376</v>
      </c>
      <c r="B445" s="22" t="s">
        <v>5</v>
      </c>
      <c r="C445" s="24">
        <v>78737746751</v>
      </c>
      <c r="D445" s="139" t="s">
        <v>7857</v>
      </c>
      <c r="E445" s="22" t="s">
        <v>1712</v>
      </c>
      <c r="F445" s="23">
        <v>2</v>
      </c>
      <c r="G445" s="22">
        <v>3</v>
      </c>
      <c r="H445" s="203">
        <v>7.5</v>
      </c>
      <c r="I445" s="203">
        <v>0.38</v>
      </c>
      <c r="J445" s="214">
        <v>196.2</v>
      </c>
      <c r="K445" s="139" t="s">
        <v>338</v>
      </c>
      <c r="L445" s="139" t="s">
        <v>8610</v>
      </c>
      <c r="M445" s="139" t="s">
        <v>7759</v>
      </c>
      <c r="N445" s="139" t="s">
        <v>8617</v>
      </c>
      <c r="O445" s="139" t="s">
        <v>8690</v>
      </c>
      <c r="P445" s="139" t="s">
        <v>8615</v>
      </c>
      <c r="Q445" s="139" t="s">
        <v>8619</v>
      </c>
      <c r="R445" s="139" t="s">
        <v>7857</v>
      </c>
    </row>
    <row r="446" spans="1:19">
      <c r="A446" s="329" t="s">
        <v>8746</v>
      </c>
      <c r="B446" s="21" t="s">
        <v>5</v>
      </c>
      <c r="C446" s="20">
        <v>749956129099</v>
      </c>
      <c r="D446" s="138" t="s">
        <v>7857</v>
      </c>
      <c r="E446" s="21" t="s">
        <v>8747</v>
      </c>
      <c r="F446" s="19" t="s">
        <v>8748</v>
      </c>
      <c r="G446" s="21">
        <v>3</v>
      </c>
      <c r="H446" s="204">
        <v>23.4</v>
      </c>
      <c r="I446" s="204">
        <v>0.25</v>
      </c>
      <c r="J446" s="215">
        <v>192.1</v>
      </c>
      <c r="K446" s="138" t="s">
        <v>338</v>
      </c>
      <c r="L446" s="138" t="s">
        <v>8610</v>
      </c>
      <c r="M446" s="138" t="s">
        <v>7759</v>
      </c>
      <c r="N446" s="138" t="s">
        <v>8617</v>
      </c>
      <c r="O446" s="138" t="s">
        <v>8690</v>
      </c>
      <c r="P446" s="138" t="s">
        <v>8615</v>
      </c>
      <c r="Q446" s="138" t="s">
        <v>8619</v>
      </c>
      <c r="R446" s="138" t="s">
        <v>7857</v>
      </c>
    </row>
    <row r="447" spans="1:19">
      <c r="A447" s="25" t="s">
        <v>8749</v>
      </c>
      <c r="B447" s="22" t="s">
        <v>5</v>
      </c>
      <c r="C447" s="24">
        <v>749956129105</v>
      </c>
      <c r="D447" s="139" t="s">
        <v>7857</v>
      </c>
      <c r="E447" s="22" t="s">
        <v>8750</v>
      </c>
      <c r="F447" s="23" t="s">
        <v>8751</v>
      </c>
      <c r="G447" s="22">
        <v>3</v>
      </c>
      <c r="H447" s="203">
        <v>35.9</v>
      </c>
      <c r="I447" s="203">
        <v>0.52</v>
      </c>
      <c r="J447" s="214">
        <v>209.7</v>
      </c>
      <c r="K447" s="139" t="s">
        <v>338</v>
      </c>
      <c r="L447" s="139" t="s">
        <v>8610</v>
      </c>
      <c r="M447" s="139" t="s">
        <v>7759</v>
      </c>
      <c r="N447" s="139" t="s">
        <v>8752</v>
      </c>
      <c r="O447" s="139" t="s">
        <v>8690</v>
      </c>
      <c r="P447" s="139" t="s">
        <v>8615</v>
      </c>
      <c r="Q447" s="139" t="s">
        <v>8619</v>
      </c>
      <c r="R447" s="139" t="s">
        <v>7857</v>
      </c>
    </row>
    <row r="448" spans="1:19" s="231" customFormat="1" ht="31.5">
      <c r="A448" s="234" t="s">
        <v>9151</v>
      </c>
      <c r="B448" s="235"/>
      <c r="C448" s="236"/>
      <c r="D448" s="237"/>
      <c r="E448" s="235"/>
      <c r="F448" s="235"/>
      <c r="G448" s="235"/>
      <c r="H448" s="345"/>
      <c r="I448" s="345"/>
      <c r="J448" s="249"/>
      <c r="K448" s="237"/>
      <c r="L448" s="237"/>
      <c r="M448" s="237"/>
      <c r="N448" s="237"/>
      <c r="O448" s="237"/>
      <c r="P448" s="237"/>
      <c r="Q448" s="237"/>
      <c r="R448" s="237"/>
      <c r="S448" s="278"/>
    </row>
    <row r="449" spans="1:19" ht="42" customHeight="1">
      <c r="A449" s="162" t="s">
        <v>2</v>
      </c>
      <c r="B449" s="6" t="s">
        <v>8825</v>
      </c>
      <c r="C449" s="11" t="s">
        <v>2813</v>
      </c>
      <c r="D449" s="6" t="s">
        <v>8827</v>
      </c>
      <c r="E449" s="6" t="s">
        <v>1667</v>
      </c>
      <c r="F449" s="7" t="s">
        <v>8824</v>
      </c>
      <c r="G449" s="6" t="s">
        <v>8767</v>
      </c>
      <c r="H449" s="202" t="s">
        <v>8777</v>
      </c>
      <c r="I449" s="202" t="s">
        <v>8823</v>
      </c>
      <c r="J449" s="354" t="s">
        <v>8810</v>
      </c>
      <c r="K449" s="162" t="s">
        <v>8822</v>
      </c>
      <c r="L449" s="6" t="s">
        <v>8764</v>
      </c>
      <c r="M449" s="6" t="s">
        <v>8595</v>
      </c>
      <c r="N449" s="11" t="s">
        <v>8765</v>
      </c>
      <c r="O449" s="6" t="s">
        <v>8763</v>
      </c>
      <c r="P449" s="7" t="s">
        <v>8821</v>
      </c>
      <c r="Q449" s="7" t="s">
        <v>8618</v>
      </c>
      <c r="R449" s="6" t="s">
        <v>9155</v>
      </c>
      <c r="S449" s="279"/>
    </row>
    <row r="450" spans="1:19">
      <c r="A450" s="329" t="s">
        <v>378</v>
      </c>
      <c r="B450" s="21" t="s">
        <v>5</v>
      </c>
      <c r="C450" s="20">
        <v>20749956153999</v>
      </c>
      <c r="D450" s="138" t="s">
        <v>7857</v>
      </c>
      <c r="E450" s="21" t="s">
        <v>1757</v>
      </c>
      <c r="F450" s="19">
        <v>9</v>
      </c>
      <c r="G450" s="21">
        <v>2</v>
      </c>
      <c r="H450" s="204">
        <v>20.8</v>
      </c>
      <c r="I450" s="204">
        <v>0.89</v>
      </c>
      <c r="J450" s="215">
        <v>203.1</v>
      </c>
      <c r="K450" s="138" t="s">
        <v>377</v>
      </c>
      <c r="L450" s="138" t="s">
        <v>8610</v>
      </c>
      <c r="M450" s="138" t="s">
        <v>7759</v>
      </c>
      <c r="N450" s="138" t="s">
        <v>8649</v>
      </c>
      <c r="O450" s="138" t="s">
        <v>8690</v>
      </c>
      <c r="P450" s="138" t="s">
        <v>8615</v>
      </c>
      <c r="Q450" s="138" t="s">
        <v>8622</v>
      </c>
      <c r="R450" s="138" t="s">
        <v>7857</v>
      </c>
    </row>
    <row r="451" spans="1:19">
      <c r="A451" s="25" t="s">
        <v>379</v>
      </c>
      <c r="B451" s="22" t="s">
        <v>5</v>
      </c>
      <c r="C451" s="24">
        <v>20749956150431</v>
      </c>
      <c r="D451" s="139" t="s">
        <v>7857</v>
      </c>
      <c r="E451" s="22" t="s">
        <v>1757</v>
      </c>
      <c r="F451" s="23">
        <v>12</v>
      </c>
      <c r="G451" s="22">
        <v>1</v>
      </c>
      <c r="H451" s="203">
        <v>25.8</v>
      </c>
      <c r="I451" s="203">
        <v>0.88</v>
      </c>
      <c r="J451" s="214">
        <v>564.70000000000005</v>
      </c>
      <c r="K451" s="139" t="s">
        <v>377</v>
      </c>
      <c r="L451" s="139" t="s">
        <v>8610</v>
      </c>
      <c r="M451" s="139" t="s">
        <v>7759</v>
      </c>
      <c r="N451" s="139" t="s">
        <v>8649</v>
      </c>
      <c r="O451" s="139" t="s">
        <v>8690</v>
      </c>
      <c r="P451" s="139" t="s">
        <v>8615</v>
      </c>
      <c r="Q451" s="139" t="s">
        <v>8622</v>
      </c>
      <c r="R451" s="139" t="s">
        <v>7857</v>
      </c>
    </row>
    <row r="452" spans="1:19">
      <c r="A452" s="329" t="s">
        <v>380</v>
      </c>
      <c r="B452" s="21" t="s">
        <v>5</v>
      </c>
      <c r="C452" s="20">
        <v>20749956150448</v>
      </c>
      <c r="D452" s="138" t="s">
        <v>7857</v>
      </c>
      <c r="E452" s="21" t="s">
        <v>1920</v>
      </c>
      <c r="F452" s="19">
        <v>13</v>
      </c>
      <c r="G452" s="21">
        <v>1</v>
      </c>
      <c r="H452" s="204">
        <v>24</v>
      </c>
      <c r="I452" s="204">
        <v>0.88</v>
      </c>
      <c r="J452" s="215">
        <v>744</v>
      </c>
      <c r="K452" s="138" t="s">
        <v>377</v>
      </c>
      <c r="L452" s="138" t="s">
        <v>8610</v>
      </c>
      <c r="M452" s="138" t="s">
        <v>7759</v>
      </c>
      <c r="N452" s="138" t="s">
        <v>8649</v>
      </c>
      <c r="O452" s="138" t="s">
        <v>8690</v>
      </c>
      <c r="P452" s="138" t="s">
        <v>8615</v>
      </c>
      <c r="Q452" s="138" t="s">
        <v>8622</v>
      </c>
      <c r="R452" s="138" t="s">
        <v>7857</v>
      </c>
    </row>
    <row r="453" spans="1:19">
      <c r="A453" s="25" t="s">
        <v>381</v>
      </c>
      <c r="B453" s="22" t="s">
        <v>5</v>
      </c>
      <c r="C453" s="24">
        <v>20749956150530</v>
      </c>
      <c r="D453" s="139" t="s">
        <v>7857</v>
      </c>
      <c r="E453" s="22" t="s">
        <v>1921</v>
      </c>
      <c r="F453" s="23">
        <v>16</v>
      </c>
      <c r="G453" s="22">
        <v>1</v>
      </c>
      <c r="H453" s="203">
        <v>20.399999999999999</v>
      </c>
      <c r="I453" s="203">
        <v>0.88</v>
      </c>
      <c r="J453" s="214">
        <v>532.29999999999995</v>
      </c>
      <c r="K453" s="139" t="s">
        <v>377</v>
      </c>
      <c r="L453" s="139" t="s">
        <v>8610</v>
      </c>
      <c r="M453" s="139" t="s">
        <v>7759</v>
      </c>
      <c r="N453" s="139" t="s">
        <v>8649</v>
      </c>
      <c r="O453" s="139" t="s">
        <v>8690</v>
      </c>
      <c r="P453" s="139" t="s">
        <v>8615</v>
      </c>
      <c r="Q453" s="139" t="s">
        <v>8622</v>
      </c>
      <c r="R453" s="139" t="s">
        <v>7857</v>
      </c>
    </row>
    <row r="454" spans="1:19">
      <c r="A454" s="329" t="s">
        <v>382</v>
      </c>
      <c r="B454" s="21" t="s">
        <v>5</v>
      </c>
      <c r="C454" s="20">
        <v>20749956150554</v>
      </c>
      <c r="D454" s="138" t="s">
        <v>7857</v>
      </c>
      <c r="E454" s="21" t="s">
        <v>1922</v>
      </c>
      <c r="F454" s="19">
        <v>7.5</v>
      </c>
      <c r="G454" s="21">
        <v>3</v>
      </c>
      <c r="H454" s="204">
        <v>34.5</v>
      </c>
      <c r="I454" s="204">
        <v>1.05</v>
      </c>
      <c r="J454" s="215">
        <v>182.9</v>
      </c>
      <c r="K454" s="138" t="s">
        <v>377</v>
      </c>
      <c r="L454" s="138" t="s">
        <v>8610</v>
      </c>
      <c r="M454" s="138" t="s">
        <v>7759</v>
      </c>
      <c r="N454" s="138" t="s">
        <v>8649</v>
      </c>
      <c r="O454" s="138" t="s">
        <v>8690</v>
      </c>
      <c r="P454" s="138" t="s">
        <v>8615</v>
      </c>
      <c r="Q454" s="138" t="s">
        <v>8622</v>
      </c>
      <c r="R454" s="138" t="s">
        <v>7857</v>
      </c>
    </row>
    <row r="455" spans="1:19">
      <c r="A455" s="25" t="s">
        <v>383</v>
      </c>
      <c r="B455" s="22" t="s">
        <v>5</v>
      </c>
      <c r="C455" s="24">
        <v>20749956150462</v>
      </c>
      <c r="D455" s="139" t="s">
        <v>7857</v>
      </c>
      <c r="E455" s="22" t="s">
        <v>1923</v>
      </c>
      <c r="F455" s="23">
        <v>6.25</v>
      </c>
      <c r="G455" s="22">
        <v>3</v>
      </c>
      <c r="H455" s="203">
        <v>17.600000000000001</v>
      </c>
      <c r="I455" s="203">
        <v>0.63</v>
      </c>
      <c r="J455" s="214">
        <v>125.5</v>
      </c>
      <c r="K455" s="139" t="s">
        <v>377</v>
      </c>
      <c r="L455" s="139" t="s">
        <v>8610</v>
      </c>
      <c r="M455" s="139" t="s">
        <v>7759</v>
      </c>
      <c r="N455" s="139" t="s">
        <v>8649</v>
      </c>
      <c r="O455" s="139" t="s">
        <v>8690</v>
      </c>
      <c r="P455" s="139" t="s">
        <v>8615</v>
      </c>
      <c r="Q455" s="139" t="s">
        <v>8622</v>
      </c>
      <c r="R455" s="139" t="s">
        <v>7857</v>
      </c>
    </row>
    <row r="456" spans="1:19">
      <c r="A456" s="329" t="s">
        <v>384</v>
      </c>
      <c r="B456" s="21" t="s">
        <v>5</v>
      </c>
      <c r="C456" s="20">
        <v>20749956150486</v>
      </c>
      <c r="D456" s="138" t="s">
        <v>7857</v>
      </c>
      <c r="E456" s="21" t="s">
        <v>1924</v>
      </c>
      <c r="F456" s="19">
        <v>4.5</v>
      </c>
      <c r="G456" s="21">
        <v>3</v>
      </c>
      <c r="H456" s="204">
        <v>19.899999999999999</v>
      </c>
      <c r="I456" s="204">
        <v>1.48</v>
      </c>
      <c r="J456" s="215">
        <v>171.7</v>
      </c>
      <c r="K456" s="138" t="s">
        <v>377</v>
      </c>
      <c r="L456" s="138" t="s">
        <v>8610</v>
      </c>
      <c r="M456" s="138" t="s">
        <v>7759</v>
      </c>
      <c r="N456" s="138" t="s">
        <v>8649</v>
      </c>
      <c r="O456" s="138" t="s">
        <v>8690</v>
      </c>
      <c r="P456" s="138" t="s">
        <v>8615</v>
      </c>
      <c r="Q456" s="138" t="s">
        <v>8622</v>
      </c>
      <c r="R456" s="138" t="s">
        <v>7857</v>
      </c>
    </row>
    <row r="457" spans="1:19">
      <c r="A457" s="368" t="s">
        <v>9154</v>
      </c>
      <c r="B457" s="369"/>
      <c r="C457" s="369"/>
      <c r="D457" s="369"/>
      <c r="E457" s="369"/>
      <c r="F457" s="28"/>
      <c r="G457" s="26"/>
      <c r="H457" s="346"/>
      <c r="I457" s="346"/>
      <c r="J457" s="214"/>
      <c r="K457" s="138"/>
      <c r="L457" s="138"/>
      <c r="M457" s="138"/>
      <c r="N457" s="138"/>
      <c r="O457" s="138"/>
      <c r="P457" s="138"/>
      <c r="Q457" s="138"/>
      <c r="R457" s="138"/>
    </row>
    <row r="458" spans="1:19" ht="61.5">
      <c r="A458" s="361" t="s">
        <v>8670</v>
      </c>
      <c r="B458" s="382"/>
      <c r="C458" s="382"/>
      <c r="D458" s="382" t="s">
        <v>7857</v>
      </c>
      <c r="E458" s="382"/>
      <c r="F458" s="382"/>
      <c r="G458" s="382"/>
      <c r="H458" s="382"/>
      <c r="I458" s="382"/>
      <c r="J458" s="382"/>
      <c r="K458" s="382"/>
      <c r="L458" s="382" t="s">
        <v>8610</v>
      </c>
      <c r="M458" s="382" t="s">
        <v>7758</v>
      </c>
      <c r="N458" s="382" t="s">
        <v>8633</v>
      </c>
      <c r="O458" s="382" t="s">
        <v>8625</v>
      </c>
      <c r="P458" s="382" t="s">
        <v>7753</v>
      </c>
      <c r="Q458" s="382"/>
      <c r="R458" s="382" t="s">
        <v>7857</v>
      </c>
    </row>
    <row r="459" spans="1:19" s="231" customFormat="1" ht="31.5">
      <c r="A459" s="234" t="s">
        <v>385</v>
      </c>
      <c r="B459" s="235"/>
      <c r="C459" s="236"/>
      <c r="D459" s="237"/>
      <c r="E459" s="235"/>
      <c r="F459" s="235"/>
      <c r="G459" s="235"/>
      <c r="H459" s="345"/>
      <c r="I459" s="345"/>
      <c r="J459" s="249"/>
      <c r="K459" s="237"/>
      <c r="L459" s="237"/>
      <c r="M459" s="237"/>
      <c r="N459" s="237"/>
      <c r="O459" s="237"/>
      <c r="P459" s="237"/>
      <c r="Q459" s="237"/>
      <c r="R459" s="237"/>
      <c r="S459" s="278"/>
    </row>
    <row r="460" spans="1:19" ht="41.25" customHeight="1">
      <c r="A460" s="162" t="s">
        <v>2</v>
      </c>
      <c r="B460" s="6" t="s">
        <v>8825</v>
      </c>
      <c r="C460" s="11" t="s">
        <v>2813</v>
      </c>
      <c r="D460" s="6" t="s">
        <v>8827</v>
      </c>
      <c r="E460" s="6" t="s">
        <v>1667</v>
      </c>
      <c r="F460" s="7" t="s">
        <v>8824</v>
      </c>
      <c r="G460" s="6" t="s">
        <v>8767</v>
      </c>
      <c r="H460" s="202" t="s">
        <v>8777</v>
      </c>
      <c r="I460" s="202" t="s">
        <v>8823</v>
      </c>
      <c r="J460" s="354" t="s">
        <v>8810</v>
      </c>
      <c r="K460" s="162" t="s">
        <v>8822</v>
      </c>
      <c r="L460" s="6" t="s">
        <v>8764</v>
      </c>
      <c r="M460" s="6" t="s">
        <v>8595</v>
      </c>
      <c r="N460" s="11" t="s">
        <v>8765</v>
      </c>
      <c r="O460" s="6" t="s">
        <v>8763</v>
      </c>
      <c r="P460" s="7" t="s">
        <v>8821</v>
      </c>
      <c r="Q460" s="7" t="s">
        <v>8618</v>
      </c>
      <c r="R460" s="6" t="s">
        <v>9155</v>
      </c>
      <c r="S460" s="279"/>
    </row>
    <row r="461" spans="1:19">
      <c r="A461" s="329" t="s">
        <v>386</v>
      </c>
      <c r="B461" s="21" t="s">
        <v>5</v>
      </c>
      <c r="C461" s="20">
        <v>702560013277</v>
      </c>
      <c r="D461" s="138" t="s">
        <v>7857</v>
      </c>
      <c r="E461" s="21" t="s">
        <v>1867</v>
      </c>
      <c r="F461" s="19">
        <v>6.25</v>
      </c>
      <c r="G461" s="21">
        <v>3</v>
      </c>
      <c r="H461" s="204">
        <v>20.5</v>
      </c>
      <c r="I461" s="204">
        <v>0.56999999999999995</v>
      </c>
      <c r="J461" s="215">
        <v>169.9</v>
      </c>
      <c r="K461" s="138" t="s">
        <v>8623</v>
      </c>
      <c r="L461" s="138" t="s">
        <v>8610</v>
      </c>
      <c r="M461" s="138" t="s">
        <v>7758</v>
      </c>
      <c r="N461" s="138" t="s">
        <v>8633</v>
      </c>
      <c r="O461" s="138" t="s">
        <v>8625</v>
      </c>
      <c r="P461" s="138" t="s">
        <v>7753</v>
      </c>
      <c r="Q461" s="138" t="s">
        <v>8626</v>
      </c>
      <c r="R461" s="138" t="s">
        <v>7857</v>
      </c>
    </row>
    <row r="462" spans="1:19">
      <c r="A462" s="25" t="s">
        <v>387</v>
      </c>
      <c r="B462" s="22" t="s">
        <v>5</v>
      </c>
      <c r="C462" s="24">
        <v>702560013284</v>
      </c>
      <c r="D462" s="139" t="s">
        <v>7857</v>
      </c>
      <c r="E462" s="22" t="s">
        <v>1867</v>
      </c>
      <c r="F462" s="23">
        <v>7.25</v>
      </c>
      <c r="G462" s="22">
        <v>3</v>
      </c>
      <c r="H462" s="203">
        <v>31.5</v>
      </c>
      <c r="I462" s="203">
        <v>0.78</v>
      </c>
      <c r="J462" s="214">
        <v>186.2</v>
      </c>
      <c r="K462" s="139" t="s">
        <v>8623</v>
      </c>
      <c r="L462" s="139" t="s">
        <v>8610</v>
      </c>
      <c r="M462" s="139" t="s">
        <v>7758</v>
      </c>
      <c r="N462" s="139" t="s">
        <v>8633</v>
      </c>
      <c r="O462" s="139" t="s">
        <v>8625</v>
      </c>
      <c r="P462" s="139" t="s">
        <v>7753</v>
      </c>
      <c r="Q462" s="139" t="s">
        <v>8626</v>
      </c>
      <c r="R462" s="139" t="s">
        <v>7857</v>
      </c>
    </row>
    <row r="463" spans="1:19">
      <c r="A463" s="329" t="s">
        <v>388</v>
      </c>
      <c r="B463" s="21" t="s">
        <v>5</v>
      </c>
      <c r="C463" s="20">
        <v>702560013307</v>
      </c>
      <c r="D463" s="138" t="s">
        <v>7857</v>
      </c>
      <c r="E463" s="21" t="s">
        <v>1867</v>
      </c>
      <c r="F463" s="19">
        <v>9</v>
      </c>
      <c r="G463" s="21">
        <v>2</v>
      </c>
      <c r="H463" s="204">
        <v>33.200000000000003</v>
      </c>
      <c r="I463" s="204">
        <v>0.8</v>
      </c>
      <c r="J463" s="215">
        <v>274.5</v>
      </c>
      <c r="K463" s="138" t="s">
        <v>8623</v>
      </c>
      <c r="L463" s="138" t="s">
        <v>8610</v>
      </c>
      <c r="M463" s="138" t="s">
        <v>7758</v>
      </c>
      <c r="N463" s="138" t="s">
        <v>8633</v>
      </c>
      <c r="O463" s="138" t="s">
        <v>8625</v>
      </c>
      <c r="P463" s="138" t="s">
        <v>7753</v>
      </c>
      <c r="Q463" s="138" t="s">
        <v>8626</v>
      </c>
      <c r="R463" s="138" t="s">
        <v>7857</v>
      </c>
    </row>
    <row r="464" spans="1:19">
      <c r="A464" s="25" t="s">
        <v>389</v>
      </c>
      <c r="B464" s="22" t="s">
        <v>5</v>
      </c>
      <c r="C464" s="24">
        <v>702560013314</v>
      </c>
      <c r="D464" s="139" t="s">
        <v>7857</v>
      </c>
      <c r="E464" s="22" t="s">
        <v>1867</v>
      </c>
      <c r="F464" s="23">
        <v>9.75</v>
      </c>
      <c r="G464" s="22">
        <v>2</v>
      </c>
      <c r="H464" s="203">
        <v>34.6</v>
      </c>
      <c r="I464" s="203">
        <v>1</v>
      </c>
      <c r="J464" s="214">
        <v>296.10000000000002</v>
      </c>
      <c r="K464" s="139" t="s">
        <v>8623</v>
      </c>
      <c r="L464" s="139" t="s">
        <v>8610</v>
      </c>
      <c r="M464" s="139" t="s">
        <v>7758</v>
      </c>
      <c r="N464" s="139" t="s">
        <v>8633</v>
      </c>
      <c r="O464" s="139" t="s">
        <v>8625</v>
      </c>
      <c r="P464" s="139" t="s">
        <v>7753</v>
      </c>
      <c r="Q464" s="139" t="s">
        <v>8626</v>
      </c>
      <c r="R464" s="139" t="s">
        <v>7857</v>
      </c>
    </row>
    <row r="465" spans="1:19">
      <c r="A465" s="329" t="s">
        <v>390</v>
      </c>
      <c r="B465" s="21" t="s">
        <v>5</v>
      </c>
      <c r="C465" s="20">
        <v>702560013321</v>
      </c>
      <c r="D465" s="138" t="s">
        <v>7857</v>
      </c>
      <c r="E465" s="21" t="s">
        <v>1867</v>
      </c>
      <c r="F465" s="19">
        <v>10.25</v>
      </c>
      <c r="G465" s="21">
        <v>1</v>
      </c>
      <c r="H465" s="204">
        <v>19</v>
      </c>
      <c r="I465" s="204">
        <v>0.38</v>
      </c>
      <c r="J465" s="215">
        <v>425.9</v>
      </c>
      <c r="K465" s="138" t="s">
        <v>8623</v>
      </c>
      <c r="L465" s="138" t="s">
        <v>8610</v>
      </c>
      <c r="M465" s="138" t="s">
        <v>7758</v>
      </c>
      <c r="N465" s="138" t="s">
        <v>8633</v>
      </c>
      <c r="O465" s="138" t="s">
        <v>8625</v>
      </c>
      <c r="P465" s="138" t="s">
        <v>7753</v>
      </c>
      <c r="Q465" s="138" t="s">
        <v>8626</v>
      </c>
      <c r="R465" s="138" t="s">
        <v>7857</v>
      </c>
    </row>
    <row r="466" spans="1:19">
      <c r="A466" s="25" t="s">
        <v>391</v>
      </c>
      <c r="B466" s="22" t="s">
        <v>392</v>
      </c>
      <c r="C466" s="24">
        <v>702560013338</v>
      </c>
      <c r="D466" s="139" t="s">
        <v>7857</v>
      </c>
      <c r="E466" s="22" t="s">
        <v>1867</v>
      </c>
      <c r="F466" s="23">
        <v>11.25</v>
      </c>
      <c r="G466" s="22">
        <v>1</v>
      </c>
      <c r="H466" s="203">
        <v>24.9</v>
      </c>
      <c r="I466" s="203">
        <v>0.53</v>
      </c>
      <c r="J466" s="214">
        <v>521.82000000000005</v>
      </c>
      <c r="K466" s="139" t="s">
        <v>8623</v>
      </c>
      <c r="L466" s="139" t="s">
        <v>8610</v>
      </c>
      <c r="M466" s="139" t="s">
        <v>7758</v>
      </c>
      <c r="N466" s="139" t="s">
        <v>8633</v>
      </c>
      <c r="O466" s="139" t="s">
        <v>8625</v>
      </c>
      <c r="P466" s="139" t="s">
        <v>7753</v>
      </c>
      <c r="Q466" s="139" t="s">
        <v>8626</v>
      </c>
      <c r="R466" s="139" t="s">
        <v>7857</v>
      </c>
    </row>
    <row r="467" spans="1:19">
      <c r="A467" s="329" t="s">
        <v>393</v>
      </c>
      <c r="B467" s="21" t="s">
        <v>5</v>
      </c>
      <c r="C467" s="20">
        <v>702560013390</v>
      </c>
      <c r="D467" s="138" t="s">
        <v>7857</v>
      </c>
      <c r="E467" s="21" t="s">
        <v>1927</v>
      </c>
      <c r="F467" s="19">
        <v>5.5</v>
      </c>
      <c r="G467" s="21">
        <v>3</v>
      </c>
      <c r="H467" s="204">
        <v>16.600000000000001</v>
      </c>
      <c r="I467" s="204">
        <v>0.4</v>
      </c>
      <c r="J467" s="215">
        <v>147.19999999999999</v>
      </c>
      <c r="K467" s="138" t="s">
        <v>8623</v>
      </c>
      <c r="L467" s="138" t="s">
        <v>8610</v>
      </c>
      <c r="M467" s="138" t="s">
        <v>7758</v>
      </c>
      <c r="N467" s="138" t="s">
        <v>8633</v>
      </c>
      <c r="O467" s="138" t="s">
        <v>8625</v>
      </c>
      <c r="P467" s="138" t="s">
        <v>7753</v>
      </c>
      <c r="Q467" s="138" t="s">
        <v>8626</v>
      </c>
      <c r="R467" s="138" t="s">
        <v>7857</v>
      </c>
    </row>
    <row r="468" spans="1:19">
      <c r="A468" s="25" t="s">
        <v>394</v>
      </c>
      <c r="B468" s="22" t="s">
        <v>5</v>
      </c>
      <c r="C468" s="24">
        <v>702560013406</v>
      </c>
      <c r="D468" s="139" t="s">
        <v>7857</v>
      </c>
      <c r="E468" s="22" t="s">
        <v>1928</v>
      </c>
      <c r="F468" s="23">
        <v>3.375</v>
      </c>
      <c r="G468" s="22">
        <v>3</v>
      </c>
      <c r="H468" s="203">
        <v>19.399999999999999</v>
      </c>
      <c r="I468" s="203">
        <v>1.21</v>
      </c>
      <c r="J468" s="214">
        <v>243.2</v>
      </c>
      <c r="K468" s="139" t="s">
        <v>8623</v>
      </c>
      <c r="L468" s="139" t="s">
        <v>8610</v>
      </c>
      <c r="M468" s="139" t="s">
        <v>7758</v>
      </c>
      <c r="N468" s="139" t="s">
        <v>8633</v>
      </c>
      <c r="O468" s="139" t="s">
        <v>8625</v>
      </c>
      <c r="P468" s="139" t="s">
        <v>7753</v>
      </c>
      <c r="Q468" s="139" t="s">
        <v>8626</v>
      </c>
      <c r="R468" s="139" t="s">
        <v>7857</v>
      </c>
    </row>
    <row r="469" spans="1:19">
      <c r="A469" s="329" t="s">
        <v>395</v>
      </c>
      <c r="B469" s="21" t="s">
        <v>5</v>
      </c>
      <c r="C469" s="20">
        <v>702560013420</v>
      </c>
      <c r="D469" s="138" t="s">
        <v>7857</v>
      </c>
      <c r="E469" s="21" t="s">
        <v>1929</v>
      </c>
      <c r="F469" s="19">
        <v>3.5</v>
      </c>
      <c r="G469" s="21">
        <v>3</v>
      </c>
      <c r="H469" s="204">
        <v>22</v>
      </c>
      <c r="I469" s="204">
        <v>1.21</v>
      </c>
      <c r="J469" s="215">
        <v>243.2</v>
      </c>
      <c r="K469" s="138" t="s">
        <v>8623</v>
      </c>
      <c r="L469" s="138" t="s">
        <v>8610</v>
      </c>
      <c r="M469" s="138" t="s">
        <v>7758</v>
      </c>
      <c r="N469" s="138" t="s">
        <v>8633</v>
      </c>
      <c r="O469" s="138" t="s">
        <v>8625</v>
      </c>
      <c r="P469" s="138" t="s">
        <v>7753</v>
      </c>
      <c r="Q469" s="138" t="s">
        <v>8626</v>
      </c>
      <c r="R469" s="138" t="s">
        <v>7857</v>
      </c>
    </row>
    <row r="470" spans="1:19">
      <c r="A470" s="25" t="s">
        <v>396</v>
      </c>
      <c r="B470" s="22" t="s">
        <v>5</v>
      </c>
      <c r="C470" s="24">
        <v>702560013437</v>
      </c>
      <c r="D470" s="139" t="s">
        <v>7857</v>
      </c>
      <c r="E470" s="22" t="s">
        <v>1930</v>
      </c>
      <c r="F470" s="23">
        <v>4</v>
      </c>
      <c r="G470" s="22">
        <v>3</v>
      </c>
      <c r="H470" s="203">
        <v>31.3</v>
      </c>
      <c r="I470" s="203">
        <v>1.21</v>
      </c>
      <c r="J470" s="214">
        <v>295.8</v>
      </c>
      <c r="K470" s="139" t="s">
        <v>8623</v>
      </c>
      <c r="L470" s="139" t="s">
        <v>8610</v>
      </c>
      <c r="M470" s="139" t="s">
        <v>7758</v>
      </c>
      <c r="N470" s="139" t="s">
        <v>8633</v>
      </c>
      <c r="O470" s="139" t="s">
        <v>8625</v>
      </c>
      <c r="P470" s="139" t="s">
        <v>7753</v>
      </c>
      <c r="Q470" s="139" t="s">
        <v>8626</v>
      </c>
      <c r="R470" s="139" t="s">
        <v>7857</v>
      </c>
    </row>
    <row r="471" spans="1:19">
      <c r="A471" s="329" t="s">
        <v>397</v>
      </c>
      <c r="B471" s="21" t="s">
        <v>5</v>
      </c>
      <c r="C471" s="20">
        <v>702560013444</v>
      </c>
      <c r="D471" s="138" t="s">
        <v>7857</v>
      </c>
      <c r="E471" s="21" t="s">
        <v>1931</v>
      </c>
      <c r="F471" s="19">
        <v>3.625</v>
      </c>
      <c r="G471" s="21">
        <v>3</v>
      </c>
      <c r="H471" s="204">
        <v>20.5</v>
      </c>
      <c r="I471" s="204">
        <v>1.21</v>
      </c>
      <c r="J471" s="215">
        <v>178.8</v>
      </c>
      <c r="K471" s="138" t="s">
        <v>8623</v>
      </c>
      <c r="L471" s="138" t="s">
        <v>8610</v>
      </c>
      <c r="M471" s="138" t="s">
        <v>7758</v>
      </c>
      <c r="N471" s="138" t="s">
        <v>8633</v>
      </c>
      <c r="O471" s="138" t="s">
        <v>8625</v>
      </c>
      <c r="P471" s="138" t="s">
        <v>7753</v>
      </c>
      <c r="Q471" s="138" t="s">
        <v>8626</v>
      </c>
      <c r="R471" s="138" t="s">
        <v>7857</v>
      </c>
    </row>
    <row r="472" spans="1:19">
      <c r="A472" s="25" t="s">
        <v>398</v>
      </c>
      <c r="B472" s="22" t="s">
        <v>392</v>
      </c>
      <c r="C472" s="24">
        <v>702560013451</v>
      </c>
      <c r="D472" s="139" t="s">
        <v>7857</v>
      </c>
      <c r="E472" s="22" t="s">
        <v>1932</v>
      </c>
      <c r="F472" s="23">
        <v>3.5</v>
      </c>
      <c r="G472" s="22">
        <v>3</v>
      </c>
      <c r="H472" s="203">
        <v>21.1</v>
      </c>
      <c r="I472" s="203">
        <v>1.21</v>
      </c>
      <c r="J472" s="214">
        <v>178.8</v>
      </c>
      <c r="K472" s="139" t="s">
        <v>8623</v>
      </c>
      <c r="L472" s="139" t="s">
        <v>8610</v>
      </c>
      <c r="M472" s="139" t="s">
        <v>7758</v>
      </c>
      <c r="N472" s="139" t="s">
        <v>8633</v>
      </c>
      <c r="O472" s="139" t="s">
        <v>8625</v>
      </c>
      <c r="P472" s="139" t="s">
        <v>7753</v>
      </c>
      <c r="Q472" s="139" t="s">
        <v>8626</v>
      </c>
      <c r="R472" s="139" t="s">
        <v>7857</v>
      </c>
    </row>
    <row r="473" spans="1:19">
      <c r="A473" s="329" t="s">
        <v>399</v>
      </c>
      <c r="B473" s="21" t="s">
        <v>5</v>
      </c>
      <c r="C473" s="20">
        <v>702560013468</v>
      </c>
      <c r="D473" s="138" t="s">
        <v>7857</v>
      </c>
      <c r="E473" s="21" t="s">
        <v>1933</v>
      </c>
      <c r="F473" s="19">
        <v>5.25</v>
      </c>
      <c r="G473" s="21">
        <v>3</v>
      </c>
      <c r="H473" s="204">
        <v>15.5</v>
      </c>
      <c r="I473" s="204">
        <v>0.51</v>
      </c>
      <c r="J473" s="215">
        <v>139</v>
      </c>
      <c r="K473" s="138" t="s">
        <v>8623</v>
      </c>
      <c r="L473" s="138" t="s">
        <v>8610</v>
      </c>
      <c r="M473" s="138" t="s">
        <v>7758</v>
      </c>
      <c r="N473" s="138" t="s">
        <v>8633</v>
      </c>
      <c r="O473" s="138" t="s">
        <v>8625</v>
      </c>
      <c r="P473" s="138" t="s">
        <v>7753</v>
      </c>
      <c r="Q473" s="138" t="s">
        <v>8626</v>
      </c>
      <c r="R473" s="138" t="s">
        <v>7857</v>
      </c>
    </row>
    <row r="474" spans="1:19">
      <c r="A474" s="25" t="s">
        <v>400</v>
      </c>
      <c r="B474" s="22" t="s">
        <v>5</v>
      </c>
      <c r="C474" s="24">
        <v>702560013475</v>
      </c>
      <c r="D474" s="139" t="s">
        <v>7857</v>
      </c>
      <c r="E474" s="22" t="s">
        <v>1934</v>
      </c>
      <c r="F474" s="23">
        <v>6.375</v>
      </c>
      <c r="G474" s="22">
        <v>3</v>
      </c>
      <c r="H474" s="203">
        <v>23.2</v>
      </c>
      <c r="I474" s="203">
        <v>0.69</v>
      </c>
      <c r="J474" s="214">
        <v>212.8</v>
      </c>
      <c r="K474" s="139" t="s">
        <v>8623</v>
      </c>
      <c r="L474" s="139" t="s">
        <v>8610</v>
      </c>
      <c r="M474" s="139" t="s">
        <v>7758</v>
      </c>
      <c r="N474" s="139" t="s">
        <v>8633</v>
      </c>
      <c r="O474" s="139" t="s">
        <v>8625</v>
      </c>
      <c r="P474" s="139" t="s">
        <v>7753</v>
      </c>
      <c r="Q474" s="139" t="s">
        <v>8626</v>
      </c>
      <c r="R474" s="139" t="s">
        <v>7857</v>
      </c>
    </row>
    <row r="475" spans="1:19">
      <c r="A475" s="329" t="s">
        <v>401</v>
      </c>
      <c r="B475" s="21" t="s">
        <v>392</v>
      </c>
      <c r="C475" s="20">
        <v>702560013482</v>
      </c>
      <c r="D475" s="138" t="s">
        <v>7857</v>
      </c>
      <c r="E475" s="21" t="s">
        <v>1935</v>
      </c>
      <c r="F475" s="19">
        <v>8.5</v>
      </c>
      <c r="G475" s="21">
        <v>2</v>
      </c>
      <c r="H475" s="204">
        <v>31.2</v>
      </c>
      <c r="I475" s="204">
        <v>0.81</v>
      </c>
      <c r="J475" s="215">
        <v>230.98</v>
      </c>
      <c r="K475" s="138" t="s">
        <v>8623</v>
      </c>
      <c r="L475" s="138" t="s">
        <v>8610</v>
      </c>
      <c r="M475" s="138" t="s">
        <v>7758</v>
      </c>
      <c r="N475" s="138" t="s">
        <v>8633</v>
      </c>
      <c r="O475" s="138" t="s">
        <v>8625</v>
      </c>
      <c r="P475" s="138" t="s">
        <v>7753</v>
      </c>
      <c r="Q475" s="138" t="s">
        <v>8626</v>
      </c>
      <c r="R475" s="138" t="s">
        <v>7857</v>
      </c>
    </row>
    <row r="476" spans="1:19">
      <c r="A476" s="25" t="s">
        <v>402</v>
      </c>
      <c r="B476" s="22" t="s">
        <v>5</v>
      </c>
      <c r="C476" s="24">
        <v>702560013499</v>
      </c>
      <c r="D476" s="139" t="s">
        <v>7857</v>
      </c>
      <c r="E476" s="22" t="s">
        <v>1936</v>
      </c>
      <c r="F476" s="23">
        <v>5</v>
      </c>
      <c r="G476" s="22">
        <v>3</v>
      </c>
      <c r="H476" s="203">
        <v>22.2</v>
      </c>
      <c r="I476" s="203">
        <v>2.1800000000000002</v>
      </c>
      <c r="J476" s="214">
        <v>268</v>
      </c>
      <c r="K476" s="139" t="s">
        <v>8623</v>
      </c>
      <c r="L476" s="139" t="s">
        <v>8610</v>
      </c>
      <c r="M476" s="139" t="s">
        <v>7758</v>
      </c>
      <c r="N476" s="139" t="s">
        <v>8633</v>
      </c>
      <c r="O476" s="139" t="s">
        <v>8625</v>
      </c>
      <c r="P476" s="139" t="s">
        <v>7753</v>
      </c>
      <c r="Q476" s="139" t="s">
        <v>8626</v>
      </c>
      <c r="R476" s="139" t="s">
        <v>7857</v>
      </c>
    </row>
    <row r="477" spans="1:19" s="231" customFormat="1" ht="31.5">
      <c r="A477" s="234" t="s">
        <v>403</v>
      </c>
      <c r="B477" s="235"/>
      <c r="C477" s="236"/>
      <c r="D477" s="237"/>
      <c r="E477" s="235"/>
      <c r="F477" s="235"/>
      <c r="G477" s="235"/>
      <c r="H477" s="345"/>
      <c r="I477" s="345"/>
      <c r="J477" s="249"/>
      <c r="K477" s="237"/>
      <c r="L477" s="237"/>
      <c r="M477" s="237"/>
      <c r="N477" s="237"/>
      <c r="O477" s="237"/>
      <c r="P477" s="237"/>
      <c r="Q477" s="237"/>
      <c r="R477" s="237"/>
      <c r="S477" s="278"/>
    </row>
    <row r="478" spans="1:19" ht="40.5" customHeight="1">
      <c r="A478" s="162" t="s">
        <v>2</v>
      </c>
      <c r="B478" s="6" t="s">
        <v>8825</v>
      </c>
      <c r="C478" s="11" t="s">
        <v>2813</v>
      </c>
      <c r="D478" s="6" t="s">
        <v>8827</v>
      </c>
      <c r="E478" s="6" t="s">
        <v>1667</v>
      </c>
      <c r="F478" s="7" t="s">
        <v>8824</v>
      </c>
      <c r="G478" s="6" t="s">
        <v>8767</v>
      </c>
      <c r="H478" s="202" t="s">
        <v>8777</v>
      </c>
      <c r="I478" s="202" t="s">
        <v>8823</v>
      </c>
      <c r="J478" s="354" t="s">
        <v>8810</v>
      </c>
      <c r="K478" s="162" t="s">
        <v>8822</v>
      </c>
      <c r="L478" s="6" t="s">
        <v>8764</v>
      </c>
      <c r="M478" s="6" t="s">
        <v>8595</v>
      </c>
      <c r="N478" s="11" t="s">
        <v>8765</v>
      </c>
      <c r="O478" s="6" t="s">
        <v>8763</v>
      </c>
      <c r="P478" s="7" t="s">
        <v>8821</v>
      </c>
      <c r="Q478" s="7" t="s">
        <v>8618</v>
      </c>
      <c r="R478" s="6" t="s">
        <v>9155</v>
      </c>
      <c r="S478" s="279"/>
    </row>
    <row r="479" spans="1:19">
      <c r="A479" s="329" t="s">
        <v>404</v>
      </c>
      <c r="B479" s="21" t="s">
        <v>5</v>
      </c>
      <c r="C479" s="20">
        <v>702560000772</v>
      </c>
      <c r="D479" s="138" t="s">
        <v>7857</v>
      </c>
      <c r="E479" s="21" t="s">
        <v>1937</v>
      </c>
      <c r="F479" s="19">
        <v>6.125</v>
      </c>
      <c r="G479" s="21">
        <v>3</v>
      </c>
      <c r="H479" s="204">
        <v>15.1</v>
      </c>
      <c r="I479" s="204">
        <v>0.56999999999999995</v>
      </c>
      <c r="J479" s="215">
        <v>367.3</v>
      </c>
      <c r="K479" s="138" t="s">
        <v>8686</v>
      </c>
      <c r="L479" s="138" t="s">
        <v>8610</v>
      </c>
      <c r="M479" s="138" t="s">
        <v>7758</v>
      </c>
      <c r="N479" s="138" t="s">
        <v>8617</v>
      </c>
      <c r="O479" s="138" t="s">
        <v>8613</v>
      </c>
      <c r="P479" s="138" t="s">
        <v>7753</v>
      </c>
      <c r="Q479" s="138" t="s">
        <v>8626</v>
      </c>
      <c r="R479" s="138" t="s">
        <v>7857</v>
      </c>
    </row>
    <row r="480" spans="1:19">
      <c r="A480" s="25" t="s">
        <v>405</v>
      </c>
      <c r="B480" s="22" t="s">
        <v>5</v>
      </c>
      <c r="C480" s="24">
        <v>702560000789</v>
      </c>
      <c r="D480" s="139" t="s">
        <v>7857</v>
      </c>
      <c r="E480" s="22" t="s">
        <v>1937</v>
      </c>
      <c r="F480" s="23">
        <v>9</v>
      </c>
      <c r="G480" s="22">
        <v>2</v>
      </c>
      <c r="H480" s="203">
        <v>29.8</v>
      </c>
      <c r="I480" s="203">
        <v>0.81</v>
      </c>
      <c r="J480" s="214">
        <v>401.5</v>
      </c>
      <c r="K480" s="139" t="s">
        <v>8686</v>
      </c>
      <c r="L480" s="139" t="s">
        <v>8610</v>
      </c>
      <c r="M480" s="139" t="s">
        <v>7758</v>
      </c>
      <c r="N480" s="139" t="s">
        <v>8617</v>
      </c>
      <c r="O480" s="139" t="s">
        <v>8613</v>
      </c>
      <c r="P480" s="139" t="s">
        <v>7753</v>
      </c>
      <c r="Q480" s="139" t="s">
        <v>8626</v>
      </c>
      <c r="R480" s="139" t="s">
        <v>7857</v>
      </c>
    </row>
    <row r="481" spans="1:19">
      <c r="A481" s="329" t="s">
        <v>406</v>
      </c>
      <c r="B481" s="21" t="s">
        <v>5</v>
      </c>
      <c r="C481" s="20">
        <v>702560000802</v>
      </c>
      <c r="D481" s="138" t="s">
        <v>7857</v>
      </c>
      <c r="E481" s="21" t="s">
        <v>1937</v>
      </c>
      <c r="F481" s="19">
        <v>10.125</v>
      </c>
      <c r="G481" s="21">
        <v>1</v>
      </c>
      <c r="H481" s="204">
        <v>21</v>
      </c>
      <c r="I481" s="204">
        <v>0.59</v>
      </c>
      <c r="J481" s="215">
        <v>550.9</v>
      </c>
      <c r="K481" s="138" t="s">
        <v>8686</v>
      </c>
      <c r="L481" s="138" t="s">
        <v>8610</v>
      </c>
      <c r="M481" s="138" t="s">
        <v>7758</v>
      </c>
      <c r="N481" s="138" t="s">
        <v>8617</v>
      </c>
      <c r="O481" s="138" t="s">
        <v>8613</v>
      </c>
      <c r="P481" s="138" t="s">
        <v>7753</v>
      </c>
      <c r="Q481" s="138" t="s">
        <v>8626</v>
      </c>
      <c r="R481" s="138" t="s">
        <v>7857</v>
      </c>
    </row>
    <row r="482" spans="1:19">
      <c r="A482" s="25" t="s">
        <v>407</v>
      </c>
      <c r="B482" s="22" t="s">
        <v>5</v>
      </c>
      <c r="C482" s="24">
        <v>702560000857</v>
      </c>
      <c r="D482" s="139" t="s">
        <v>7857</v>
      </c>
      <c r="E482" s="22" t="s">
        <v>1938</v>
      </c>
      <c r="F482" s="23">
        <v>5.625</v>
      </c>
      <c r="G482" s="22">
        <v>3</v>
      </c>
      <c r="H482" s="203">
        <v>19.7</v>
      </c>
      <c r="I482" s="203">
        <v>0.55000000000000004</v>
      </c>
      <c r="J482" s="214">
        <v>325.39999999999998</v>
      </c>
      <c r="K482" s="139" t="s">
        <v>8686</v>
      </c>
      <c r="L482" s="139" t="s">
        <v>8610</v>
      </c>
      <c r="M482" s="139" t="s">
        <v>7758</v>
      </c>
      <c r="N482" s="139" t="s">
        <v>8617</v>
      </c>
      <c r="O482" s="139" t="s">
        <v>8613</v>
      </c>
      <c r="P482" s="139" t="s">
        <v>7753</v>
      </c>
      <c r="Q482" s="139" t="s">
        <v>8626</v>
      </c>
      <c r="R482" s="139" t="s">
        <v>7857</v>
      </c>
    </row>
    <row r="483" spans="1:19">
      <c r="A483" s="329" t="s">
        <v>408</v>
      </c>
      <c r="B483" s="21" t="s">
        <v>5</v>
      </c>
      <c r="C483" s="20">
        <v>702560000871</v>
      </c>
      <c r="D483" s="138" t="s">
        <v>7857</v>
      </c>
      <c r="E483" s="21" t="s">
        <v>1939</v>
      </c>
      <c r="F483" s="19">
        <v>3.625</v>
      </c>
      <c r="G483" s="21">
        <v>3</v>
      </c>
      <c r="H483" s="204">
        <v>18.5</v>
      </c>
      <c r="I483" s="204">
        <v>1.21</v>
      </c>
      <c r="J483" s="215">
        <v>366.5</v>
      </c>
      <c r="K483" s="138" t="s">
        <v>8686</v>
      </c>
      <c r="L483" s="138" t="s">
        <v>8610</v>
      </c>
      <c r="M483" s="138" t="s">
        <v>7758</v>
      </c>
      <c r="N483" s="138" t="s">
        <v>8617</v>
      </c>
      <c r="O483" s="138" t="s">
        <v>8613</v>
      </c>
      <c r="P483" s="138" t="s">
        <v>7753</v>
      </c>
      <c r="Q483" s="138" t="s">
        <v>8626</v>
      </c>
      <c r="R483" s="138" t="s">
        <v>7857</v>
      </c>
    </row>
    <row r="484" spans="1:19">
      <c r="A484" s="25" t="s">
        <v>409</v>
      </c>
      <c r="B484" s="22" t="s">
        <v>5</v>
      </c>
      <c r="C484" s="24">
        <v>702560000888</v>
      </c>
      <c r="D484" s="139" t="s">
        <v>7857</v>
      </c>
      <c r="E484" s="22" t="s">
        <v>1940</v>
      </c>
      <c r="F484" s="23">
        <v>3.875</v>
      </c>
      <c r="G484" s="22">
        <v>3</v>
      </c>
      <c r="H484" s="203">
        <v>21.1</v>
      </c>
      <c r="I484" s="203">
        <v>1.21</v>
      </c>
      <c r="J484" s="214">
        <v>366.5</v>
      </c>
      <c r="K484" s="139" t="s">
        <v>8686</v>
      </c>
      <c r="L484" s="139" t="s">
        <v>8610</v>
      </c>
      <c r="M484" s="139" t="s">
        <v>7758</v>
      </c>
      <c r="N484" s="139" t="s">
        <v>8617</v>
      </c>
      <c r="O484" s="139" t="s">
        <v>8613</v>
      </c>
      <c r="P484" s="139" t="s">
        <v>7753</v>
      </c>
      <c r="Q484" s="139" t="s">
        <v>8626</v>
      </c>
      <c r="R484" s="139" t="s">
        <v>7857</v>
      </c>
    </row>
    <row r="485" spans="1:19">
      <c r="A485" s="329" t="s">
        <v>410</v>
      </c>
      <c r="B485" s="21" t="s">
        <v>5</v>
      </c>
      <c r="C485" s="20">
        <v>702560000932</v>
      </c>
      <c r="D485" s="138" t="s">
        <v>7857</v>
      </c>
      <c r="E485" s="21" t="s">
        <v>1941</v>
      </c>
      <c r="F485" s="19">
        <v>3.875</v>
      </c>
      <c r="G485" s="21">
        <v>3</v>
      </c>
      <c r="H485" s="204">
        <v>17.600000000000001</v>
      </c>
      <c r="I485" s="204">
        <v>1.3</v>
      </c>
      <c r="J485" s="215">
        <v>310.89999999999998</v>
      </c>
      <c r="K485" s="138" t="s">
        <v>8686</v>
      </c>
      <c r="L485" s="138" t="s">
        <v>8610</v>
      </c>
      <c r="M485" s="138" t="s">
        <v>7758</v>
      </c>
      <c r="N485" s="138" t="s">
        <v>8617</v>
      </c>
      <c r="O485" s="138" t="s">
        <v>8613</v>
      </c>
      <c r="P485" s="138" t="s">
        <v>7753</v>
      </c>
      <c r="Q485" s="138" t="s">
        <v>8626</v>
      </c>
      <c r="R485" s="138" t="s">
        <v>7857</v>
      </c>
    </row>
    <row r="486" spans="1:19">
      <c r="A486" s="25" t="s">
        <v>411</v>
      </c>
      <c r="B486" s="22" t="s">
        <v>5</v>
      </c>
      <c r="C486" s="24">
        <v>702560000949</v>
      </c>
      <c r="D486" s="139" t="s">
        <v>7857</v>
      </c>
      <c r="E486" s="22" t="s">
        <v>1942</v>
      </c>
      <c r="F486" s="23">
        <v>5</v>
      </c>
      <c r="G486" s="22">
        <v>3</v>
      </c>
      <c r="H486" s="203">
        <v>14.5</v>
      </c>
      <c r="I486" s="203">
        <v>0.51</v>
      </c>
      <c r="J486" s="214">
        <v>329.4</v>
      </c>
      <c r="K486" s="139" t="s">
        <v>8686</v>
      </c>
      <c r="L486" s="139" t="s">
        <v>8610</v>
      </c>
      <c r="M486" s="139" t="s">
        <v>7758</v>
      </c>
      <c r="N486" s="139" t="s">
        <v>8617</v>
      </c>
      <c r="O486" s="139" t="s">
        <v>8613</v>
      </c>
      <c r="P486" s="139" t="s">
        <v>7753</v>
      </c>
      <c r="Q486" s="139" t="s">
        <v>8626</v>
      </c>
      <c r="R486" s="139" t="s">
        <v>7857</v>
      </c>
    </row>
    <row r="487" spans="1:19">
      <c r="A487" s="329" t="s">
        <v>412</v>
      </c>
      <c r="B487" s="21" t="s">
        <v>5</v>
      </c>
      <c r="C487" s="20">
        <v>702560000956</v>
      </c>
      <c r="D487" s="138" t="s">
        <v>7857</v>
      </c>
      <c r="E487" s="21" t="s">
        <v>1943</v>
      </c>
      <c r="F487" s="19">
        <v>6.5</v>
      </c>
      <c r="G487" s="21">
        <v>3</v>
      </c>
      <c r="H487" s="204">
        <v>25.3</v>
      </c>
      <c r="I487" s="204">
        <v>0.69</v>
      </c>
      <c r="J487" s="215">
        <v>311.10000000000002</v>
      </c>
      <c r="K487" s="138" t="s">
        <v>8686</v>
      </c>
      <c r="L487" s="138" t="s">
        <v>8610</v>
      </c>
      <c r="M487" s="138" t="s">
        <v>7758</v>
      </c>
      <c r="N487" s="138" t="s">
        <v>8617</v>
      </c>
      <c r="O487" s="138" t="s">
        <v>8613</v>
      </c>
      <c r="P487" s="138" t="s">
        <v>7753</v>
      </c>
      <c r="Q487" s="138" t="s">
        <v>8626</v>
      </c>
      <c r="R487" s="138" t="s">
        <v>7857</v>
      </c>
    </row>
    <row r="488" spans="1:19">
      <c r="A488" s="25" t="s">
        <v>413</v>
      </c>
      <c r="B488" s="22" t="s">
        <v>5</v>
      </c>
      <c r="C488" s="24">
        <v>702560000970</v>
      </c>
      <c r="D488" s="139" t="s">
        <v>7857</v>
      </c>
      <c r="E488" s="22" t="s">
        <v>1944</v>
      </c>
      <c r="F488" s="23">
        <v>4.625</v>
      </c>
      <c r="G488" s="22">
        <v>3</v>
      </c>
      <c r="H488" s="203">
        <v>26.1</v>
      </c>
      <c r="I488" s="203">
        <v>2.1800000000000002</v>
      </c>
      <c r="J488" s="214">
        <v>349.4</v>
      </c>
      <c r="K488" s="139" t="s">
        <v>8686</v>
      </c>
      <c r="L488" s="139" t="s">
        <v>8610</v>
      </c>
      <c r="M488" s="139" t="s">
        <v>7758</v>
      </c>
      <c r="N488" s="139" t="s">
        <v>8617</v>
      </c>
      <c r="O488" s="139" t="s">
        <v>8613</v>
      </c>
      <c r="P488" s="139" t="s">
        <v>7753</v>
      </c>
      <c r="Q488" s="139" t="s">
        <v>8626</v>
      </c>
      <c r="R488" s="139" t="s">
        <v>7857</v>
      </c>
    </row>
    <row r="489" spans="1:19">
      <c r="A489" s="329" t="s">
        <v>414</v>
      </c>
      <c r="B489" s="21" t="s">
        <v>5</v>
      </c>
      <c r="C489" s="20">
        <v>702560000987</v>
      </c>
      <c r="D489" s="138" t="s">
        <v>7857</v>
      </c>
      <c r="E489" s="21" t="s">
        <v>1945</v>
      </c>
      <c r="F489" s="19">
        <v>4.625</v>
      </c>
      <c r="G489" s="21">
        <v>3</v>
      </c>
      <c r="H489" s="204">
        <v>26.3</v>
      </c>
      <c r="I489" s="204">
        <v>2.1800000000000002</v>
      </c>
      <c r="J489" s="215">
        <v>392</v>
      </c>
      <c r="K489" s="138" t="s">
        <v>8686</v>
      </c>
      <c r="L489" s="138" t="s">
        <v>8610</v>
      </c>
      <c r="M489" s="138" t="s">
        <v>7758</v>
      </c>
      <c r="N489" s="138" t="s">
        <v>8617</v>
      </c>
      <c r="O489" s="138" t="s">
        <v>8613</v>
      </c>
      <c r="P489" s="138" t="s">
        <v>7753</v>
      </c>
      <c r="Q489" s="138" t="s">
        <v>8626</v>
      </c>
      <c r="R489" s="138" t="s">
        <v>7857</v>
      </c>
    </row>
    <row r="490" spans="1:19" s="231" customFormat="1" ht="31.5">
      <c r="A490" s="234" t="s">
        <v>415</v>
      </c>
      <c r="B490" s="235"/>
      <c r="C490" s="236"/>
      <c r="D490" s="237"/>
      <c r="E490" s="235"/>
      <c r="F490" s="235"/>
      <c r="G490" s="235"/>
      <c r="H490" s="345"/>
      <c r="I490" s="345"/>
      <c r="J490" s="249"/>
      <c r="K490" s="237"/>
      <c r="L490" s="237"/>
      <c r="M490" s="237"/>
      <c r="N490" s="237"/>
      <c r="O490" s="237"/>
      <c r="P490" s="237"/>
      <c r="Q490" s="237"/>
      <c r="R490" s="237"/>
      <c r="S490" s="278"/>
    </row>
    <row r="491" spans="1:19" ht="41.25" customHeight="1">
      <c r="A491" s="162" t="s">
        <v>2</v>
      </c>
      <c r="B491" s="6" t="s">
        <v>8825</v>
      </c>
      <c r="C491" s="11" t="s">
        <v>2813</v>
      </c>
      <c r="D491" s="6" t="s">
        <v>8827</v>
      </c>
      <c r="E491" s="6" t="s">
        <v>1667</v>
      </c>
      <c r="F491" s="7" t="s">
        <v>8824</v>
      </c>
      <c r="G491" s="6" t="s">
        <v>8767</v>
      </c>
      <c r="H491" s="202" t="s">
        <v>8777</v>
      </c>
      <c r="I491" s="202" t="s">
        <v>8823</v>
      </c>
      <c r="J491" s="354" t="s">
        <v>8810</v>
      </c>
      <c r="K491" s="162" t="s">
        <v>8822</v>
      </c>
      <c r="L491" s="6" t="s">
        <v>8764</v>
      </c>
      <c r="M491" s="6" t="s">
        <v>8595</v>
      </c>
      <c r="N491" s="11" t="s">
        <v>8765</v>
      </c>
      <c r="O491" s="6" t="s">
        <v>8763</v>
      </c>
      <c r="P491" s="7" t="s">
        <v>8821</v>
      </c>
      <c r="Q491" s="7" t="s">
        <v>8618</v>
      </c>
      <c r="R491" s="6" t="s">
        <v>9155</v>
      </c>
      <c r="S491" s="279"/>
    </row>
    <row r="492" spans="1:19">
      <c r="A492" s="329" t="s">
        <v>416</v>
      </c>
      <c r="B492" s="21" t="s">
        <v>106</v>
      </c>
      <c r="C492" s="20">
        <v>702560006071</v>
      </c>
      <c r="D492" s="138" t="s">
        <v>7857</v>
      </c>
      <c r="E492" s="21" t="s">
        <v>1937</v>
      </c>
      <c r="F492" s="19">
        <v>6.125</v>
      </c>
      <c r="G492" s="21">
        <v>3</v>
      </c>
      <c r="H492" s="204">
        <v>19.399999999999999</v>
      </c>
      <c r="I492" s="204">
        <v>0.56999999999999995</v>
      </c>
      <c r="J492" s="215">
        <v>168</v>
      </c>
      <c r="K492" s="138" t="s">
        <v>8627</v>
      </c>
      <c r="L492" s="138" t="s">
        <v>8610</v>
      </c>
      <c r="M492" s="138" t="s">
        <v>7758</v>
      </c>
      <c r="N492" s="138" t="s">
        <v>8617</v>
      </c>
      <c r="O492" s="138" t="s">
        <v>8613</v>
      </c>
      <c r="P492" s="138" t="s">
        <v>7753</v>
      </c>
      <c r="Q492" s="138" t="s">
        <v>8626</v>
      </c>
      <c r="R492" s="138" t="s">
        <v>7857</v>
      </c>
    </row>
    <row r="493" spans="1:19">
      <c r="A493" s="25" t="s">
        <v>417</v>
      </c>
      <c r="B493" s="22" t="s">
        <v>106</v>
      </c>
      <c r="C493" s="24">
        <v>702560006088</v>
      </c>
      <c r="D493" s="139" t="s">
        <v>7857</v>
      </c>
      <c r="E493" s="22" t="s">
        <v>1937</v>
      </c>
      <c r="F493" s="23">
        <v>7.5</v>
      </c>
      <c r="G493" s="22">
        <v>3</v>
      </c>
      <c r="H493" s="203">
        <v>32.9</v>
      </c>
      <c r="I493" s="203">
        <v>0.78</v>
      </c>
      <c r="J493" s="214">
        <v>198.88</v>
      </c>
      <c r="K493" s="139" t="s">
        <v>8627</v>
      </c>
      <c r="L493" s="139" t="s">
        <v>8610</v>
      </c>
      <c r="M493" s="139" t="s">
        <v>7758</v>
      </c>
      <c r="N493" s="139" t="s">
        <v>8617</v>
      </c>
      <c r="O493" s="139" t="s">
        <v>8613</v>
      </c>
      <c r="P493" s="139" t="s">
        <v>7753</v>
      </c>
      <c r="Q493" s="139" t="s">
        <v>8626</v>
      </c>
      <c r="R493" s="139" t="s">
        <v>7857</v>
      </c>
    </row>
    <row r="494" spans="1:19">
      <c r="A494" s="329" t="s">
        <v>418</v>
      </c>
      <c r="B494" s="21" t="s">
        <v>106</v>
      </c>
      <c r="C494" s="20">
        <v>702560006095</v>
      </c>
      <c r="D494" s="138" t="s">
        <v>7857</v>
      </c>
      <c r="E494" s="21" t="s">
        <v>1937</v>
      </c>
      <c r="F494" s="19">
        <v>8.375</v>
      </c>
      <c r="G494" s="21">
        <v>2</v>
      </c>
      <c r="H494" s="204">
        <v>23.5</v>
      </c>
      <c r="I494" s="204">
        <v>0.75</v>
      </c>
      <c r="J494" s="215">
        <v>258.52999999999997</v>
      </c>
      <c r="K494" s="138" t="s">
        <v>8627</v>
      </c>
      <c r="L494" s="138" t="s">
        <v>8610</v>
      </c>
      <c r="M494" s="138" t="s">
        <v>7758</v>
      </c>
      <c r="N494" s="138" t="s">
        <v>8617</v>
      </c>
      <c r="O494" s="138" t="s">
        <v>8613</v>
      </c>
      <c r="P494" s="138" t="s">
        <v>7753</v>
      </c>
      <c r="Q494" s="138" t="s">
        <v>8626</v>
      </c>
      <c r="R494" s="138" t="s">
        <v>7857</v>
      </c>
    </row>
    <row r="495" spans="1:19">
      <c r="A495" s="25" t="s">
        <v>419</v>
      </c>
      <c r="B495" s="22" t="s">
        <v>106</v>
      </c>
      <c r="C495" s="24">
        <v>702560006101</v>
      </c>
      <c r="D495" s="139" t="s">
        <v>7857</v>
      </c>
      <c r="E495" s="22" t="s">
        <v>1937</v>
      </c>
      <c r="F495" s="23">
        <v>9</v>
      </c>
      <c r="G495" s="22">
        <v>2</v>
      </c>
      <c r="H495" s="203">
        <v>30.6</v>
      </c>
      <c r="I495" s="203">
        <v>0.81</v>
      </c>
      <c r="J495" s="214">
        <v>297.26</v>
      </c>
      <c r="K495" s="139" t="s">
        <v>8627</v>
      </c>
      <c r="L495" s="139" t="s">
        <v>8610</v>
      </c>
      <c r="M495" s="139" t="s">
        <v>7758</v>
      </c>
      <c r="N495" s="139" t="s">
        <v>8617</v>
      </c>
      <c r="O495" s="139" t="s">
        <v>8613</v>
      </c>
      <c r="P495" s="139" t="s">
        <v>7753</v>
      </c>
      <c r="Q495" s="139" t="s">
        <v>8626</v>
      </c>
      <c r="R495" s="139" t="s">
        <v>7857</v>
      </c>
    </row>
    <row r="496" spans="1:19">
      <c r="A496" s="329" t="s">
        <v>420</v>
      </c>
      <c r="B496" s="21" t="s">
        <v>106</v>
      </c>
      <c r="C496" s="20">
        <v>702560006118</v>
      </c>
      <c r="D496" s="138" t="s">
        <v>7857</v>
      </c>
      <c r="E496" s="21" t="s">
        <v>1937</v>
      </c>
      <c r="F496" s="19">
        <v>9.75</v>
      </c>
      <c r="G496" s="21">
        <v>2</v>
      </c>
      <c r="H496" s="204">
        <v>34.299999999999997</v>
      </c>
      <c r="I496" s="204">
        <v>1</v>
      </c>
      <c r="J496" s="215">
        <v>342.09</v>
      </c>
      <c r="K496" s="138" t="s">
        <v>8627</v>
      </c>
      <c r="L496" s="138" t="s">
        <v>8610</v>
      </c>
      <c r="M496" s="138" t="s">
        <v>7758</v>
      </c>
      <c r="N496" s="138" t="s">
        <v>8617</v>
      </c>
      <c r="O496" s="138" t="s">
        <v>8613</v>
      </c>
      <c r="P496" s="138" t="s">
        <v>7753</v>
      </c>
      <c r="Q496" s="138" t="s">
        <v>8626</v>
      </c>
      <c r="R496" s="138" t="s">
        <v>7857</v>
      </c>
    </row>
    <row r="497" spans="1:19">
      <c r="A497" s="25" t="s">
        <v>421</v>
      </c>
      <c r="B497" s="22" t="s">
        <v>106</v>
      </c>
      <c r="C497" s="24">
        <v>702560006125</v>
      </c>
      <c r="D497" s="139" t="s">
        <v>7857</v>
      </c>
      <c r="E497" s="22" t="s">
        <v>1937</v>
      </c>
      <c r="F497" s="23">
        <v>10.125</v>
      </c>
      <c r="G497" s="22">
        <v>1</v>
      </c>
      <c r="H497" s="203">
        <v>21</v>
      </c>
      <c r="I497" s="203">
        <v>0.59</v>
      </c>
      <c r="J497" s="214">
        <v>407.71</v>
      </c>
      <c r="K497" s="139" t="s">
        <v>8627</v>
      </c>
      <c r="L497" s="139" t="s">
        <v>8610</v>
      </c>
      <c r="M497" s="139" t="s">
        <v>7758</v>
      </c>
      <c r="N497" s="139" t="s">
        <v>8617</v>
      </c>
      <c r="O497" s="139" t="s">
        <v>8613</v>
      </c>
      <c r="P497" s="139" t="s">
        <v>7753</v>
      </c>
      <c r="Q497" s="139" t="s">
        <v>8626</v>
      </c>
      <c r="R497" s="139" t="s">
        <v>7857</v>
      </c>
    </row>
    <row r="498" spans="1:19">
      <c r="A498" s="329" t="s">
        <v>422</v>
      </c>
      <c r="B498" s="21" t="s">
        <v>106</v>
      </c>
      <c r="C498" s="20">
        <v>702560009997</v>
      </c>
      <c r="D498" s="138" t="s">
        <v>7857</v>
      </c>
      <c r="E498" s="21" t="s">
        <v>1946</v>
      </c>
      <c r="F498" s="19">
        <v>10.25</v>
      </c>
      <c r="G498" s="21">
        <v>1</v>
      </c>
      <c r="H498" s="204">
        <v>18.7</v>
      </c>
      <c r="I498" s="204">
        <v>0.38</v>
      </c>
      <c r="J498" s="215">
        <v>407.71</v>
      </c>
      <c r="K498" s="138" t="s">
        <v>8627</v>
      </c>
      <c r="L498" s="138" t="s">
        <v>8610</v>
      </c>
      <c r="M498" s="138" t="s">
        <v>7758</v>
      </c>
      <c r="N498" s="138" t="s">
        <v>8617</v>
      </c>
      <c r="O498" s="138" t="s">
        <v>8613</v>
      </c>
      <c r="P498" s="138" t="s">
        <v>7753</v>
      </c>
      <c r="Q498" s="138" t="s">
        <v>8626</v>
      </c>
      <c r="R498" s="138" t="s">
        <v>7857</v>
      </c>
    </row>
    <row r="499" spans="1:19">
      <c r="A499" s="25" t="s">
        <v>423</v>
      </c>
      <c r="B499" s="22" t="s">
        <v>106</v>
      </c>
      <c r="C499" s="24">
        <v>702560006194</v>
      </c>
      <c r="D499" s="139" t="s">
        <v>7857</v>
      </c>
      <c r="E499" s="22" t="s">
        <v>1938</v>
      </c>
      <c r="F499" s="23">
        <v>5.625</v>
      </c>
      <c r="G499" s="22">
        <v>3</v>
      </c>
      <c r="H499" s="203">
        <v>19.7</v>
      </c>
      <c r="I499" s="203">
        <v>0.55000000000000004</v>
      </c>
      <c r="J499" s="214">
        <v>167.34</v>
      </c>
      <c r="K499" s="139" t="s">
        <v>8627</v>
      </c>
      <c r="L499" s="139" t="s">
        <v>8610</v>
      </c>
      <c r="M499" s="139" t="s">
        <v>7758</v>
      </c>
      <c r="N499" s="139" t="s">
        <v>8617</v>
      </c>
      <c r="O499" s="139" t="s">
        <v>8613</v>
      </c>
      <c r="P499" s="139" t="s">
        <v>7753</v>
      </c>
      <c r="Q499" s="139" t="s">
        <v>8626</v>
      </c>
      <c r="R499" s="139" t="s">
        <v>7857</v>
      </c>
    </row>
    <row r="500" spans="1:19">
      <c r="A500" s="329" t="s">
        <v>424</v>
      </c>
      <c r="B500" s="21" t="s">
        <v>106</v>
      </c>
      <c r="C500" s="20">
        <v>702560006224</v>
      </c>
      <c r="D500" s="138" t="s">
        <v>7857</v>
      </c>
      <c r="E500" s="21" t="s">
        <v>1940</v>
      </c>
      <c r="F500" s="19">
        <v>3.875</v>
      </c>
      <c r="G500" s="21">
        <v>3</v>
      </c>
      <c r="H500" s="204">
        <v>21.1</v>
      </c>
      <c r="I500" s="204">
        <v>1.21</v>
      </c>
      <c r="J500" s="215">
        <v>271.93</v>
      </c>
      <c r="K500" s="138" t="s">
        <v>8627</v>
      </c>
      <c r="L500" s="138" t="s">
        <v>8610</v>
      </c>
      <c r="M500" s="138" t="s">
        <v>7758</v>
      </c>
      <c r="N500" s="138" t="s">
        <v>8617</v>
      </c>
      <c r="O500" s="138" t="s">
        <v>8613</v>
      </c>
      <c r="P500" s="138" t="s">
        <v>7753</v>
      </c>
      <c r="Q500" s="138" t="s">
        <v>8626</v>
      </c>
      <c r="R500" s="138" t="s">
        <v>7857</v>
      </c>
    </row>
    <row r="501" spans="1:19">
      <c r="A501" s="25" t="s">
        <v>425</v>
      </c>
      <c r="B501" s="22" t="s">
        <v>106</v>
      </c>
      <c r="C501" s="24">
        <v>702560006279</v>
      </c>
      <c r="D501" s="139" t="s">
        <v>7857</v>
      </c>
      <c r="E501" s="22" t="s">
        <v>1947</v>
      </c>
      <c r="F501" s="23">
        <v>3.875</v>
      </c>
      <c r="G501" s="22">
        <v>3</v>
      </c>
      <c r="H501" s="203">
        <v>19.899999999999999</v>
      </c>
      <c r="I501" s="203">
        <v>1.21</v>
      </c>
      <c r="J501" s="214">
        <v>213.05</v>
      </c>
      <c r="K501" s="139" t="s">
        <v>8627</v>
      </c>
      <c r="L501" s="139" t="s">
        <v>8610</v>
      </c>
      <c r="M501" s="139" t="s">
        <v>7758</v>
      </c>
      <c r="N501" s="139" t="s">
        <v>8617</v>
      </c>
      <c r="O501" s="139" t="s">
        <v>8613</v>
      </c>
      <c r="P501" s="139" t="s">
        <v>7753</v>
      </c>
      <c r="Q501" s="139" t="s">
        <v>8626</v>
      </c>
      <c r="R501" s="139" t="s">
        <v>7857</v>
      </c>
    </row>
    <row r="502" spans="1:19">
      <c r="A502" s="329" t="s">
        <v>426</v>
      </c>
      <c r="B502" s="21" t="s">
        <v>106</v>
      </c>
      <c r="C502" s="20">
        <v>702560006309</v>
      </c>
      <c r="D502" s="138" t="s">
        <v>7857</v>
      </c>
      <c r="E502" s="21" t="s">
        <v>1942</v>
      </c>
      <c r="F502" s="19">
        <v>5</v>
      </c>
      <c r="G502" s="21">
        <v>3</v>
      </c>
      <c r="H502" s="204">
        <v>14.5</v>
      </c>
      <c r="I502" s="204">
        <v>0.51</v>
      </c>
      <c r="J502" s="215">
        <v>153.07</v>
      </c>
      <c r="K502" s="138" t="s">
        <v>8627</v>
      </c>
      <c r="L502" s="138" t="s">
        <v>8610</v>
      </c>
      <c r="M502" s="138" t="s">
        <v>7758</v>
      </c>
      <c r="N502" s="138" t="s">
        <v>8617</v>
      </c>
      <c r="O502" s="138" t="s">
        <v>8613</v>
      </c>
      <c r="P502" s="138" t="s">
        <v>7753</v>
      </c>
      <c r="Q502" s="138" t="s">
        <v>8626</v>
      </c>
      <c r="R502" s="138" t="s">
        <v>7857</v>
      </c>
    </row>
    <row r="503" spans="1:19">
      <c r="A503" s="25" t="s">
        <v>427</v>
      </c>
      <c r="B503" s="22" t="s">
        <v>106</v>
      </c>
      <c r="C503" s="24">
        <v>702560006316</v>
      </c>
      <c r="D503" s="139" t="s">
        <v>7857</v>
      </c>
      <c r="E503" s="22" t="s">
        <v>1943</v>
      </c>
      <c r="F503" s="23">
        <v>6.5</v>
      </c>
      <c r="G503" s="22">
        <v>3</v>
      </c>
      <c r="H503" s="203">
        <v>25.3</v>
      </c>
      <c r="I503" s="203">
        <v>0.69</v>
      </c>
      <c r="J503" s="214">
        <v>208.18</v>
      </c>
      <c r="K503" s="139" t="s">
        <v>8627</v>
      </c>
      <c r="L503" s="139" t="s">
        <v>8610</v>
      </c>
      <c r="M503" s="139" t="s">
        <v>7758</v>
      </c>
      <c r="N503" s="139" t="s">
        <v>8617</v>
      </c>
      <c r="O503" s="139" t="s">
        <v>8613</v>
      </c>
      <c r="P503" s="139" t="s">
        <v>7753</v>
      </c>
      <c r="Q503" s="139" t="s">
        <v>8626</v>
      </c>
      <c r="R503" s="139" t="s">
        <v>7857</v>
      </c>
    </row>
    <row r="504" spans="1:19" s="231" customFormat="1" ht="31.5">
      <c r="A504" s="234" t="s">
        <v>428</v>
      </c>
      <c r="B504" s="235"/>
      <c r="C504" s="236"/>
      <c r="D504" s="237"/>
      <c r="E504" s="235"/>
      <c r="F504" s="235"/>
      <c r="G504" s="235"/>
      <c r="H504" s="345"/>
      <c r="I504" s="345"/>
      <c r="J504" s="249"/>
      <c r="K504" s="237"/>
      <c r="L504" s="237"/>
      <c r="M504" s="237"/>
      <c r="N504" s="237"/>
      <c r="O504" s="237"/>
      <c r="P504" s="237"/>
      <c r="Q504" s="237"/>
      <c r="R504" s="237"/>
      <c r="S504" s="278"/>
    </row>
    <row r="505" spans="1:19" ht="40.5" customHeight="1">
      <c r="A505" s="162" t="s">
        <v>2</v>
      </c>
      <c r="B505" s="6" t="s">
        <v>8825</v>
      </c>
      <c r="C505" s="11" t="s">
        <v>2813</v>
      </c>
      <c r="D505" s="6" t="s">
        <v>8827</v>
      </c>
      <c r="E505" s="6" t="s">
        <v>1667</v>
      </c>
      <c r="F505" s="7" t="s">
        <v>8824</v>
      </c>
      <c r="G505" s="6" t="s">
        <v>8767</v>
      </c>
      <c r="H505" s="202" t="s">
        <v>8777</v>
      </c>
      <c r="I505" s="202" t="s">
        <v>8823</v>
      </c>
      <c r="J505" s="354" t="s">
        <v>8810</v>
      </c>
      <c r="K505" s="162" t="s">
        <v>8822</v>
      </c>
      <c r="L505" s="6" t="s">
        <v>8764</v>
      </c>
      <c r="M505" s="6" t="s">
        <v>8595</v>
      </c>
      <c r="N505" s="11" t="s">
        <v>8765</v>
      </c>
      <c r="O505" s="6" t="s">
        <v>8763</v>
      </c>
      <c r="P505" s="7" t="s">
        <v>8821</v>
      </c>
      <c r="Q505" s="7" t="s">
        <v>8618</v>
      </c>
      <c r="R505" s="6" t="s">
        <v>9155</v>
      </c>
      <c r="S505" s="279"/>
    </row>
    <row r="506" spans="1:19">
      <c r="A506" s="329" t="s">
        <v>429</v>
      </c>
      <c r="B506" s="21" t="s">
        <v>5</v>
      </c>
      <c r="C506" s="20">
        <v>20749956156679</v>
      </c>
      <c r="D506" s="138" t="s">
        <v>7857</v>
      </c>
      <c r="E506" s="21" t="s">
        <v>1713</v>
      </c>
      <c r="F506" s="19">
        <v>9.875</v>
      </c>
      <c r="G506" s="21">
        <v>1</v>
      </c>
      <c r="H506" s="204">
        <v>21.9</v>
      </c>
      <c r="I506" s="204">
        <v>1.1299999999999999</v>
      </c>
      <c r="J506" s="215">
        <v>372.49</v>
      </c>
      <c r="K506" s="138" t="s">
        <v>8629</v>
      </c>
      <c r="L506" s="138" t="s">
        <v>8610</v>
      </c>
      <c r="M506" s="138" t="s">
        <v>7758</v>
      </c>
      <c r="N506" s="138" t="s">
        <v>8617</v>
      </c>
      <c r="O506" s="138" t="s">
        <v>8614</v>
      </c>
      <c r="P506" s="138" t="s">
        <v>8615</v>
      </c>
      <c r="Q506" s="138" t="s">
        <v>8619</v>
      </c>
      <c r="R506" s="138" t="s">
        <v>7857</v>
      </c>
    </row>
    <row r="507" spans="1:19">
      <c r="A507" s="25" t="s">
        <v>430</v>
      </c>
      <c r="B507" s="22" t="s">
        <v>5</v>
      </c>
      <c r="C507" s="24">
        <v>20749956156754</v>
      </c>
      <c r="D507" s="139" t="s">
        <v>7857</v>
      </c>
      <c r="E507" s="22" t="s">
        <v>1948</v>
      </c>
      <c r="F507" s="23">
        <v>3.75</v>
      </c>
      <c r="G507" s="22">
        <v>2</v>
      </c>
      <c r="H507" s="203">
        <v>14.6</v>
      </c>
      <c r="I507" s="203">
        <v>0.85</v>
      </c>
      <c r="J507" s="214">
        <v>120.27</v>
      </c>
      <c r="K507" s="139" t="s">
        <v>8629</v>
      </c>
      <c r="L507" s="139" t="s">
        <v>8610</v>
      </c>
      <c r="M507" s="139" t="s">
        <v>7758</v>
      </c>
      <c r="N507" s="139" t="s">
        <v>8617</v>
      </c>
      <c r="O507" s="139" t="s">
        <v>8614</v>
      </c>
      <c r="P507" s="139" t="s">
        <v>8615</v>
      </c>
      <c r="Q507" s="139" t="s">
        <v>8619</v>
      </c>
      <c r="R507" s="139" t="s">
        <v>7857</v>
      </c>
    </row>
    <row r="508" spans="1:19">
      <c r="A508" s="329" t="s">
        <v>431</v>
      </c>
      <c r="B508" s="21" t="s">
        <v>5</v>
      </c>
      <c r="C508" s="20">
        <v>20749956159304</v>
      </c>
      <c r="D508" s="138" t="s">
        <v>7857</v>
      </c>
      <c r="E508" s="21" t="s">
        <v>1669</v>
      </c>
      <c r="F508" s="19">
        <v>6</v>
      </c>
      <c r="G508" s="21">
        <v>2</v>
      </c>
      <c r="H508" s="204">
        <v>11.4</v>
      </c>
      <c r="I508" s="204">
        <v>0.42</v>
      </c>
      <c r="J508" s="215">
        <v>143.66999999999999</v>
      </c>
      <c r="K508" s="138" t="s">
        <v>8629</v>
      </c>
      <c r="L508" s="138" t="s">
        <v>8610</v>
      </c>
      <c r="M508" s="138" t="s">
        <v>7758</v>
      </c>
      <c r="N508" s="138" t="s">
        <v>8617</v>
      </c>
      <c r="O508" s="138" t="s">
        <v>8614</v>
      </c>
      <c r="P508" s="138" t="s">
        <v>8615</v>
      </c>
      <c r="Q508" s="138" t="s">
        <v>8619</v>
      </c>
      <c r="R508" s="138" t="s">
        <v>7857</v>
      </c>
    </row>
    <row r="509" spans="1:19">
      <c r="A509" s="25" t="s">
        <v>432</v>
      </c>
      <c r="B509" s="22" t="s">
        <v>5</v>
      </c>
      <c r="C509" s="24">
        <v>20749956156686</v>
      </c>
      <c r="D509" s="139" t="s">
        <v>7857</v>
      </c>
      <c r="E509" s="22" t="s">
        <v>1717</v>
      </c>
      <c r="F509" s="23">
        <v>10.625</v>
      </c>
      <c r="G509" s="22">
        <v>1</v>
      </c>
      <c r="H509" s="203">
        <v>22.9</v>
      </c>
      <c r="I509" s="203">
        <v>0.8</v>
      </c>
      <c r="J509" s="214">
        <v>291.64999999999998</v>
      </c>
      <c r="K509" s="139" t="s">
        <v>8629</v>
      </c>
      <c r="L509" s="139" t="s">
        <v>8610</v>
      </c>
      <c r="M509" s="139" t="s">
        <v>7758</v>
      </c>
      <c r="N509" s="139" t="s">
        <v>8617</v>
      </c>
      <c r="O509" s="139" t="s">
        <v>8614</v>
      </c>
      <c r="P509" s="139" t="s">
        <v>8615</v>
      </c>
      <c r="Q509" s="139" t="s">
        <v>8619</v>
      </c>
      <c r="R509" s="139" t="s">
        <v>7857</v>
      </c>
    </row>
    <row r="510" spans="1:19">
      <c r="A510" s="329" t="s">
        <v>433</v>
      </c>
      <c r="B510" s="21" t="s">
        <v>5</v>
      </c>
      <c r="C510" s="20">
        <v>20749956156662</v>
      </c>
      <c r="D510" s="138" t="s">
        <v>7857</v>
      </c>
      <c r="E510" s="21" t="s">
        <v>1669</v>
      </c>
      <c r="F510" s="19">
        <v>8.5</v>
      </c>
      <c r="G510" s="21">
        <v>2</v>
      </c>
      <c r="H510" s="204">
        <v>21.8</v>
      </c>
      <c r="I510" s="204">
        <v>0.75</v>
      </c>
      <c r="J510" s="215">
        <v>203.64</v>
      </c>
      <c r="K510" s="138" t="s">
        <v>8629</v>
      </c>
      <c r="L510" s="138" t="s">
        <v>8610</v>
      </c>
      <c r="M510" s="138" t="s">
        <v>7758</v>
      </c>
      <c r="N510" s="138" t="s">
        <v>8617</v>
      </c>
      <c r="O510" s="138" t="s">
        <v>8614</v>
      </c>
      <c r="P510" s="138" t="s">
        <v>8615</v>
      </c>
      <c r="Q510" s="138" t="s">
        <v>8619</v>
      </c>
      <c r="R510" s="138" t="s">
        <v>7857</v>
      </c>
    </row>
    <row r="511" spans="1:19">
      <c r="A511" s="25" t="s">
        <v>434</v>
      </c>
      <c r="B511" s="22" t="s">
        <v>5</v>
      </c>
      <c r="C511" s="24">
        <v>20749956156655</v>
      </c>
      <c r="D511" s="139" t="s">
        <v>7857</v>
      </c>
      <c r="E511" s="22" t="s">
        <v>1669</v>
      </c>
      <c r="F511" s="23">
        <v>10.625</v>
      </c>
      <c r="G511" s="22">
        <v>1</v>
      </c>
      <c r="H511" s="203">
        <v>21.4</v>
      </c>
      <c r="I511" s="203">
        <v>1.25</v>
      </c>
      <c r="J511" s="214">
        <v>285.01</v>
      </c>
      <c r="K511" s="139" t="s">
        <v>8629</v>
      </c>
      <c r="L511" s="139" t="s">
        <v>8610</v>
      </c>
      <c r="M511" s="139" t="s">
        <v>7758</v>
      </c>
      <c r="N511" s="139" t="s">
        <v>8617</v>
      </c>
      <c r="O511" s="139" t="s">
        <v>8614</v>
      </c>
      <c r="P511" s="139" t="s">
        <v>8615</v>
      </c>
      <c r="Q511" s="139" t="s">
        <v>8619</v>
      </c>
      <c r="R511" s="139" t="s">
        <v>7857</v>
      </c>
    </row>
    <row r="512" spans="1:19">
      <c r="A512" s="329" t="s">
        <v>435</v>
      </c>
      <c r="B512" s="21" t="s">
        <v>5</v>
      </c>
      <c r="C512" s="20">
        <v>20749956156808</v>
      </c>
      <c r="D512" s="138" t="s">
        <v>7857</v>
      </c>
      <c r="E512" s="21" t="s">
        <v>1949</v>
      </c>
      <c r="F512" s="19" t="s">
        <v>1950</v>
      </c>
      <c r="G512" s="21">
        <v>1</v>
      </c>
      <c r="H512" s="204">
        <v>10.3</v>
      </c>
      <c r="I512" s="204">
        <v>0.87</v>
      </c>
      <c r="J512" s="215">
        <v>289.12</v>
      </c>
      <c r="K512" s="138" t="s">
        <v>8629</v>
      </c>
      <c r="L512" s="138" t="s">
        <v>8610</v>
      </c>
      <c r="M512" s="138" t="s">
        <v>7758</v>
      </c>
      <c r="N512" s="138" t="s">
        <v>8617</v>
      </c>
      <c r="O512" s="138" t="s">
        <v>8614</v>
      </c>
      <c r="P512" s="138" t="s">
        <v>8615</v>
      </c>
      <c r="Q512" s="138" t="s">
        <v>8619</v>
      </c>
      <c r="R512" s="138" t="s">
        <v>7857</v>
      </c>
    </row>
    <row r="513" spans="1:19">
      <c r="A513" s="25" t="s">
        <v>436</v>
      </c>
      <c r="B513" s="22" t="s">
        <v>5</v>
      </c>
      <c r="C513" s="24">
        <v>20749956156723</v>
      </c>
      <c r="D513" s="139" t="s">
        <v>7857</v>
      </c>
      <c r="E513" s="22" t="s">
        <v>1885</v>
      </c>
      <c r="F513" s="23">
        <v>6.5</v>
      </c>
      <c r="G513" s="22">
        <v>2</v>
      </c>
      <c r="H513" s="203">
        <v>14.7</v>
      </c>
      <c r="I513" s="203">
        <v>0.46</v>
      </c>
      <c r="J513" s="214">
        <v>102.24</v>
      </c>
      <c r="K513" s="139" t="s">
        <v>8629</v>
      </c>
      <c r="L513" s="139" t="s">
        <v>8610</v>
      </c>
      <c r="M513" s="139" t="s">
        <v>7758</v>
      </c>
      <c r="N513" s="139" t="s">
        <v>8617</v>
      </c>
      <c r="O513" s="139" t="s">
        <v>8614</v>
      </c>
      <c r="P513" s="139" t="s">
        <v>8615</v>
      </c>
      <c r="Q513" s="139" t="s">
        <v>8619</v>
      </c>
      <c r="R513" s="139" t="s">
        <v>7857</v>
      </c>
    </row>
    <row r="514" spans="1:19">
      <c r="A514" s="329" t="s">
        <v>437</v>
      </c>
      <c r="B514" s="21" t="s">
        <v>5</v>
      </c>
      <c r="C514" s="20">
        <v>20749956156709</v>
      </c>
      <c r="D514" s="138" t="s">
        <v>7857</v>
      </c>
      <c r="E514" s="21" t="s">
        <v>1951</v>
      </c>
      <c r="F514" s="19">
        <v>6.75</v>
      </c>
      <c r="G514" s="21">
        <v>2</v>
      </c>
      <c r="H514" s="204">
        <v>18.2</v>
      </c>
      <c r="I514" s="204">
        <v>0.56999999999999995</v>
      </c>
      <c r="J514" s="215">
        <v>108.78</v>
      </c>
      <c r="K514" s="138" t="s">
        <v>8629</v>
      </c>
      <c r="L514" s="138" t="s">
        <v>8610</v>
      </c>
      <c r="M514" s="138" t="s">
        <v>7758</v>
      </c>
      <c r="N514" s="138" t="s">
        <v>8617</v>
      </c>
      <c r="O514" s="138" t="s">
        <v>8614</v>
      </c>
      <c r="P514" s="138" t="s">
        <v>8615</v>
      </c>
      <c r="Q514" s="138" t="s">
        <v>8619</v>
      </c>
      <c r="R514" s="138" t="s">
        <v>7857</v>
      </c>
    </row>
    <row r="515" spans="1:19">
      <c r="A515" s="25" t="s">
        <v>438</v>
      </c>
      <c r="B515" s="22" t="s">
        <v>5</v>
      </c>
      <c r="C515" s="24">
        <v>20749956156747</v>
      </c>
      <c r="D515" s="139" t="s">
        <v>7857</v>
      </c>
      <c r="E515" s="22" t="s">
        <v>1925</v>
      </c>
      <c r="F515" s="23">
        <v>4.875</v>
      </c>
      <c r="G515" s="22">
        <v>2</v>
      </c>
      <c r="H515" s="203">
        <v>8.3000000000000007</v>
      </c>
      <c r="I515" s="203">
        <v>0.25</v>
      </c>
      <c r="J515" s="214">
        <v>84.32</v>
      </c>
      <c r="K515" s="139" t="s">
        <v>8629</v>
      </c>
      <c r="L515" s="139" t="s">
        <v>8610</v>
      </c>
      <c r="M515" s="139" t="s">
        <v>7758</v>
      </c>
      <c r="N515" s="139" t="s">
        <v>8617</v>
      </c>
      <c r="O515" s="139" t="s">
        <v>8614</v>
      </c>
      <c r="P515" s="139" t="s">
        <v>8615</v>
      </c>
      <c r="Q515" s="139" t="s">
        <v>8619</v>
      </c>
      <c r="R515" s="139" t="s">
        <v>7857</v>
      </c>
    </row>
    <row r="516" spans="1:19">
      <c r="A516" s="329" t="s">
        <v>439</v>
      </c>
      <c r="B516" s="21" t="s">
        <v>5</v>
      </c>
      <c r="C516" s="20">
        <v>20749956156716</v>
      </c>
      <c r="D516" s="138" t="s">
        <v>7857</v>
      </c>
      <c r="E516" s="21" t="s">
        <v>1952</v>
      </c>
      <c r="F516" s="19">
        <v>4.625</v>
      </c>
      <c r="G516" s="21">
        <v>2</v>
      </c>
      <c r="H516" s="204">
        <v>12.1</v>
      </c>
      <c r="I516" s="204">
        <v>0.7</v>
      </c>
      <c r="J516" s="215">
        <v>117.74</v>
      </c>
      <c r="K516" s="138" t="s">
        <v>8629</v>
      </c>
      <c r="L516" s="138" t="s">
        <v>8610</v>
      </c>
      <c r="M516" s="138" t="s">
        <v>7758</v>
      </c>
      <c r="N516" s="138" t="s">
        <v>8617</v>
      </c>
      <c r="O516" s="138" t="s">
        <v>8614</v>
      </c>
      <c r="P516" s="138" t="s">
        <v>8615</v>
      </c>
      <c r="Q516" s="138" t="s">
        <v>8619</v>
      </c>
      <c r="R516" s="138" t="s">
        <v>7857</v>
      </c>
    </row>
    <row r="517" spans="1:19">
      <c r="A517" s="25" t="s">
        <v>440</v>
      </c>
      <c r="B517" s="22" t="s">
        <v>5</v>
      </c>
      <c r="C517" s="24">
        <v>20749956156693</v>
      </c>
      <c r="D517" s="139" t="s">
        <v>7857</v>
      </c>
      <c r="E517" s="22" t="s">
        <v>1953</v>
      </c>
      <c r="F517" s="23">
        <v>4.5</v>
      </c>
      <c r="G517" s="22">
        <v>2</v>
      </c>
      <c r="H517" s="203">
        <v>16.399999999999999</v>
      </c>
      <c r="I517" s="203">
        <v>0.82</v>
      </c>
      <c r="J517" s="214">
        <v>115.63</v>
      </c>
      <c r="K517" s="139" t="s">
        <v>8629</v>
      </c>
      <c r="L517" s="139" t="s">
        <v>8610</v>
      </c>
      <c r="M517" s="139" t="s">
        <v>7758</v>
      </c>
      <c r="N517" s="139" t="s">
        <v>8617</v>
      </c>
      <c r="O517" s="139" t="s">
        <v>8614</v>
      </c>
      <c r="P517" s="139" t="s">
        <v>8615</v>
      </c>
      <c r="Q517" s="139" t="s">
        <v>8619</v>
      </c>
      <c r="R517" s="139" t="s">
        <v>7857</v>
      </c>
    </row>
    <row r="518" spans="1:19">
      <c r="A518" s="329" t="s">
        <v>441</v>
      </c>
      <c r="B518" s="21" t="s">
        <v>5</v>
      </c>
      <c r="C518" s="20">
        <v>20749956156730</v>
      </c>
      <c r="D518" s="138" t="s">
        <v>7857</v>
      </c>
      <c r="E518" s="21" t="s">
        <v>1954</v>
      </c>
      <c r="F518" s="19">
        <v>2.625</v>
      </c>
      <c r="G518" s="21">
        <v>2</v>
      </c>
      <c r="H518" s="204">
        <v>7.4</v>
      </c>
      <c r="I518" s="204">
        <v>0.35</v>
      </c>
      <c r="J518" s="215">
        <v>76</v>
      </c>
      <c r="K518" s="138" t="s">
        <v>8629</v>
      </c>
      <c r="L518" s="138" t="s">
        <v>8610</v>
      </c>
      <c r="M518" s="138" t="s">
        <v>7758</v>
      </c>
      <c r="N518" s="138" t="s">
        <v>8617</v>
      </c>
      <c r="O518" s="138" t="s">
        <v>8614</v>
      </c>
      <c r="P518" s="138" t="s">
        <v>8615</v>
      </c>
      <c r="Q518" s="138" t="s">
        <v>8619</v>
      </c>
      <c r="R518" s="138" t="s">
        <v>7857</v>
      </c>
    </row>
    <row r="519" spans="1:19">
      <c r="A519" s="25" t="s">
        <v>442</v>
      </c>
      <c r="B519" s="22" t="s">
        <v>5</v>
      </c>
      <c r="C519" s="24">
        <v>20749956156785</v>
      </c>
      <c r="D519" s="139" t="s">
        <v>7857</v>
      </c>
      <c r="E519" s="22" t="s">
        <v>1955</v>
      </c>
      <c r="F519" s="23">
        <v>5</v>
      </c>
      <c r="G519" s="22">
        <v>2</v>
      </c>
      <c r="H519" s="203">
        <v>17</v>
      </c>
      <c r="I519" s="203">
        <v>0.77</v>
      </c>
      <c r="J519" s="214">
        <v>145.66999999999999</v>
      </c>
      <c r="K519" s="139" t="s">
        <v>8629</v>
      </c>
      <c r="L519" s="139" t="s">
        <v>8610</v>
      </c>
      <c r="M519" s="139" t="s">
        <v>7758</v>
      </c>
      <c r="N519" s="139" t="s">
        <v>8617</v>
      </c>
      <c r="O519" s="139" t="s">
        <v>8614</v>
      </c>
      <c r="P519" s="139" t="s">
        <v>8615</v>
      </c>
      <c r="Q519" s="139" t="s">
        <v>8619</v>
      </c>
      <c r="R519" s="139" t="s">
        <v>7857</v>
      </c>
    </row>
    <row r="520" spans="1:19">
      <c r="A520" s="329" t="s">
        <v>443</v>
      </c>
      <c r="B520" s="21" t="s">
        <v>5</v>
      </c>
      <c r="C520" s="20">
        <v>20749956156778</v>
      </c>
      <c r="D520" s="138" t="s">
        <v>7857</v>
      </c>
      <c r="E520" s="21" t="s">
        <v>1956</v>
      </c>
      <c r="F520" s="19">
        <v>5</v>
      </c>
      <c r="G520" s="21">
        <v>2</v>
      </c>
      <c r="H520" s="204">
        <v>16.399999999999999</v>
      </c>
      <c r="I520" s="204">
        <v>0.52</v>
      </c>
      <c r="J520" s="215">
        <v>120.37</v>
      </c>
      <c r="K520" s="138" t="s">
        <v>8629</v>
      </c>
      <c r="L520" s="138" t="s">
        <v>8610</v>
      </c>
      <c r="M520" s="138" t="s">
        <v>7758</v>
      </c>
      <c r="N520" s="138" t="s">
        <v>8617</v>
      </c>
      <c r="O520" s="138" t="s">
        <v>8614</v>
      </c>
      <c r="P520" s="138" t="s">
        <v>8615</v>
      </c>
      <c r="Q520" s="138" t="s">
        <v>8619</v>
      </c>
      <c r="R520" s="138" t="s">
        <v>7857</v>
      </c>
    </row>
    <row r="521" spans="1:19">
      <c r="A521" s="25" t="s">
        <v>444</v>
      </c>
      <c r="B521" s="22" t="s">
        <v>5</v>
      </c>
      <c r="C521" s="24">
        <v>20749956156761</v>
      </c>
      <c r="D521" s="139" t="s">
        <v>7857</v>
      </c>
      <c r="E521" s="22" t="s">
        <v>1957</v>
      </c>
      <c r="F521" s="23" t="s">
        <v>1958</v>
      </c>
      <c r="G521" s="22">
        <v>2</v>
      </c>
      <c r="H521" s="203">
        <v>11.5</v>
      </c>
      <c r="I521" s="203">
        <v>0.73</v>
      </c>
      <c r="J521" s="214">
        <v>150.52000000000001</v>
      </c>
      <c r="K521" s="139" t="s">
        <v>8629</v>
      </c>
      <c r="L521" s="139" t="s">
        <v>8610</v>
      </c>
      <c r="M521" s="139" t="s">
        <v>7758</v>
      </c>
      <c r="N521" s="139" t="s">
        <v>8617</v>
      </c>
      <c r="O521" s="139" t="s">
        <v>8614</v>
      </c>
      <c r="P521" s="139" t="s">
        <v>8615</v>
      </c>
      <c r="Q521" s="139" t="s">
        <v>8619</v>
      </c>
      <c r="R521" s="139" t="s">
        <v>7857</v>
      </c>
    </row>
    <row r="522" spans="1:19" s="231" customFormat="1" ht="31.5">
      <c r="A522" s="234" t="s">
        <v>8693</v>
      </c>
      <c r="B522" s="235"/>
      <c r="C522" s="236"/>
      <c r="D522" s="237"/>
      <c r="E522" s="235"/>
      <c r="F522" s="235"/>
      <c r="G522" s="235"/>
      <c r="H522" s="345"/>
      <c r="I522" s="345"/>
      <c r="J522" s="249"/>
      <c r="K522" s="237"/>
      <c r="L522" s="237"/>
      <c r="M522" s="237"/>
      <c r="N522" s="237"/>
      <c r="O522" s="237"/>
      <c r="P522" s="237"/>
      <c r="Q522" s="237"/>
      <c r="R522" s="237"/>
      <c r="S522" s="278"/>
    </row>
    <row r="523" spans="1:19" ht="40.5" customHeight="1">
      <c r="A523" s="162" t="s">
        <v>2</v>
      </c>
      <c r="B523" s="6" t="s">
        <v>8825</v>
      </c>
      <c r="C523" s="11" t="s">
        <v>2813</v>
      </c>
      <c r="D523" s="6" t="s">
        <v>8827</v>
      </c>
      <c r="E523" s="6" t="s">
        <v>1667</v>
      </c>
      <c r="F523" s="7" t="s">
        <v>8824</v>
      </c>
      <c r="G523" s="6" t="s">
        <v>8767</v>
      </c>
      <c r="H523" s="202" t="s">
        <v>8777</v>
      </c>
      <c r="I523" s="202" t="s">
        <v>8823</v>
      </c>
      <c r="J523" s="354" t="s">
        <v>8810</v>
      </c>
      <c r="K523" s="162" t="s">
        <v>8822</v>
      </c>
      <c r="L523" s="6" t="s">
        <v>8764</v>
      </c>
      <c r="M523" s="6" t="s">
        <v>8595</v>
      </c>
      <c r="N523" s="11" t="s">
        <v>8765</v>
      </c>
      <c r="O523" s="6" t="s">
        <v>8763</v>
      </c>
      <c r="P523" s="7" t="s">
        <v>8821</v>
      </c>
      <c r="Q523" s="7" t="s">
        <v>8618</v>
      </c>
      <c r="R523" s="6" t="s">
        <v>9155</v>
      </c>
      <c r="S523" s="279"/>
    </row>
    <row r="524" spans="1:19">
      <c r="A524" s="329" t="s">
        <v>446</v>
      </c>
      <c r="B524" s="21" t="s">
        <v>5</v>
      </c>
      <c r="C524" s="20">
        <v>702560000024</v>
      </c>
      <c r="D524" s="138" t="s">
        <v>7857</v>
      </c>
      <c r="E524" s="21" t="s">
        <v>1937</v>
      </c>
      <c r="F524" s="19">
        <v>6</v>
      </c>
      <c r="G524" s="21">
        <v>3</v>
      </c>
      <c r="H524" s="204">
        <v>16</v>
      </c>
      <c r="I524" s="204">
        <v>0.38</v>
      </c>
      <c r="J524" s="215">
        <v>125.5</v>
      </c>
      <c r="K524" s="138" t="s">
        <v>445</v>
      </c>
      <c r="L524" s="138" t="s">
        <v>8610</v>
      </c>
      <c r="M524" s="138" t="s">
        <v>7758</v>
      </c>
      <c r="N524" s="138" t="s">
        <v>8617</v>
      </c>
      <c r="O524" s="138" t="s">
        <v>8613</v>
      </c>
      <c r="P524" s="138" t="s">
        <v>7753</v>
      </c>
      <c r="Q524" s="138" t="s">
        <v>8626</v>
      </c>
      <c r="R524" s="138" t="s">
        <v>7857</v>
      </c>
    </row>
    <row r="525" spans="1:19">
      <c r="A525" s="25" t="s">
        <v>447</v>
      </c>
      <c r="B525" s="22" t="s">
        <v>5</v>
      </c>
      <c r="C525" s="24">
        <v>702560000031</v>
      </c>
      <c r="D525" s="139" t="s">
        <v>7857</v>
      </c>
      <c r="E525" s="22" t="s">
        <v>1937</v>
      </c>
      <c r="F525" s="23">
        <v>7.5</v>
      </c>
      <c r="G525" s="22">
        <v>3</v>
      </c>
      <c r="H525" s="203">
        <v>32.9</v>
      </c>
      <c r="I525" s="203">
        <v>0.78</v>
      </c>
      <c r="J525" s="214">
        <v>138.1</v>
      </c>
      <c r="K525" s="139" t="s">
        <v>445</v>
      </c>
      <c r="L525" s="139" t="s">
        <v>8610</v>
      </c>
      <c r="M525" s="139" t="s">
        <v>7758</v>
      </c>
      <c r="N525" s="139" t="s">
        <v>8617</v>
      </c>
      <c r="O525" s="139" t="s">
        <v>8613</v>
      </c>
      <c r="P525" s="139" t="s">
        <v>7753</v>
      </c>
      <c r="Q525" s="139" t="s">
        <v>8626</v>
      </c>
      <c r="R525" s="139" t="s">
        <v>7857</v>
      </c>
    </row>
    <row r="526" spans="1:19">
      <c r="A526" s="329" t="s">
        <v>448</v>
      </c>
      <c r="B526" s="21" t="s">
        <v>5</v>
      </c>
      <c r="C526" s="20">
        <v>702560000048</v>
      </c>
      <c r="D526" s="138" t="s">
        <v>7857</v>
      </c>
      <c r="E526" s="21" t="s">
        <v>1937</v>
      </c>
      <c r="F526" s="19">
        <v>8</v>
      </c>
      <c r="G526" s="21">
        <v>2</v>
      </c>
      <c r="H526" s="204">
        <v>22.8</v>
      </c>
      <c r="I526" s="204">
        <v>0.76</v>
      </c>
      <c r="J526" s="215">
        <v>194.4</v>
      </c>
      <c r="K526" s="138" t="s">
        <v>445</v>
      </c>
      <c r="L526" s="138" t="s">
        <v>8610</v>
      </c>
      <c r="M526" s="138" t="s">
        <v>7758</v>
      </c>
      <c r="N526" s="138" t="s">
        <v>8617</v>
      </c>
      <c r="O526" s="138" t="s">
        <v>8613</v>
      </c>
      <c r="P526" s="138" t="s">
        <v>7753</v>
      </c>
      <c r="Q526" s="138" t="s">
        <v>8626</v>
      </c>
      <c r="R526" s="138" t="s">
        <v>7857</v>
      </c>
    </row>
    <row r="527" spans="1:19">
      <c r="A527" s="25" t="s">
        <v>449</v>
      </c>
      <c r="B527" s="22" t="s">
        <v>5</v>
      </c>
      <c r="C527" s="24">
        <v>702560000055</v>
      </c>
      <c r="D527" s="139" t="s">
        <v>7857</v>
      </c>
      <c r="E527" s="22" t="s">
        <v>1937</v>
      </c>
      <c r="F527" s="23">
        <v>9</v>
      </c>
      <c r="G527" s="22">
        <v>2</v>
      </c>
      <c r="H527" s="203">
        <v>30.6</v>
      </c>
      <c r="I527" s="203">
        <v>0.81</v>
      </c>
      <c r="J527" s="214">
        <v>202.3</v>
      </c>
      <c r="K527" s="139" t="s">
        <v>445</v>
      </c>
      <c r="L527" s="139" t="s">
        <v>8610</v>
      </c>
      <c r="M527" s="139" t="s">
        <v>7758</v>
      </c>
      <c r="N527" s="139" t="s">
        <v>8617</v>
      </c>
      <c r="O527" s="139" t="s">
        <v>8613</v>
      </c>
      <c r="P527" s="139" t="s">
        <v>7753</v>
      </c>
      <c r="Q527" s="139" t="s">
        <v>8626</v>
      </c>
      <c r="R527" s="139" t="s">
        <v>7857</v>
      </c>
    </row>
    <row r="528" spans="1:19">
      <c r="A528" s="329" t="s">
        <v>450</v>
      </c>
      <c r="B528" s="21" t="s">
        <v>5</v>
      </c>
      <c r="C528" s="20">
        <v>702560000062</v>
      </c>
      <c r="D528" s="138" t="s">
        <v>7857</v>
      </c>
      <c r="E528" s="21" t="s">
        <v>1937</v>
      </c>
      <c r="F528" s="19">
        <v>9.75</v>
      </c>
      <c r="G528" s="21">
        <v>2</v>
      </c>
      <c r="H528" s="204">
        <v>34.299999999999997</v>
      </c>
      <c r="I528" s="204">
        <v>1</v>
      </c>
      <c r="J528" s="215">
        <v>231.6</v>
      </c>
      <c r="K528" s="138" t="s">
        <v>445</v>
      </c>
      <c r="L528" s="138" t="s">
        <v>8610</v>
      </c>
      <c r="M528" s="138" t="s">
        <v>7758</v>
      </c>
      <c r="N528" s="138" t="s">
        <v>8617</v>
      </c>
      <c r="O528" s="138" t="s">
        <v>8613</v>
      </c>
      <c r="P528" s="138" t="s">
        <v>7753</v>
      </c>
      <c r="Q528" s="138" t="s">
        <v>8626</v>
      </c>
      <c r="R528" s="138" t="s">
        <v>7857</v>
      </c>
    </row>
    <row r="529" spans="1:18">
      <c r="A529" s="25" t="s">
        <v>451</v>
      </c>
      <c r="B529" s="22" t="s">
        <v>5</v>
      </c>
      <c r="C529" s="24">
        <v>702560000079</v>
      </c>
      <c r="D529" s="139" t="s">
        <v>7857</v>
      </c>
      <c r="E529" s="22" t="s">
        <v>1937</v>
      </c>
      <c r="F529" s="23">
        <v>10</v>
      </c>
      <c r="G529" s="22">
        <v>1</v>
      </c>
      <c r="H529" s="203">
        <v>21</v>
      </c>
      <c r="I529" s="203">
        <v>0.59</v>
      </c>
      <c r="J529" s="214">
        <v>334.1</v>
      </c>
      <c r="K529" s="139" t="s">
        <v>445</v>
      </c>
      <c r="L529" s="139" t="s">
        <v>8610</v>
      </c>
      <c r="M529" s="139" t="s">
        <v>7758</v>
      </c>
      <c r="N529" s="139" t="s">
        <v>8617</v>
      </c>
      <c r="O529" s="139" t="s">
        <v>8613</v>
      </c>
      <c r="P529" s="139" t="s">
        <v>7753</v>
      </c>
      <c r="Q529" s="139" t="s">
        <v>8626</v>
      </c>
      <c r="R529" s="139" t="s">
        <v>7857</v>
      </c>
    </row>
    <row r="530" spans="1:18">
      <c r="A530" s="329" t="s">
        <v>452</v>
      </c>
      <c r="B530" s="21" t="s">
        <v>5</v>
      </c>
      <c r="C530" s="20">
        <v>702560000086</v>
      </c>
      <c r="D530" s="138" t="s">
        <v>7857</v>
      </c>
      <c r="E530" s="21" t="s">
        <v>1937</v>
      </c>
      <c r="F530" s="19">
        <v>11.25</v>
      </c>
      <c r="G530" s="21">
        <v>1</v>
      </c>
      <c r="H530" s="204">
        <v>26.9</v>
      </c>
      <c r="I530" s="204">
        <v>0.57999999999999996</v>
      </c>
      <c r="J530" s="215">
        <v>404.1</v>
      </c>
      <c r="K530" s="138" t="s">
        <v>445</v>
      </c>
      <c r="L530" s="138" t="s">
        <v>8610</v>
      </c>
      <c r="M530" s="138" t="s">
        <v>7758</v>
      </c>
      <c r="N530" s="138" t="s">
        <v>8617</v>
      </c>
      <c r="O530" s="138" t="s">
        <v>8613</v>
      </c>
      <c r="P530" s="138" t="s">
        <v>7753</v>
      </c>
      <c r="Q530" s="138" t="s">
        <v>8626</v>
      </c>
      <c r="R530" s="138" t="s">
        <v>7857</v>
      </c>
    </row>
    <row r="531" spans="1:18">
      <c r="A531" s="25" t="s">
        <v>453</v>
      </c>
      <c r="B531" s="22" t="s">
        <v>5</v>
      </c>
      <c r="C531" s="24">
        <v>702560000093</v>
      </c>
      <c r="D531" s="139" t="s">
        <v>7857</v>
      </c>
      <c r="E531" s="22" t="s">
        <v>1937</v>
      </c>
      <c r="F531" s="23">
        <v>12</v>
      </c>
      <c r="G531" s="22">
        <v>1</v>
      </c>
      <c r="H531" s="203">
        <v>28.1</v>
      </c>
      <c r="I531" s="203">
        <v>0.61</v>
      </c>
      <c r="J531" s="214">
        <v>460.5</v>
      </c>
      <c r="K531" s="139" t="s">
        <v>445</v>
      </c>
      <c r="L531" s="139" t="s">
        <v>8610</v>
      </c>
      <c r="M531" s="139" t="s">
        <v>7758</v>
      </c>
      <c r="N531" s="139" t="s">
        <v>8617</v>
      </c>
      <c r="O531" s="139" t="s">
        <v>8613</v>
      </c>
      <c r="P531" s="139" t="s">
        <v>7753</v>
      </c>
      <c r="Q531" s="139" t="s">
        <v>8626</v>
      </c>
      <c r="R531" s="139" t="s">
        <v>7857</v>
      </c>
    </row>
    <row r="532" spans="1:18">
      <c r="A532" s="329" t="s">
        <v>454</v>
      </c>
      <c r="B532" s="21" t="s">
        <v>5</v>
      </c>
      <c r="C532" s="20">
        <v>702560000123</v>
      </c>
      <c r="D532" s="138" t="s">
        <v>7857</v>
      </c>
      <c r="E532" s="21" t="s">
        <v>1959</v>
      </c>
      <c r="F532" s="19" t="s">
        <v>1960</v>
      </c>
      <c r="G532" s="21">
        <v>1</v>
      </c>
      <c r="H532" s="204">
        <v>22</v>
      </c>
      <c r="I532" s="204">
        <v>0.57999999999999996</v>
      </c>
      <c r="J532" s="215">
        <v>363.5</v>
      </c>
      <c r="K532" s="138" t="s">
        <v>445</v>
      </c>
      <c r="L532" s="138" t="s">
        <v>8610</v>
      </c>
      <c r="M532" s="138" t="s">
        <v>7758</v>
      </c>
      <c r="N532" s="138" t="s">
        <v>8617</v>
      </c>
      <c r="O532" s="138" t="s">
        <v>8613</v>
      </c>
      <c r="P532" s="138" t="s">
        <v>7753</v>
      </c>
      <c r="Q532" s="138" t="s">
        <v>8626</v>
      </c>
      <c r="R532" s="138" t="s">
        <v>7857</v>
      </c>
    </row>
    <row r="533" spans="1:18">
      <c r="A533" s="25" t="s">
        <v>455</v>
      </c>
      <c r="B533" s="22" t="s">
        <v>5</v>
      </c>
      <c r="C533" s="24">
        <v>702560000130</v>
      </c>
      <c r="D533" s="139" t="s">
        <v>7857</v>
      </c>
      <c r="E533" s="22" t="s">
        <v>1959</v>
      </c>
      <c r="F533" s="23" t="s">
        <v>1961</v>
      </c>
      <c r="G533" s="22">
        <v>1</v>
      </c>
      <c r="H533" s="203">
        <v>24</v>
      </c>
      <c r="I533" s="203">
        <v>0.59</v>
      </c>
      <c r="J533" s="214">
        <v>421.9</v>
      </c>
      <c r="K533" s="139" t="s">
        <v>445</v>
      </c>
      <c r="L533" s="139" t="s">
        <v>8610</v>
      </c>
      <c r="M533" s="139" t="s">
        <v>7758</v>
      </c>
      <c r="N533" s="139" t="s">
        <v>8617</v>
      </c>
      <c r="O533" s="139" t="s">
        <v>8613</v>
      </c>
      <c r="P533" s="139" t="s">
        <v>7753</v>
      </c>
      <c r="Q533" s="139" t="s">
        <v>8626</v>
      </c>
      <c r="R533" s="139" t="s">
        <v>7857</v>
      </c>
    </row>
    <row r="534" spans="1:18">
      <c r="A534" s="329" t="s">
        <v>456</v>
      </c>
      <c r="B534" s="21" t="s">
        <v>5</v>
      </c>
      <c r="C534" s="20">
        <v>702560000154</v>
      </c>
      <c r="D534" s="138" t="s">
        <v>7857</v>
      </c>
      <c r="E534" s="21" t="s">
        <v>1959</v>
      </c>
      <c r="F534" s="19" t="s">
        <v>1962</v>
      </c>
      <c r="G534" s="21">
        <v>1</v>
      </c>
      <c r="H534" s="204">
        <v>37.700000000000003</v>
      </c>
      <c r="I534" s="204">
        <v>1.05</v>
      </c>
      <c r="J534" s="215">
        <v>755.9</v>
      </c>
      <c r="K534" s="138" t="s">
        <v>445</v>
      </c>
      <c r="L534" s="138" t="s">
        <v>8610</v>
      </c>
      <c r="M534" s="138" t="s">
        <v>7758</v>
      </c>
      <c r="N534" s="138" t="s">
        <v>8617</v>
      </c>
      <c r="O534" s="138" t="s">
        <v>8613</v>
      </c>
      <c r="P534" s="138" t="s">
        <v>7753</v>
      </c>
      <c r="Q534" s="138" t="s">
        <v>8626</v>
      </c>
      <c r="R534" s="138" t="s">
        <v>7857</v>
      </c>
    </row>
    <row r="535" spans="1:18">
      <c r="A535" s="25" t="s">
        <v>457</v>
      </c>
      <c r="B535" s="22" t="s">
        <v>5</v>
      </c>
      <c r="C535" s="24">
        <v>702560000161</v>
      </c>
      <c r="D535" s="139" t="s">
        <v>7857</v>
      </c>
      <c r="E535" s="22" t="s">
        <v>1938</v>
      </c>
      <c r="F535" s="23">
        <v>5.625</v>
      </c>
      <c r="G535" s="22">
        <v>3</v>
      </c>
      <c r="H535" s="203">
        <v>19.7</v>
      </c>
      <c r="I535" s="203">
        <v>0.6</v>
      </c>
      <c r="J535" s="214">
        <v>111.7</v>
      </c>
      <c r="K535" s="139" t="s">
        <v>445</v>
      </c>
      <c r="L535" s="139" t="s">
        <v>8610</v>
      </c>
      <c r="M535" s="139" t="s">
        <v>7758</v>
      </c>
      <c r="N535" s="139" t="s">
        <v>8617</v>
      </c>
      <c r="O535" s="139" t="s">
        <v>8613</v>
      </c>
      <c r="P535" s="139" t="s">
        <v>7753</v>
      </c>
      <c r="Q535" s="139" t="s">
        <v>8626</v>
      </c>
      <c r="R535" s="139" t="s">
        <v>7857</v>
      </c>
    </row>
    <row r="536" spans="1:18">
      <c r="A536" s="329" t="s">
        <v>458</v>
      </c>
      <c r="B536" s="21" t="s">
        <v>5</v>
      </c>
      <c r="C536" s="20">
        <v>702560000185</v>
      </c>
      <c r="D536" s="138" t="s">
        <v>7857</v>
      </c>
      <c r="E536" s="21" t="s">
        <v>1939</v>
      </c>
      <c r="F536" s="19">
        <v>3.875</v>
      </c>
      <c r="G536" s="21">
        <v>3</v>
      </c>
      <c r="H536" s="204">
        <v>21</v>
      </c>
      <c r="I536" s="204">
        <v>1.05</v>
      </c>
      <c r="J536" s="215">
        <v>181.7</v>
      </c>
      <c r="K536" s="138" t="s">
        <v>445</v>
      </c>
      <c r="L536" s="138" t="s">
        <v>8610</v>
      </c>
      <c r="M536" s="138" t="s">
        <v>7758</v>
      </c>
      <c r="N536" s="138" t="s">
        <v>8617</v>
      </c>
      <c r="O536" s="138" t="s">
        <v>8613</v>
      </c>
      <c r="P536" s="138" t="s">
        <v>7753</v>
      </c>
      <c r="Q536" s="138" t="s">
        <v>8626</v>
      </c>
      <c r="R536" s="138" t="s">
        <v>7857</v>
      </c>
    </row>
    <row r="537" spans="1:18">
      <c r="A537" s="25" t="s">
        <v>459</v>
      </c>
      <c r="B537" s="22" t="s">
        <v>5</v>
      </c>
      <c r="C537" s="24">
        <v>702560000192</v>
      </c>
      <c r="D537" s="139" t="s">
        <v>7857</v>
      </c>
      <c r="E537" s="22" t="s">
        <v>1940</v>
      </c>
      <c r="F537" s="23">
        <v>3.5</v>
      </c>
      <c r="G537" s="22">
        <v>3</v>
      </c>
      <c r="H537" s="203">
        <v>21.1</v>
      </c>
      <c r="I537" s="203">
        <v>1.21</v>
      </c>
      <c r="J537" s="214">
        <v>184.1</v>
      </c>
      <c r="K537" s="139" t="s">
        <v>445</v>
      </c>
      <c r="L537" s="139" t="s">
        <v>8610</v>
      </c>
      <c r="M537" s="139" t="s">
        <v>7758</v>
      </c>
      <c r="N537" s="139" t="s">
        <v>8617</v>
      </c>
      <c r="O537" s="139" t="s">
        <v>8613</v>
      </c>
      <c r="P537" s="139" t="s">
        <v>7753</v>
      </c>
      <c r="Q537" s="139" t="s">
        <v>8626</v>
      </c>
      <c r="R537" s="139" t="s">
        <v>7857</v>
      </c>
    </row>
    <row r="538" spans="1:18">
      <c r="A538" s="329" t="s">
        <v>460</v>
      </c>
      <c r="B538" s="21" t="s">
        <v>5</v>
      </c>
      <c r="C538" s="20">
        <v>702560000222</v>
      </c>
      <c r="D538" s="138" t="s">
        <v>7857</v>
      </c>
      <c r="E538" s="21" t="s">
        <v>1963</v>
      </c>
      <c r="F538" s="19">
        <v>3.25</v>
      </c>
      <c r="G538" s="21">
        <v>3</v>
      </c>
      <c r="H538" s="204">
        <v>20.7</v>
      </c>
      <c r="I538" s="204">
        <v>1.21</v>
      </c>
      <c r="J538" s="215">
        <v>123.3</v>
      </c>
      <c r="K538" s="138" t="s">
        <v>445</v>
      </c>
      <c r="L538" s="138" t="s">
        <v>8610</v>
      </c>
      <c r="M538" s="138" t="s">
        <v>7758</v>
      </c>
      <c r="N538" s="138" t="s">
        <v>8617</v>
      </c>
      <c r="O538" s="138" t="s">
        <v>8613</v>
      </c>
      <c r="P538" s="138" t="s">
        <v>7753</v>
      </c>
      <c r="Q538" s="138" t="s">
        <v>8626</v>
      </c>
      <c r="R538" s="138" t="s">
        <v>7857</v>
      </c>
    </row>
    <row r="539" spans="1:18">
      <c r="A539" s="25" t="s">
        <v>461</v>
      </c>
      <c r="B539" s="22" t="s">
        <v>5</v>
      </c>
      <c r="C539" s="24">
        <v>702560000239</v>
      </c>
      <c r="D539" s="139" t="s">
        <v>7857</v>
      </c>
      <c r="E539" s="22" t="s">
        <v>1964</v>
      </c>
      <c r="F539" s="23">
        <v>4.125</v>
      </c>
      <c r="G539" s="22">
        <v>2</v>
      </c>
      <c r="H539" s="203">
        <v>27</v>
      </c>
      <c r="I539" s="203">
        <v>0.87</v>
      </c>
      <c r="J539" s="214">
        <v>269.39999999999998</v>
      </c>
      <c r="K539" s="139" t="s">
        <v>445</v>
      </c>
      <c r="L539" s="139" t="s">
        <v>8610</v>
      </c>
      <c r="M539" s="139" t="s">
        <v>7758</v>
      </c>
      <c r="N539" s="139" t="s">
        <v>8617</v>
      </c>
      <c r="O539" s="139" t="s">
        <v>8613</v>
      </c>
      <c r="P539" s="139" t="s">
        <v>7753</v>
      </c>
      <c r="Q539" s="139" t="s">
        <v>8626</v>
      </c>
      <c r="R539" s="139" t="s">
        <v>7857</v>
      </c>
    </row>
    <row r="540" spans="1:18">
      <c r="A540" s="329" t="s">
        <v>462</v>
      </c>
      <c r="B540" s="21" t="s">
        <v>5</v>
      </c>
      <c r="C540" s="20">
        <v>702560000253</v>
      </c>
      <c r="D540" s="138" t="s">
        <v>7857</v>
      </c>
      <c r="E540" s="21" t="s">
        <v>1947</v>
      </c>
      <c r="F540" s="19">
        <v>4</v>
      </c>
      <c r="G540" s="21">
        <v>3</v>
      </c>
      <c r="H540" s="204">
        <v>19.899999999999999</v>
      </c>
      <c r="I540" s="204">
        <v>1.21</v>
      </c>
      <c r="J540" s="215">
        <v>132</v>
      </c>
      <c r="K540" s="138" t="s">
        <v>445</v>
      </c>
      <c r="L540" s="138" t="s">
        <v>8610</v>
      </c>
      <c r="M540" s="138" t="s">
        <v>7758</v>
      </c>
      <c r="N540" s="138" t="s">
        <v>8617</v>
      </c>
      <c r="O540" s="138" t="s">
        <v>8613</v>
      </c>
      <c r="P540" s="138" t="s">
        <v>7753</v>
      </c>
      <c r="Q540" s="138" t="s">
        <v>8626</v>
      </c>
      <c r="R540" s="138" t="s">
        <v>7857</v>
      </c>
    </row>
    <row r="541" spans="1:18">
      <c r="A541" s="25" t="s">
        <v>463</v>
      </c>
      <c r="B541" s="22" t="s">
        <v>5</v>
      </c>
      <c r="C541" s="24">
        <v>702560000260</v>
      </c>
      <c r="D541" s="139" t="s">
        <v>7857</v>
      </c>
      <c r="E541" s="22" t="s">
        <v>1965</v>
      </c>
      <c r="F541" s="23">
        <v>3.875</v>
      </c>
      <c r="G541" s="22">
        <v>3</v>
      </c>
      <c r="H541" s="203">
        <v>19.899999999999999</v>
      </c>
      <c r="I541" s="203">
        <v>1.3</v>
      </c>
      <c r="J541" s="214">
        <v>132</v>
      </c>
      <c r="K541" s="139" t="s">
        <v>445</v>
      </c>
      <c r="L541" s="139" t="s">
        <v>8610</v>
      </c>
      <c r="M541" s="139" t="s">
        <v>7758</v>
      </c>
      <c r="N541" s="139" t="s">
        <v>8617</v>
      </c>
      <c r="O541" s="139" t="s">
        <v>8613</v>
      </c>
      <c r="P541" s="139" t="s">
        <v>7753</v>
      </c>
      <c r="Q541" s="139" t="s">
        <v>8626</v>
      </c>
      <c r="R541" s="139" t="s">
        <v>7857</v>
      </c>
    </row>
    <row r="542" spans="1:18">
      <c r="A542" s="329" t="s">
        <v>464</v>
      </c>
      <c r="B542" s="21" t="s">
        <v>5</v>
      </c>
      <c r="C542" s="20">
        <v>702560000277</v>
      </c>
      <c r="D542" s="138" t="s">
        <v>7857</v>
      </c>
      <c r="E542" s="21" t="s">
        <v>1966</v>
      </c>
      <c r="F542" s="19">
        <v>3.875</v>
      </c>
      <c r="G542" s="21">
        <v>3</v>
      </c>
      <c r="H542" s="204">
        <v>22.1</v>
      </c>
      <c r="I542" s="204">
        <v>1.3</v>
      </c>
      <c r="J542" s="215">
        <v>132</v>
      </c>
      <c r="K542" s="138" t="s">
        <v>445</v>
      </c>
      <c r="L542" s="138" t="s">
        <v>8610</v>
      </c>
      <c r="M542" s="138" t="s">
        <v>7758</v>
      </c>
      <c r="N542" s="138" t="s">
        <v>8617</v>
      </c>
      <c r="O542" s="138" t="s">
        <v>8613</v>
      </c>
      <c r="P542" s="138" t="s">
        <v>7753</v>
      </c>
      <c r="Q542" s="138" t="s">
        <v>8626</v>
      </c>
      <c r="R542" s="138" t="s">
        <v>7857</v>
      </c>
    </row>
    <row r="543" spans="1:18">
      <c r="A543" s="25" t="s">
        <v>465</v>
      </c>
      <c r="B543" s="22" t="s">
        <v>5</v>
      </c>
      <c r="C543" s="24">
        <v>702560000284</v>
      </c>
      <c r="D543" s="139" t="s">
        <v>7857</v>
      </c>
      <c r="E543" s="22" t="s">
        <v>1967</v>
      </c>
      <c r="F543" s="23">
        <v>6.5</v>
      </c>
      <c r="G543" s="22">
        <v>3</v>
      </c>
      <c r="H543" s="203">
        <v>14.5</v>
      </c>
      <c r="I543" s="203">
        <v>0.51</v>
      </c>
      <c r="J543" s="214">
        <v>103.2</v>
      </c>
      <c r="K543" s="139" t="s">
        <v>445</v>
      </c>
      <c r="L543" s="139" t="s">
        <v>8610</v>
      </c>
      <c r="M543" s="139" t="s">
        <v>7758</v>
      </c>
      <c r="N543" s="139" t="s">
        <v>8617</v>
      </c>
      <c r="O543" s="139" t="s">
        <v>8613</v>
      </c>
      <c r="P543" s="139" t="s">
        <v>7753</v>
      </c>
      <c r="Q543" s="139" t="s">
        <v>8626</v>
      </c>
      <c r="R543" s="139" t="s">
        <v>7857</v>
      </c>
    </row>
    <row r="544" spans="1:18">
      <c r="A544" s="329" t="s">
        <v>466</v>
      </c>
      <c r="B544" s="21" t="s">
        <v>5</v>
      </c>
      <c r="C544" s="20">
        <v>702560000291</v>
      </c>
      <c r="D544" s="138" t="s">
        <v>7857</v>
      </c>
      <c r="E544" s="21" t="s">
        <v>1943</v>
      </c>
      <c r="F544" s="19">
        <v>6</v>
      </c>
      <c r="G544" s="21">
        <v>3</v>
      </c>
      <c r="H544" s="204">
        <v>25.3</v>
      </c>
      <c r="I544" s="204">
        <v>0.68</v>
      </c>
      <c r="J544" s="215">
        <v>156.80000000000001</v>
      </c>
      <c r="K544" s="138" t="s">
        <v>445</v>
      </c>
      <c r="L544" s="138" t="s">
        <v>8610</v>
      </c>
      <c r="M544" s="138" t="s">
        <v>7758</v>
      </c>
      <c r="N544" s="138" t="s">
        <v>8617</v>
      </c>
      <c r="O544" s="138" t="s">
        <v>8613</v>
      </c>
      <c r="P544" s="138" t="s">
        <v>7753</v>
      </c>
      <c r="Q544" s="138" t="s">
        <v>8626</v>
      </c>
      <c r="R544" s="138" t="s">
        <v>7857</v>
      </c>
    </row>
    <row r="545" spans="1:19">
      <c r="A545" s="25" t="s">
        <v>467</v>
      </c>
      <c r="B545" s="22" t="s">
        <v>5</v>
      </c>
      <c r="C545" s="24">
        <v>702560000307</v>
      </c>
      <c r="D545" s="139" t="s">
        <v>7857</v>
      </c>
      <c r="E545" s="22" t="s">
        <v>1968</v>
      </c>
      <c r="F545" s="23">
        <v>9</v>
      </c>
      <c r="G545" s="22">
        <v>2</v>
      </c>
      <c r="H545" s="203">
        <v>31.8</v>
      </c>
      <c r="I545" s="203">
        <v>1</v>
      </c>
      <c r="J545" s="214">
        <v>234.6</v>
      </c>
      <c r="K545" s="139" t="s">
        <v>445</v>
      </c>
      <c r="L545" s="139" t="s">
        <v>8610</v>
      </c>
      <c r="M545" s="139" t="s">
        <v>7758</v>
      </c>
      <c r="N545" s="139" t="s">
        <v>8617</v>
      </c>
      <c r="O545" s="139" t="s">
        <v>8613</v>
      </c>
      <c r="P545" s="139" t="s">
        <v>7753</v>
      </c>
      <c r="Q545" s="139" t="s">
        <v>8626</v>
      </c>
      <c r="R545" s="139" t="s">
        <v>7857</v>
      </c>
    </row>
    <row r="546" spans="1:19">
      <c r="A546" s="329" t="s">
        <v>468</v>
      </c>
      <c r="B546" s="21" t="s">
        <v>5</v>
      </c>
      <c r="C546" s="20">
        <v>702560000314</v>
      </c>
      <c r="D546" s="138" t="s">
        <v>7857</v>
      </c>
      <c r="E546" s="21" t="s">
        <v>1944</v>
      </c>
      <c r="F546" s="19">
        <v>4.75</v>
      </c>
      <c r="G546" s="21">
        <v>3</v>
      </c>
      <c r="H546" s="204">
        <v>26.1</v>
      </c>
      <c r="I546" s="204">
        <v>2.1800000000000002</v>
      </c>
      <c r="J546" s="215">
        <v>198.3</v>
      </c>
      <c r="K546" s="138" t="s">
        <v>445</v>
      </c>
      <c r="L546" s="138" t="s">
        <v>8610</v>
      </c>
      <c r="M546" s="138" t="s">
        <v>7758</v>
      </c>
      <c r="N546" s="138" t="s">
        <v>8617</v>
      </c>
      <c r="O546" s="138" t="s">
        <v>8613</v>
      </c>
      <c r="P546" s="138" t="s">
        <v>7753</v>
      </c>
      <c r="Q546" s="138" t="s">
        <v>8626</v>
      </c>
      <c r="R546" s="138" t="s">
        <v>7857</v>
      </c>
    </row>
    <row r="547" spans="1:19">
      <c r="A547" s="25" t="s">
        <v>469</v>
      </c>
      <c r="B547" s="22" t="s">
        <v>5</v>
      </c>
      <c r="C547" s="24">
        <v>702560000321</v>
      </c>
      <c r="D547" s="139" t="s">
        <v>7857</v>
      </c>
      <c r="E547" s="22" t="s">
        <v>1945</v>
      </c>
      <c r="F547" s="23">
        <v>4.75</v>
      </c>
      <c r="G547" s="22">
        <v>3</v>
      </c>
      <c r="H547" s="203">
        <v>24</v>
      </c>
      <c r="I547" s="203">
        <v>2.1800000000000002</v>
      </c>
      <c r="J547" s="214">
        <v>139.80000000000001</v>
      </c>
      <c r="K547" s="139" t="s">
        <v>445</v>
      </c>
      <c r="L547" s="139" t="s">
        <v>8610</v>
      </c>
      <c r="M547" s="139" t="s">
        <v>7758</v>
      </c>
      <c r="N547" s="139" t="s">
        <v>8617</v>
      </c>
      <c r="O547" s="139" t="s">
        <v>8613</v>
      </c>
      <c r="P547" s="139" t="s">
        <v>7753</v>
      </c>
      <c r="Q547" s="139" t="s">
        <v>8626</v>
      </c>
      <c r="R547" s="139" t="s">
        <v>7857</v>
      </c>
    </row>
    <row r="548" spans="1:19">
      <c r="A548" s="329" t="s">
        <v>470</v>
      </c>
      <c r="B548" s="21" t="s">
        <v>5</v>
      </c>
      <c r="C548" s="20">
        <v>702560000345</v>
      </c>
      <c r="D548" s="138" t="s">
        <v>7857</v>
      </c>
      <c r="E548" s="21" t="s">
        <v>1969</v>
      </c>
      <c r="F548" s="19">
        <v>11.625</v>
      </c>
      <c r="G548" s="21">
        <v>1</v>
      </c>
      <c r="H548" s="204">
        <v>27.9</v>
      </c>
      <c r="I548" s="204">
        <v>0.9</v>
      </c>
      <c r="J548" s="215">
        <v>604.5</v>
      </c>
      <c r="K548" s="138" t="s">
        <v>445</v>
      </c>
      <c r="L548" s="138" t="s">
        <v>8610</v>
      </c>
      <c r="M548" s="138" t="s">
        <v>7758</v>
      </c>
      <c r="N548" s="138" t="s">
        <v>8617</v>
      </c>
      <c r="O548" s="138" t="s">
        <v>8613</v>
      </c>
      <c r="P548" s="138" t="s">
        <v>7753</v>
      </c>
      <c r="Q548" s="138" t="s">
        <v>8626</v>
      </c>
      <c r="R548" s="138" t="s">
        <v>7857</v>
      </c>
    </row>
    <row r="549" spans="1:19">
      <c r="A549" s="25" t="s">
        <v>471</v>
      </c>
      <c r="B549" s="22" t="s">
        <v>5</v>
      </c>
      <c r="C549" s="24">
        <v>702560000352</v>
      </c>
      <c r="D549" s="139" t="s">
        <v>7857</v>
      </c>
      <c r="E549" s="22" t="s">
        <v>1970</v>
      </c>
      <c r="F549" s="23">
        <v>3.5</v>
      </c>
      <c r="G549" s="22">
        <v>3</v>
      </c>
      <c r="H549" s="203">
        <v>15.8</v>
      </c>
      <c r="I549" s="203">
        <v>0.64</v>
      </c>
      <c r="J549" s="214">
        <v>269.5</v>
      </c>
      <c r="K549" s="139" t="s">
        <v>445</v>
      </c>
      <c r="L549" s="139" t="s">
        <v>8610</v>
      </c>
      <c r="M549" s="139" t="s">
        <v>7758</v>
      </c>
      <c r="N549" s="139" t="s">
        <v>8617</v>
      </c>
      <c r="O549" s="139" t="s">
        <v>8613</v>
      </c>
      <c r="P549" s="139" t="s">
        <v>7753</v>
      </c>
      <c r="Q549" s="139" t="s">
        <v>8626</v>
      </c>
      <c r="R549" s="139" t="s">
        <v>7857</v>
      </c>
    </row>
    <row r="550" spans="1:19">
      <c r="A550" s="329" t="s">
        <v>472</v>
      </c>
      <c r="B550" s="21" t="s">
        <v>5</v>
      </c>
      <c r="C550" s="20">
        <v>702560000376</v>
      </c>
      <c r="D550" s="138" t="s">
        <v>7857</v>
      </c>
      <c r="E550" s="21" t="s">
        <v>1971</v>
      </c>
      <c r="F550" s="19" t="s">
        <v>1972</v>
      </c>
      <c r="G550" s="21">
        <v>2</v>
      </c>
      <c r="H550" s="204">
        <v>17</v>
      </c>
      <c r="I550" s="204">
        <v>2.1800000000000002</v>
      </c>
      <c r="J550" s="215">
        <v>450.1</v>
      </c>
      <c r="K550" s="138" t="s">
        <v>445</v>
      </c>
      <c r="L550" s="138" t="s">
        <v>8610</v>
      </c>
      <c r="M550" s="138" t="s">
        <v>7758</v>
      </c>
      <c r="N550" s="138" t="s">
        <v>8617</v>
      </c>
      <c r="O550" s="138" t="s">
        <v>8613</v>
      </c>
      <c r="P550" s="138" t="s">
        <v>7753</v>
      </c>
      <c r="Q550" s="138" t="s">
        <v>8626</v>
      </c>
      <c r="R550" s="138" t="s">
        <v>7857</v>
      </c>
    </row>
    <row r="551" spans="1:19">
      <c r="A551" s="25" t="s">
        <v>473</v>
      </c>
      <c r="B551" s="22" t="s">
        <v>5</v>
      </c>
      <c r="C551" s="24">
        <v>702560000406</v>
      </c>
      <c r="D551" s="139" t="s">
        <v>7857</v>
      </c>
      <c r="E551" s="22" t="s">
        <v>1973</v>
      </c>
      <c r="F551" s="23">
        <v>1</v>
      </c>
      <c r="G551" s="22">
        <v>3</v>
      </c>
      <c r="H551" s="203">
        <v>7.1</v>
      </c>
      <c r="I551" s="203">
        <v>0.66</v>
      </c>
      <c r="J551" s="214">
        <v>117.7</v>
      </c>
      <c r="K551" s="139" t="s">
        <v>445</v>
      </c>
      <c r="L551" s="139" t="s">
        <v>8610</v>
      </c>
      <c r="M551" s="139" t="s">
        <v>7758</v>
      </c>
      <c r="N551" s="139" t="s">
        <v>8617</v>
      </c>
      <c r="O551" s="139" t="s">
        <v>8613</v>
      </c>
      <c r="P551" s="139" t="s">
        <v>7753</v>
      </c>
      <c r="Q551" s="139" t="s">
        <v>8626</v>
      </c>
      <c r="R551" s="139" t="s">
        <v>7857</v>
      </c>
    </row>
    <row r="552" spans="1:19" s="231" customFormat="1" ht="31.5">
      <c r="A552" s="234" t="s">
        <v>8831</v>
      </c>
      <c r="B552" s="235"/>
      <c r="C552" s="236"/>
      <c r="D552" s="237"/>
      <c r="E552" s="235"/>
      <c r="F552" s="235"/>
      <c r="G552" s="235"/>
      <c r="H552" s="345"/>
      <c r="I552" s="345"/>
      <c r="J552" s="249"/>
      <c r="K552" s="237"/>
      <c r="L552" s="237"/>
      <c r="M552" s="237"/>
      <c r="N552" s="237"/>
      <c r="O552" s="237"/>
      <c r="P552" s="237"/>
      <c r="Q552" s="237"/>
      <c r="R552" s="237"/>
      <c r="S552" s="278"/>
    </row>
    <row r="553" spans="1:19" ht="40.5" customHeight="1">
      <c r="A553" s="162" t="s">
        <v>2</v>
      </c>
      <c r="B553" s="6" t="s">
        <v>8825</v>
      </c>
      <c r="C553" s="11" t="s">
        <v>2813</v>
      </c>
      <c r="D553" s="6" t="s">
        <v>8827</v>
      </c>
      <c r="E553" s="6" t="s">
        <v>1667</v>
      </c>
      <c r="F553" s="7" t="s">
        <v>8824</v>
      </c>
      <c r="G553" s="6" t="s">
        <v>8767</v>
      </c>
      <c r="H553" s="202" t="s">
        <v>8777</v>
      </c>
      <c r="I553" s="202" t="s">
        <v>8823</v>
      </c>
      <c r="J553" s="354" t="s">
        <v>8810</v>
      </c>
      <c r="K553" s="162" t="s">
        <v>8822</v>
      </c>
      <c r="L553" s="6" t="s">
        <v>8764</v>
      </c>
      <c r="M553" s="6" t="s">
        <v>8595</v>
      </c>
      <c r="N553" s="11" t="s">
        <v>8765</v>
      </c>
      <c r="O553" s="6" t="s">
        <v>8763</v>
      </c>
      <c r="P553" s="7" t="s">
        <v>8821</v>
      </c>
      <c r="Q553" s="7" t="s">
        <v>8618</v>
      </c>
      <c r="R553" s="6" t="s">
        <v>9155</v>
      </c>
      <c r="S553" s="279"/>
    </row>
    <row r="554" spans="1:19">
      <c r="A554" s="329" t="s">
        <v>474</v>
      </c>
      <c r="B554" s="21" t="s">
        <v>5</v>
      </c>
      <c r="C554" s="20">
        <v>702560008877</v>
      </c>
      <c r="D554" s="138" t="s">
        <v>7857</v>
      </c>
      <c r="E554" s="21" t="s">
        <v>1946</v>
      </c>
      <c r="F554" s="19">
        <v>6.25</v>
      </c>
      <c r="G554" s="21">
        <v>3</v>
      </c>
      <c r="H554" s="204">
        <v>19.3</v>
      </c>
      <c r="I554" s="204">
        <v>0.6</v>
      </c>
      <c r="J554" s="215">
        <v>125.5</v>
      </c>
      <c r="K554" s="138" t="s">
        <v>445</v>
      </c>
      <c r="L554" s="138" t="s">
        <v>8610</v>
      </c>
      <c r="M554" s="138" t="s">
        <v>7758</v>
      </c>
      <c r="N554" s="138" t="s">
        <v>8617</v>
      </c>
      <c r="O554" s="138" t="s">
        <v>8613</v>
      </c>
      <c r="P554" s="138" t="s">
        <v>7753</v>
      </c>
      <c r="Q554" s="138" t="s">
        <v>8626</v>
      </c>
      <c r="R554" s="138" t="s">
        <v>7857</v>
      </c>
    </row>
    <row r="555" spans="1:19">
      <c r="A555" s="25" t="s">
        <v>475</v>
      </c>
      <c r="B555" s="22" t="s">
        <v>5</v>
      </c>
      <c r="C555" s="24">
        <v>702560008884</v>
      </c>
      <c r="D555" s="139" t="s">
        <v>7857</v>
      </c>
      <c r="E555" s="22" t="s">
        <v>1946</v>
      </c>
      <c r="F555" s="23">
        <v>7</v>
      </c>
      <c r="G555" s="22">
        <v>3</v>
      </c>
      <c r="H555" s="203">
        <v>27.8</v>
      </c>
      <c r="I555" s="203">
        <v>0.78</v>
      </c>
      <c r="J555" s="214">
        <v>138.1</v>
      </c>
      <c r="K555" s="139" t="s">
        <v>445</v>
      </c>
      <c r="L555" s="139" t="s">
        <v>8610</v>
      </c>
      <c r="M555" s="139" t="s">
        <v>7758</v>
      </c>
      <c r="N555" s="139" t="s">
        <v>8617</v>
      </c>
      <c r="O555" s="139" t="s">
        <v>8613</v>
      </c>
      <c r="P555" s="139" t="s">
        <v>7753</v>
      </c>
      <c r="Q555" s="139" t="s">
        <v>8626</v>
      </c>
      <c r="R555" s="139" t="s">
        <v>7857</v>
      </c>
    </row>
    <row r="556" spans="1:19">
      <c r="A556" s="329" t="s">
        <v>476</v>
      </c>
      <c r="B556" s="21" t="s">
        <v>5</v>
      </c>
      <c r="C556" s="20">
        <v>702560008907</v>
      </c>
      <c r="D556" s="138" t="s">
        <v>7857</v>
      </c>
      <c r="E556" s="21" t="s">
        <v>1946</v>
      </c>
      <c r="F556" s="19">
        <v>9</v>
      </c>
      <c r="G556" s="21">
        <v>2</v>
      </c>
      <c r="H556" s="204">
        <v>27.7</v>
      </c>
      <c r="I556" s="204">
        <v>0.81</v>
      </c>
      <c r="J556" s="215">
        <v>202.3</v>
      </c>
      <c r="K556" s="138" t="s">
        <v>445</v>
      </c>
      <c r="L556" s="138" t="s">
        <v>8610</v>
      </c>
      <c r="M556" s="138" t="s">
        <v>7758</v>
      </c>
      <c r="N556" s="138" t="s">
        <v>8617</v>
      </c>
      <c r="O556" s="138" t="s">
        <v>8613</v>
      </c>
      <c r="P556" s="138" t="s">
        <v>7753</v>
      </c>
      <c r="Q556" s="138" t="s">
        <v>8626</v>
      </c>
      <c r="R556" s="138" t="s">
        <v>7857</v>
      </c>
    </row>
    <row r="557" spans="1:19">
      <c r="A557" s="25" t="s">
        <v>477</v>
      </c>
      <c r="B557" s="22" t="s">
        <v>5</v>
      </c>
      <c r="C557" s="24">
        <v>702560008921</v>
      </c>
      <c r="D557" s="139" t="s">
        <v>7857</v>
      </c>
      <c r="E557" s="22" t="s">
        <v>1946</v>
      </c>
      <c r="F557" s="23">
        <v>10</v>
      </c>
      <c r="G557" s="22">
        <v>1</v>
      </c>
      <c r="H557" s="203">
        <v>24</v>
      </c>
      <c r="I557" s="203">
        <v>0.42</v>
      </c>
      <c r="J557" s="214">
        <v>334.1</v>
      </c>
      <c r="K557" s="139" t="s">
        <v>445</v>
      </c>
      <c r="L557" s="139" t="s">
        <v>8610</v>
      </c>
      <c r="M557" s="139" t="s">
        <v>7758</v>
      </c>
      <c r="N557" s="139" t="s">
        <v>8617</v>
      </c>
      <c r="O557" s="139" t="s">
        <v>8613</v>
      </c>
      <c r="P557" s="139" t="s">
        <v>7753</v>
      </c>
      <c r="Q557" s="139" t="s">
        <v>8626</v>
      </c>
      <c r="R557" s="139" t="s">
        <v>7857</v>
      </c>
    </row>
    <row r="558" spans="1:19">
      <c r="A558" s="329" t="s">
        <v>478</v>
      </c>
      <c r="B558" s="21" t="s">
        <v>5</v>
      </c>
      <c r="C558" s="20">
        <v>702560008938</v>
      </c>
      <c r="D558" s="138" t="s">
        <v>7857</v>
      </c>
      <c r="E558" s="21" t="s">
        <v>1946</v>
      </c>
      <c r="F558" s="19">
        <v>11.25</v>
      </c>
      <c r="G558" s="21">
        <v>1</v>
      </c>
      <c r="H558" s="204">
        <v>24.2</v>
      </c>
      <c r="I558" s="204">
        <v>0.57999999999999996</v>
      </c>
      <c r="J558" s="215">
        <v>404.1</v>
      </c>
      <c r="K558" s="138" t="s">
        <v>445</v>
      </c>
      <c r="L558" s="138" t="s">
        <v>8610</v>
      </c>
      <c r="M558" s="138" t="s">
        <v>7758</v>
      </c>
      <c r="N558" s="138" t="s">
        <v>8617</v>
      </c>
      <c r="O558" s="138" t="s">
        <v>8613</v>
      </c>
      <c r="P558" s="138" t="s">
        <v>7753</v>
      </c>
      <c r="Q558" s="138" t="s">
        <v>8626</v>
      </c>
      <c r="R558" s="138" t="s">
        <v>7857</v>
      </c>
    </row>
    <row r="559" spans="1:19">
      <c r="A559" s="25" t="s">
        <v>479</v>
      </c>
      <c r="B559" s="22" t="s">
        <v>5</v>
      </c>
      <c r="C559" s="24">
        <v>702560008945</v>
      </c>
      <c r="D559" s="139" t="s">
        <v>7857</v>
      </c>
      <c r="E559" s="22" t="s">
        <v>1946</v>
      </c>
      <c r="F559" s="23">
        <v>12</v>
      </c>
      <c r="G559" s="22">
        <v>1</v>
      </c>
      <c r="H559" s="203">
        <v>30.3</v>
      </c>
      <c r="I559" s="203">
        <v>0.61</v>
      </c>
      <c r="J559" s="214">
        <v>460.5</v>
      </c>
      <c r="K559" s="139" t="s">
        <v>445</v>
      </c>
      <c r="L559" s="139" t="s">
        <v>8610</v>
      </c>
      <c r="M559" s="139" t="s">
        <v>7758</v>
      </c>
      <c r="N559" s="139" t="s">
        <v>8617</v>
      </c>
      <c r="O559" s="139" t="s">
        <v>8613</v>
      </c>
      <c r="P559" s="139" t="s">
        <v>7753</v>
      </c>
      <c r="Q559" s="139" t="s">
        <v>8626</v>
      </c>
      <c r="R559" s="139" t="s">
        <v>7857</v>
      </c>
    </row>
    <row r="560" spans="1:19">
      <c r="A560" s="329" t="s">
        <v>480</v>
      </c>
      <c r="B560" s="21" t="s">
        <v>5</v>
      </c>
      <c r="C560" s="20">
        <v>702560008952</v>
      </c>
      <c r="D560" s="138" t="s">
        <v>7857</v>
      </c>
      <c r="E560" s="21" t="s">
        <v>1946</v>
      </c>
      <c r="F560" s="19">
        <v>12.75</v>
      </c>
      <c r="G560" s="21">
        <v>1</v>
      </c>
      <c r="H560" s="204">
        <v>33.700000000000003</v>
      </c>
      <c r="I560" s="204">
        <v>0.81</v>
      </c>
      <c r="J560" s="215">
        <v>535.20000000000005</v>
      </c>
      <c r="K560" s="138" t="s">
        <v>445</v>
      </c>
      <c r="L560" s="138" t="s">
        <v>8610</v>
      </c>
      <c r="M560" s="138" t="s">
        <v>7758</v>
      </c>
      <c r="N560" s="138" t="s">
        <v>8617</v>
      </c>
      <c r="O560" s="138" t="s">
        <v>8613</v>
      </c>
      <c r="P560" s="138" t="s">
        <v>7753</v>
      </c>
      <c r="Q560" s="138" t="s">
        <v>8626</v>
      </c>
      <c r="R560" s="138" t="s">
        <v>7857</v>
      </c>
    </row>
    <row r="561" spans="1:19">
      <c r="A561" s="25" t="s">
        <v>481</v>
      </c>
      <c r="B561" s="22" t="s">
        <v>5</v>
      </c>
      <c r="C561" s="24">
        <v>20749956103307</v>
      </c>
      <c r="D561" s="139" t="s">
        <v>7857</v>
      </c>
      <c r="E561" s="22" t="s">
        <v>1974</v>
      </c>
      <c r="F561" s="23">
        <v>5.25</v>
      </c>
      <c r="G561" s="22">
        <v>3</v>
      </c>
      <c r="H561" s="203">
        <v>22.1</v>
      </c>
      <c r="I561" s="203">
        <v>0.56999999999999995</v>
      </c>
      <c r="J561" s="214">
        <v>100.8</v>
      </c>
      <c r="K561" s="139" t="s">
        <v>445</v>
      </c>
      <c r="L561" s="139" t="s">
        <v>8610</v>
      </c>
      <c r="M561" s="139" t="s">
        <v>7758</v>
      </c>
      <c r="N561" s="139" t="s">
        <v>8617</v>
      </c>
      <c r="O561" s="139" t="s">
        <v>8613</v>
      </c>
      <c r="P561" s="139" t="s">
        <v>7753</v>
      </c>
      <c r="Q561" s="139" t="s">
        <v>8626</v>
      </c>
      <c r="R561" s="139" t="s">
        <v>7857</v>
      </c>
    </row>
    <row r="562" spans="1:19">
      <c r="A562" s="329" t="s">
        <v>482</v>
      </c>
      <c r="B562" s="21" t="s">
        <v>5</v>
      </c>
      <c r="C562" s="20">
        <v>20749956103314</v>
      </c>
      <c r="D562" s="138" t="s">
        <v>7857</v>
      </c>
      <c r="E562" s="21" t="s">
        <v>1975</v>
      </c>
      <c r="F562" s="19">
        <v>6.25</v>
      </c>
      <c r="G562" s="21">
        <v>3</v>
      </c>
      <c r="H562" s="204">
        <v>34.200000000000003</v>
      </c>
      <c r="I562" s="204">
        <v>1.08</v>
      </c>
      <c r="J562" s="215">
        <v>168</v>
      </c>
      <c r="K562" s="138" t="s">
        <v>445</v>
      </c>
      <c r="L562" s="138" t="s">
        <v>8610</v>
      </c>
      <c r="M562" s="138" t="s">
        <v>7758</v>
      </c>
      <c r="N562" s="138" t="s">
        <v>8617</v>
      </c>
      <c r="O562" s="138" t="s">
        <v>8613</v>
      </c>
      <c r="P562" s="138" t="s">
        <v>7753</v>
      </c>
      <c r="Q562" s="138" t="s">
        <v>8626</v>
      </c>
      <c r="R562" s="138" t="s">
        <v>7857</v>
      </c>
    </row>
    <row r="563" spans="1:19">
      <c r="A563" s="25" t="s">
        <v>483</v>
      </c>
      <c r="B563" s="22" t="s">
        <v>5</v>
      </c>
      <c r="C563" s="24">
        <v>20749956103321</v>
      </c>
      <c r="D563" s="139" t="s">
        <v>7857</v>
      </c>
      <c r="E563" s="22" t="s">
        <v>1976</v>
      </c>
      <c r="F563" s="23">
        <v>7.25</v>
      </c>
      <c r="G563" s="22">
        <v>2</v>
      </c>
      <c r="H563" s="203">
        <v>35.299999999999997</v>
      </c>
      <c r="I563" s="203">
        <v>1.02</v>
      </c>
      <c r="J563" s="214">
        <v>229.9</v>
      </c>
      <c r="K563" s="139" t="s">
        <v>445</v>
      </c>
      <c r="L563" s="139" t="s">
        <v>8610</v>
      </c>
      <c r="M563" s="139" t="s">
        <v>7758</v>
      </c>
      <c r="N563" s="139" t="s">
        <v>8617</v>
      </c>
      <c r="O563" s="139" t="s">
        <v>8613</v>
      </c>
      <c r="P563" s="139" t="s">
        <v>7753</v>
      </c>
      <c r="Q563" s="139" t="s">
        <v>8626</v>
      </c>
      <c r="R563" s="139" t="s">
        <v>7857</v>
      </c>
    </row>
    <row r="564" spans="1:19">
      <c r="A564" s="329" t="s">
        <v>484</v>
      </c>
      <c r="B564" s="21" t="s">
        <v>5</v>
      </c>
      <c r="C564" s="20">
        <v>702560046718</v>
      </c>
      <c r="D564" s="138" t="s">
        <v>7857</v>
      </c>
      <c r="E564" s="21" t="s">
        <v>1977</v>
      </c>
      <c r="F564" s="19">
        <v>3.375</v>
      </c>
      <c r="G564" s="21">
        <v>4</v>
      </c>
      <c r="H564" s="204">
        <v>9.4</v>
      </c>
      <c r="I564" s="204">
        <v>0.35</v>
      </c>
      <c r="J564" s="215">
        <v>91.3</v>
      </c>
      <c r="K564" s="138" t="s">
        <v>445</v>
      </c>
      <c r="L564" s="138" t="s">
        <v>8610</v>
      </c>
      <c r="M564" s="138" t="s">
        <v>7758</v>
      </c>
      <c r="N564" s="138" t="s">
        <v>8617</v>
      </c>
      <c r="O564" s="138" t="s">
        <v>8613</v>
      </c>
      <c r="P564" s="138" t="s">
        <v>7753</v>
      </c>
      <c r="Q564" s="138" t="s">
        <v>8626</v>
      </c>
      <c r="R564" s="138" t="s">
        <v>7857</v>
      </c>
    </row>
    <row r="565" spans="1:19" s="231" customFormat="1" ht="31.5">
      <c r="A565" s="234" t="s">
        <v>485</v>
      </c>
      <c r="B565" s="235"/>
      <c r="C565" s="236"/>
      <c r="D565" s="237"/>
      <c r="E565" s="235"/>
      <c r="F565" s="235"/>
      <c r="G565" s="235"/>
      <c r="H565" s="345"/>
      <c r="I565" s="345"/>
      <c r="J565" s="249"/>
      <c r="K565" s="237"/>
      <c r="L565" s="237"/>
      <c r="M565" s="237"/>
      <c r="N565" s="237"/>
      <c r="O565" s="237"/>
      <c r="P565" s="237"/>
      <c r="Q565" s="237"/>
      <c r="R565" s="237"/>
      <c r="S565" s="278"/>
    </row>
    <row r="566" spans="1:19" ht="40.5" customHeight="1">
      <c r="A566" s="162" t="s">
        <v>2</v>
      </c>
      <c r="B566" s="6" t="s">
        <v>8825</v>
      </c>
      <c r="C566" s="11" t="s">
        <v>2813</v>
      </c>
      <c r="D566" s="6" t="s">
        <v>8827</v>
      </c>
      <c r="E566" s="6" t="s">
        <v>1667</v>
      </c>
      <c r="F566" s="7" t="s">
        <v>8824</v>
      </c>
      <c r="G566" s="6" t="s">
        <v>8767</v>
      </c>
      <c r="H566" s="202" t="s">
        <v>8777</v>
      </c>
      <c r="I566" s="202" t="s">
        <v>8823</v>
      </c>
      <c r="J566" s="354" t="s">
        <v>8810</v>
      </c>
      <c r="K566" s="162" t="s">
        <v>8822</v>
      </c>
      <c r="L566" s="6" t="s">
        <v>8764</v>
      </c>
      <c r="M566" s="6" t="s">
        <v>8595</v>
      </c>
      <c r="N566" s="11" t="s">
        <v>8765</v>
      </c>
      <c r="O566" s="6" t="s">
        <v>8763</v>
      </c>
      <c r="P566" s="7" t="s">
        <v>8821</v>
      </c>
      <c r="Q566" s="7" t="s">
        <v>8618</v>
      </c>
      <c r="R566" s="6" t="s">
        <v>9155</v>
      </c>
      <c r="S566" s="279"/>
    </row>
    <row r="567" spans="1:19">
      <c r="A567" s="329" t="s">
        <v>486</v>
      </c>
      <c r="B567" s="21" t="s">
        <v>5</v>
      </c>
      <c r="C567" s="20">
        <v>20749956166135</v>
      </c>
      <c r="D567" s="138" t="s">
        <v>7863</v>
      </c>
      <c r="E567" s="21" t="s">
        <v>1980</v>
      </c>
      <c r="F567" s="19">
        <v>6.5</v>
      </c>
      <c r="G567" s="21">
        <v>4</v>
      </c>
      <c r="H567" s="204">
        <v>23.7</v>
      </c>
      <c r="I567" s="204">
        <v>0.89</v>
      </c>
      <c r="J567" s="215">
        <v>80.099999999999994</v>
      </c>
      <c r="K567" s="138" t="s">
        <v>485</v>
      </c>
      <c r="L567" s="138" t="s">
        <v>8610</v>
      </c>
      <c r="M567" s="138" t="s">
        <v>7758</v>
      </c>
      <c r="N567" s="138" t="s">
        <v>8617</v>
      </c>
      <c r="O567" s="138" t="s">
        <v>8614</v>
      </c>
      <c r="P567" s="138" t="s">
        <v>8615</v>
      </c>
      <c r="Q567" s="138" t="s">
        <v>8622</v>
      </c>
      <c r="R567" s="138" t="s">
        <v>7863</v>
      </c>
    </row>
    <row r="568" spans="1:19">
      <c r="A568" s="25" t="s">
        <v>487</v>
      </c>
      <c r="B568" s="22" t="s">
        <v>5</v>
      </c>
      <c r="C568" s="24">
        <v>20749956166142</v>
      </c>
      <c r="D568" s="139" t="s">
        <v>7863</v>
      </c>
      <c r="E568" s="22" t="s">
        <v>1981</v>
      </c>
      <c r="F568" s="23">
        <v>8.25</v>
      </c>
      <c r="G568" s="22">
        <v>2</v>
      </c>
      <c r="H568" s="203">
        <v>21.9</v>
      </c>
      <c r="I568" s="203">
        <v>0.73</v>
      </c>
      <c r="J568" s="214">
        <v>120.6</v>
      </c>
      <c r="K568" s="139" t="s">
        <v>485</v>
      </c>
      <c r="L568" s="139" t="s">
        <v>8610</v>
      </c>
      <c r="M568" s="139" t="s">
        <v>7758</v>
      </c>
      <c r="N568" s="139" t="s">
        <v>8617</v>
      </c>
      <c r="O568" s="139" t="s">
        <v>8614</v>
      </c>
      <c r="P568" s="139" t="s">
        <v>8615</v>
      </c>
      <c r="Q568" s="139" t="s">
        <v>8622</v>
      </c>
      <c r="R568" s="139" t="s">
        <v>7863</v>
      </c>
    </row>
    <row r="569" spans="1:19">
      <c r="A569" s="329" t="s">
        <v>488</v>
      </c>
      <c r="B569" s="21" t="s">
        <v>5</v>
      </c>
      <c r="C569" s="20">
        <v>20749956166159</v>
      </c>
      <c r="D569" s="138" t="s">
        <v>7863</v>
      </c>
      <c r="E569" s="21" t="s">
        <v>1982</v>
      </c>
      <c r="F569" s="19">
        <v>9</v>
      </c>
      <c r="G569" s="21">
        <v>2</v>
      </c>
      <c r="H569" s="204">
        <v>25.8</v>
      </c>
      <c r="I569" s="204">
        <v>0.88</v>
      </c>
      <c r="J569" s="215">
        <v>189</v>
      </c>
      <c r="K569" s="138" t="s">
        <v>485</v>
      </c>
      <c r="L569" s="138" t="s">
        <v>8610</v>
      </c>
      <c r="M569" s="138" t="s">
        <v>7758</v>
      </c>
      <c r="N569" s="138" t="s">
        <v>8617</v>
      </c>
      <c r="O569" s="138" t="s">
        <v>8614</v>
      </c>
      <c r="P569" s="138" t="s">
        <v>8615</v>
      </c>
      <c r="Q569" s="138" t="s">
        <v>8622</v>
      </c>
      <c r="R569" s="138" t="s">
        <v>7863</v>
      </c>
    </row>
    <row r="570" spans="1:19">
      <c r="A570" s="25" t="s">
        <v>489</v>
      </c>
      <c r="B570" s="22" t="s">
        <v>5</v>
      </c>
      <c r="C570" s="24">
        <v>20749956166296</v>
      </c>
      <c r="D570" s="139" t="s">
        <v>7863</v>
      </c>
      <c r="E570" s="22" t="s">
        <v>1983</v>
      </c>
      <c r="F570" s="23">
        <v>9.25</v>
      </c>
      <c r="G570" s="22">
        <v>2</v>
      </c>
      <c r="H570" s="203">
        <v>28.9</v>
      </c>
      <c r="I570" s="203">
        <v>1.29</v>
      </c>
      <c r="J570" s="214">
        <v>235.8</v>
      </c>
      <c r="K570" s="139" t="s">
        <v>485</v>
      </c>
      <c r="L570" s="139" t="s">
        <v>8610</v>
      </c>
      <c r="M570" s="139" t="s">
        <v>7758</v>
      </c>
      <c r="N570" s="139" t="s">
        <v>8617</v>
      </c>
      <c r="O570" s="139" t="s">
        <v>8614</v>
      </c>
      <c r="P570" s="139" t="s">
        <v>8615</v>
      </c>
      <c r="Q570" s="139" t="s">
        <v>8622</v>
      </c>
      <c r="R570" s="139" t="s">
        <v>7863</v>
      </c>
    </row>
    <row r="571" spans="1:19">
      <c r="A571" s="329" t="s">
        <v>490</v>
      </c>
      <c r="B571" s="21" t="s">
        <v>5</v>
      </c>
      <c r="C571" s="20">
        <v>20749956166203</v>
      </c>
      <c r="D571" s="138" t="s">
        <v>7863</v>
      </c>
      <c r="E571" s="21" t="s">
        <v>1984</v>
      </c>
      <c r="F571" s="19">
        <v>10.5</v>
      </c>
      <c r="G571" s="21">
        <v>1</v>
      </c>
      <c r="H571" s="204" t="s">
        <v>8678</v>
      </c>
      <c r="I571" s="204">
        <v>0.81</v>
      </c>
      <c r="J571" s="215">
        <v>189</v>
      </c>
      <c r="K571" s="138" t="s">
        <v>485</v>
      </c>
      <c r="L571" s="138" t="s">
        <v>8610</v>
      </c>
      <c r="M571" s="138" t="s">
        <v>7758</v>
      </c>
      <c r="N571" s="138" t="s">
        <v>8617</v>
      </c>
      <c r="O571" s="138" t="s">
        <v>8614</v>
      </c>
      <c r="P571" s="138" t="s">
        <v>8615</v>
      </c>
      <c r="Q571" s="138" t="s">
        <v>8622</v>
      </c>
      <c r="R571" s="138" t="s">
        <v>7863</v>
      </c>
    </row>
    <row r="572" spans="1:19">
      <c r="A572" s="25" t="s">
        <v>491</v>
      </c>
      <c r="B572" s="22" t="s">
        <v>5</v>
      </c>
      <c r="C572" s="24">
        <v>20749956166166</v>
      </c>
      <c r="D572" s="139" t="s">
        <v>7863</v>
      </c>
      <c r="E572" s="22" t="s">
        <v>1985</v>
      </c>
      <c r="F572" s="23">
        <v>10.75</v>
      </c>
      <c r="G572" s="22">
        <v>2</v>
      </c>
      <c r="H572" s="203">
        <v>40.700000000000003</v>
      </c>
      <c r="I572" s="203">
        <v>1.42</v>
      </c>
      <c r="J572" s="214">
        <v>261</v>
      </c>
      <c r="K572" s="139" t="s">
        <v>485</v>
      </c>
      <c r="L572" s="139" t="s">
        <v>8610</v>
      </c>
      <c r="M572" s="139" t="s">
        <v>7758</v>
      </c>
      <c r="N572" s="139" t="s">
        <v>8617</v>
      </c>
      <c r="O572" s="139" t="s">
        <v>8614</v>
      </c>
      <c r="P572" s="139" t="s">
        <v>8615</v>
      </c>
      <c r="Q572" s="139" t="s">
        <v>8622</v>
      </c>
      <c r="R572" s="139" t="s">
        <v>7863</v>
      </c>
    </row>
    <row r="573" spans="1:19">
      <c r="A573" s="329" t="s">
        <v>492</v>
      </c>
      <c r="B573" s="21" t="s">
        <v>5</v>
      </c>
      <c r="C573" s="20">
        <v>20749956166173</v>
      </c>
      <c r="D573" s="138" t="s">
        <v>7863</v>
      </c>
      <c r="E573" s="21" t="s">
        <v>1986</v>
      </c>
      <c r="F573" s="19">
        <v>12</v>
      </c>
      <c r="G573" s="21">
        <v>1</v>
      </c>
      <c r="H573" s="204">
        <v>26.3</v>
      </c>
      <c r="I573" s="204">
        <v>1</v>
      </c>
      <c r="J573" s="215">
        <v>244.8</v>
      </c>
      <c r="K573" s="138" t="s">
        <v>485</v>
      </c>
      <c r="L573" s="138" t="s">
        <v>8610</v>
      </c>
      <c r="M573" s="138" t="s">
        <v>7758</v>
      </c>
      <c r="N573" s="138" t="s">
        <v>8617</v>
      </c>
      <c r="O573" s="138" t="s">
        <v>8614</v>
      </c>
      <c r="P573" s="138" t="s">
        <v>8615</v>
      </c>
      <c r="Q573" s="138" t="s">
        <v>8622</v>
      </c>
      <c r="R573" s="138" t="s">
        <v>7863</v>
      </c>
    </row>
    <row r="574" spans="1:19">
      <c r="A574" s="25" t="s">
        <v>493</v>
      </c>
      <c r="B574" s="22" t="s">
        <v>5</v>
      </c>
      <c r="C574" s="24">
        <v>20749956166210</v>
      </c>
      <c r="D574" s="139" t="s">
        <v>7863</v>
      </c>
      <c r="E574" s="22" t="s">
        <v>1987</v>
      </c>
      <c r="F574" s="23">
        <v>12.25</v>
      </c>
      <c r="G574" s="22">
        <v>1</v>
      </c>
      <c r="H574" s="203">
        <v>31.6</v>
      </c>
      <c r="I574" s="203">
        <v>1.62</v>
      </c>
      <c r="J574" s="214">
        <v>317.89999999999998</v>
      </c>
      <c r="K574" s="139" t="s">
        <v>485</v>
      </c>
      <c r="L574" s="139" t="s">
        <v>8610</v>
      </c>
      <c r="M574" s="139" t="s">
        <v>7758</v>
      </c>
      <c r="N574" s="139" t="s">
        <v>8617</v>
      </c>
      <c r="O574" s="139" t="s">
        <v>8614</v>
      </c>
      <c r="P574" s="139" t="s">
        <v>8615</v>
      </c>
      <c r="Q574" s="139" t="s">
        <v>8622</v>
      </c>
      <c r="R574" s="139" t="s">
        <v>7863</v>
      </c>
    </row>
    <row r="575" spans="1:19">
      <c r="A575" s="329" t="s">
        <v>494</v>
      </c>
      <c r="B575" s="21" t="s">
        <v>5</v>
      </c>
      <c r="C575" s="20">
        <v>20749956166074</v>
      </c>
      <c r="D575" s="138" t="s">
        <v>7863</v>
      </c>
      <c r="E575" s="21" t="s">
        <v>1988</v>
      </c>
      <c r="F575" s="19">
        <v>6.25</v>
      </c>
      <c r="G575" s="21">
        <v>4</v>
      </c>
      <c r="H575" s="204">
        <v>22.4</v>
      </c>
      <c r="I575" s="204">
        <v>0.75</v>
      </c>
      <c r="J575" s="215">
        <v>99</v>
      </c>
      <c r="K575" s="138" t="s">
        <v>485</v>
      </c>
      <c r="L575" s="138" t="s">
        <v>8610</v>
      </c>
      <c r="M575" s="138" t="s">
        <v>7758</v>
      </c>
      <c r="N575" s="138" t="s">
        <v>8617</v>
      </c>
      <c r="O575" s="138" t="s">
        <v>8614</v>
      </c>
      <c r="P575" s="138" t="s">
        <v>8615</v>
      </c>
      <c r="Q575" s="138" t="s">
        <v>8622</v>
      </c>
      <c r="R575" s="138" t="s">
        <v>7863</v>
      </c>
    </row>
    <row r="576" spans="1:19">
      <c r="A576" s="25" t="s">
        <v>495</v>
      </c>
      <c r="B576" s="22" t="s">
        <v>5</v>
      </c>
      <c r="C576" s="24">
        <v>20749956166180</v>
      </c>
      <c r="D576" s="139" t="s">
        <v>7863</v>
      </c>
      <c r="E576" s="22" t="s">
        <v>1989</v>
      </c>
      <c r="F576" s="23">
        <v>4.75</v>
      </c>
      <c r="G576" s="22">
        <v>4</v>
      </c>
      <c r="H576" s="203">
        <v>19.2</v>
      </c>
      <c r="I576" s="203">
        <v>1.39</v>
      </c>
      <c r="J576" s="214">
        <v>134.1</v>
      </c>
      <c r="K576" s="139" t="s">
        <v>485</v>
      </c>
      <c r="L576" s="139" t="s">
        <v>8610</v>
      </c>
      <c r="M576" s="139" t="s">
        <v>7758</v>
      </c>
      <c r="N576" s="139" t="s">
        <v>8617</v>
      </c>
      <c r="O576" s="139" t="s">
        <v>8614</v>
      </c>
      <c r="P576" s="139" t="s">
        <v>8615</v>
      </c>
      <c r="Q576" s="139" t="s">
        <v>8622</v>
      </c>
      <c r="R576" s="139" t="s">
        <v>7863</v>
      </c>
    </row>
    <row r="577" spans="1:19">
      <c r="A577" s="329" t="s">
        <v>496</v>
      </c>
      <c r="B577" s="21" t="s">
        <v>5</v>
      </c>
      <c r="C577" s="20">
        <v>20749956165978</v>
      </c>
      <c r="D577" s="138" t="s">
        <v>7863</v>
      </c>
      <c r="E577" s="21" t="s">
        <v>1990</v>
      </c>
      <c r="F577" s="19" t="s">
        <v>1991</v>
      </c>
      <c r="G577" s="21">
        <v>4</v>
      </c>
      <c r="H577" s="204">
        <v>17.7</v>
      </c>
      <c r="I577" s="204">
        <v>1.49</v>
      </c>
      <c r="J577" s="215">
        <v>251.1</v>
      </c>
      <c r="K577" s="138" t="s">
        <v>485</v>
      </c>
      <c r="L577" s="138" t="s">
        <v>8610</v>
      </c>
      <c r="M577" s="138" t="s">
        <v>7758</v>
      </c>
      <c r="N577" s="138" t="s">
        <v>8617</v>
      </c>
      <c r="O577" s="138" t="s">
        <v>8614</v>
      </c>
      <c r="P577" s="138" t="s">
        <v>8615</v>
      </c>
      <c r="Q577" s="138" t="s">
        <v>8622</v>
      </c>
      <c r="R577" s="138" t="s">
        <v>7863</v>
      </c>
    </row>
    <row r="578" spans="1:19" s="231" customFormat="1" ht="31.5">
      <c r="A578" s="234" t="s">
        <v>497</v>
      </c>
      <c r="B578" s="235"/>
      <c r="C578" s="236"/>
      <c r="D578" s="237"/>
      <c r="E578" s="235"/>
      <c r="F578" s="235"/>
      <c r="G578" s="235"/>
      <c r="H578" s="345"/>
      <c r="I578" s="345"/>
      <c r="J578" s="249"/>
      <c r="K578" s="237"/>
      <c r="L578" s="237"/>
      <c r="M578" s="237"/>
      <c r="N578" s="237"/>
      <c r="O578" s="237"/>
      <c r="P578" s="237"/>
      <c r="Q578" s="237"/>
      <c r="R578" s="237"/>
      <c r="S578" s="278"/>
    </row>
    <row r="579" spans="1:19" ht="40.5" customHeight="1">
      <c r="A579" s="162" t="s">
        <v>2</v>
      </c>
      <c r="B579" s="6" t="s">
        <v>8825</v>
      </c>
      <c r="C579" s="11" t="s">
        <v>2813</v>
      </c>
      <c r="D579" s="6" t="s">
        <v>8827</v>
      </c>
      <c r="E579" s="6" t="s">
        <v>1667</v>
      </c>
      <c r="F579" s="7" t="s">
        <v>8824</v>
      </c>
      <c r="G579" s="6" t="s">
        <v>8767</v>
      </c>
      <c r="H579" s="202" t="s">
        <v>8777</v>
      </c>
      <c r="I579" s="202" t="s">
        <v>8823</v>
      </c>
      <c r="J579" s="354" t="s">
        <v>8810</v>
      </c>
      <c r="K579" s="162" t="s">
        <v>8822</v>
      </c>
      <c r="L579" s="6" t="s">
        <v>8764</v>
      </c>
      <c r="M579" s="6" t="s">
        <v>8595</v>
      </c>
      <c r="N579" s="11" t="s">
        <v>8765</v>
      </c>
      <c r="O579" s="6" t="s">
        <v>8763</v>
      </c>
      <c r="P579" s="7" t="s">
        <v>8821</v>
      </c>
      <c r="Q579" s="7" t="s">
        <v>8618</v>
      </c>
      <c r="R579" s="6" t="s">
        <v>9155</v>
      </c>
      <c r="S579" s="279"/>
    </row>
    <row r="580" spans="1:19">
      <c r="A580" s="329" t="s">
        <v>498</v>
      </c>
      <c r="B580" s="21" t="s">
        <v>5</v>
      </c>
      <c r="C580" s="20">
        <v>702560092555</v>
      </c>
      <c r="D580" s="138" t="s">
        <v>7857</v>
      </c>
      <c r="E580" s="21" t="s">
        <v>1669</v>
      </c>
      <c r="F580" s="19">
        <v>6.25</v>
      </c>
      <c r="G580" s="21">
        <v>3</v>
      </c>
      <c r="H580" s="204">
        <v>20</v>
      </c>
      <c r="I580" s="204">
        <v>0.41</v>
      </c>
      <c r="J580" s="215">
        <v>165</v>
      </c>
      <c r="K580" s="138" t="s">
        <v>497</v>
      </c>
      <c r="L580" s="138" t="s">
        <v>8610</v>
      </c>
      <c r="M580" s="138" t="s">
        <v>7758</v>
      </c>
      <c r="N580" s="138" t="s">
        <v>8630</v>
      </c>
      <c r="O580" s="138" t="s">
        <v>8614</v>
      </c>
      <c r="P580" s="138" t="s">
        <v>7753</v>
      </c>
      <c r="Q580" s="138" t="s">
        <v>8620</v>
      </c>
      <c r="R580" s="138" t="s">
        <v>7857</v>
      </c>
    </row>
    <row r="581" spans="1:19">
      <c r="A581" s="25" t="s">
        <v>499</v>
      </c>
      <c r="B581" s="22" t="s">
        <v>5</v>
      </c>
      <c r="C581" s="24">
        <v>702560092579</v>
      </c>
      <c r="D581" s="139" t="s">
        <v>7857</v>
      </c>
      <c r="E581" s="22" t="s">
        <v>1669</v>
      </c>
      <c r="F581" s="23">
        <v>7.5</v>
      </c>
      <c r="G581" s="22">
        <v>3</v>
      </c>
      <c r="H581" s="203">
        <v>27.3</v>
      </c>
      <c r="I581" s="203">
        <v>0.78</v>
      </c>
      <c r="J581" s="214">
        <v>210.9</v>
      </c>
      <c r="K581" s="139" t="s">
        <v>497</v>
      </c>
      <c r="L581" s="139" t="s">
        <v>8610</v>
      </c>
      <c r="M581" s="139" t="s">
        <v>7758</v>
      </c>
      <c r="N581" s="139" t="s">
        <v>8630</v>
      </c>
      <c r="O581" s="139" t="s">
        <v>8614</v>
      </c>
      <c r="P581" s="139" t="s">
        <v>7753</v>
      </c>
      <c r="Q581" s="139" t="s">
        <v>8620</v>
      </c>
      <c r="R581" s="139" t="s">
        <v>7857</v>
      </c>
    </row>
    <row r="582" spans="1:19">
      <c r="A582" s="329" t="s">
        <v>500</v>
      </c>
      <c r="B582" s="21" t="s">
        <v>5</v>
      </c>
      <c r="C582" s="20">
        <v>702560092586</v>
      </c>
      <c r="D582" s="138" t="s">
        <v>7857</v>
      </c>
      <c r="E582" s="21" t="s">
        <v>1669</v>
      </c>
      <c r="F582" s="19">
        <v>9</v>
      </c>
      <c r="G582" s="21">
        <v>2</v>
      </c>
      <c r="H582" s="204">
        <v>26.7</v>
      </c>
      <c r="I582" s="204">
        <v>0.6</v>
      </c>
      <c r="J582" s="215">
        <v>294.10000000000002</v>
      </c>
      <c r="K582" s="138" t="s">
        <v>497</v>
      </c>
      <c r="L582" s="138" t="s">
        <v>8610</v>
      </c>
      <c r="M582" s="138" t="s">
        <v>7758</v>
      </c>
      <c r="N582" s="138" t="s">
        <v>8630</v>
      </c>
      <c r="O582" s="138" t="s">
        <v>8614</v>
      </c>
      <c r="P582" s="138" t="s">
        <v>7753</v>
      </c>
      <c r="Q582" s="138" t="s">
        <v>8620</v>
      </c>
      <c r="R582" s="138" t="s">
        <v>7857</v>
      </c>
    </row>
    <row r="583" spans="1:19">
      <c r="A583" s="25" t="s">
        <v>501</v>
      </c>
      <c r="B583" s="22" t="s">
        <v>5</v>
      </c>
      <c r="C583" s="24">
        <v>702560092593</v>
      </c>
      <c r="D583" s="139" t="s">
        <v>7857</v>
      </c>
      <c r="E583" s="22" t="s">
        <v>1669</v>
      </c>
      <c r="F583" s="23">
        <v>9.75</v>
      </c>
      <c r="G583" s="22">
        <v>2</v>
      </c>
      <c r="H583" s="203">
        <v>33</v>
      </c>
      <c r="I583" s="203">
        <v>0.59</v>
      </c>
      <c r="J583" s="214">
        <v>323.89999999999998</v>
      </c>
      <c r="K583" s="139" t="s">
        <v>497</v>
      </c>
      <c r="L583" s="139" t="s">
        <v>8610</v>
      </c>
      <c r="M583" s="139" t="s">
        <v>7758</v>
      </c>
      <c r="N583" s="139" t="s">
        <v>8630</v>
      </c>
      <c r="O583" s="139" t="s">
        <v>8614</v>
      </c>
      <c r="P583" s="139" t="s">
        <v>7753</v>
      </c>
      <c r="Q583" s="139" t="s">
        <v>8620</v>
      </c>
      <c r="R583" s="139" t="s">
        <v>7857</v>
      </c>
    </row>
    <row r="584" spans="1:19">
      <c r="A584" s="329" t="s">
        <v>502</v>
      </c>
      <c r="B584" s="21" t="s">
        <v>5</v>
      </c>
      <c r="C584" s="20">
        <v>702560092562</v>
      </c>
      <c r="D584" s="138" t="s">
        <v>7857</v>
      </c>
      <c r="E584" s="21" t="s">
        <v>1669</v>
      </c>
      <c r="F584" s="19">
        <v>10.25</v>
      </c>
      <c r="G584" s="21">
        <v>1</v>
      </c>
      <c r="H584" s="204">
        <v>20</v>
      </c>
      <c r="I584" s="204">
        <v>0.45</v>
      </c>
      <c r="J584" s="215">
        <v>411.4</v>
      </c>
      <c r="K584" s="138" t="s">
        <v>497</v>
      </c>
      <c r="L584" s="138" t="s">
        <v>8610</v>
      </c>
      <c r="M584" s="138" t="s">
        <v>7758</v>
      </c>
      <c r="N584" s="138" t="s">
        <v>8630</v>
      </c>
      <c r="O584" s="138" t="s">
        <v>8614</v>
      </c>
      <c r="P584" s="138" t="s">
        <v>7753</v>
      </c>
      <c r="Q584" s="138" t="s">
        <v>8620</v>
      </c>
      <c r="R584" s="138" t="s">
        <v>7857</v>
      </c>
    </row>
    <row r="585" spans="1:19">
      <c r="A585" s="25" t="s">
        <v>503</v>
      </c>
      <c r="B585" s="22" t="s">
        <v>5</v>
      </c>
      <c r="C585" s="24">
        <v>702560092609</v>
      </c>
      <c r="D585" s="139" t="s">
        <v>7857</v>
      </c>
      <c r="E585" s="22" t="s">
        <v>1669</v>
      </c>
      <c r="F585" s="23">
        <v>11.25</v>
      </c>
      <c r="G585" s="22">
        <v>1</v>
      </c>
      <c r="H585" s="203">
        <v>23.7</v>
      </c>
      <c r="I585" s="203">
        <v>0.52</v>
      </c>
      <c r="J585" s="214">
        <v>482.5</v>
      </c>
      <c r="K585" s="139" t="s">
        <v>497</v>
      </c>
      <c r="L585" s="139" t="s">
        <v>8610</v>
      </c>
      <c r="M585" s="139" t="s">
        <v>7758</v>
      </c>
      <c r="N585" s="139" t="s">
        <v>8630</v>
      </c>
      <c r="O585" s="139" t="s">
        <v>8614</v>
      </c>
      <c r="P585" s="139" t="s">
        <v>7753</v>
      </c>
      <c r="Q585" s="139" t="s">
        <v>8620</v>
      </c>
      <c r="R585" s="139" t="s">
        <v>7857</v>
      </c>
    </row>
    <row r="586" spans="1:19">
      <c r="A586" s="329" t="s">
        <v>504</v>
      </c>
      <c r="B586" s="21" t="s">
        <v>5</v>
      </c>
      <c r="C586" s="20">
        <v>702560092630</v>
      </c>
      <c r="D586" s="138" t="s">
        <v>7857</v>
      </c>
      <c r="E586" s="21" t="s">
        <v>1670</v>
      </c>
      <c r="F586" s="19">
        <v>6.375</v>
      </c>
      <c r="G586" s="21">
        <v>3</v>
      </c>
      <c r="H586" s="204">
        <v>18.5</v>
      </c>
      <c r="I586" s="204">
        <v>0.56999999999999995</v>
      </c>
      <c r="J586" s="215">
        <v>146.1</v>
      </c>
      <c r="K586" s="138" t="s">
        <v>497</v>
      </c>
      <c r="L586" s="138" t="s">
        <v>8610</v>
      </c>
      <c r="M586" s="138" t="s">
        <v>7758</v>
      </c>
      <c r="N586" s="138" t="s">
        <v>8630</v>
      </c>
      <c r="O586" s="138" t="s">
        <v>8614</v>
      </c>
      <c r="P586" s="138" t="s">
        <v>7753</v>
      </c>
      <c r="Q586" s="138" t="s">
        <v>8620</v>
      </c>
      <c r="R586" s="138" t="s">
        <v>7857</v>
      </c>
    </row>
    <row r="587" spans="1:19">
      <c r="A587" s="25" t="s">
        <v>505</v>
      </c>
      <c r="B587" s="22" t="s">
        <v>5</v>
      </c>
      <c r="C587" s="24">
        <v>702560092685</v>
      </c>
      <c r="D587" s="139" t="s">
        <v>7857</v>
      </c>
      <c r="E587" s="22" t="s">
        <v>1992</v>
      </c>
      <c r="F587" s="23">
        <v>3.5</v>
      </c>
      <c r="G587" s="22">
        <v>3</v>
      </c>
      <c r="H587" s="203">
        <v>25</v>
      </c>
      <c r="I587" s="203">
        <v>1.1599999999999999</v>
      </c>
      <c r="J587" s="214">
        <v>205.3</v>
      </c>
      <c r="K587" s="139" t="s">
        <v>497</v>
      </c>
      <c r="L587" s="139" t="s">
        <v>8610</v>
      </c>
      <c r="M587" s="139" t="s">
        <v>7758</v>
      </c>
      <c r="N587" s="139" t="s">
        <v>8630</v>
      </c>
      <c r="O587" s="139" t="s">
        <v>8614</v>
      </c>
      <c r="P587" s="139" t="s">
        <v>7753</v>
      </c>
      <c r="Q587" s="139" t="s">
        <v>8620</v>
      </c>
      <c r="R587" s="139" t="s">
        <v>7857</v>
      </c>
    </row>
    <row r="588" spans="1:19">
      <c r="A588" s="329" t="s">
        <v>506</v>
      </c>
      <c r="B588" s="21" t="s">
        <v>5</v>
      </c>
      <c r="C588" s="20">
        <v>702560092678</v>
      </c>
      <c r="D588" s="138" t="s">
        <v>7857</v>
      </c>
      <c r="E588" s="21" t="s">
        <v>1790</v>
      </c>
      <c r="F588" s="19">
        <v>3.5</v>
      </c>
      <c r="G588" s="21">
        <v>3</v>
      </c>
      <c r="H588" s="204">
        <v>22.5</v>
      </c>
      <c r="I588" s="204">
        <v>1.21</v>
      </c>
      <c r="J588" s="215">
        <v>205.3</v>
      </c>
      <c r="K588" s="138" t="s">
        <v>497</v>
      </c>
      <c r="L588" s="138" t="s">
        <v>8610</v>
      </c>
      <c r="M588" s="138" t="s">
        <v>7758</v>
      </c>
      <c r="N588" s="138" t="s">
        <v>8630</v>
      </c>
      <c r="O588" s="138" t="s">
        <v>8614</v>
      </c>
      <c r="P588" s="138" t="s">
        <v>7753</v>
      </c>
      <c r="Q588" s="138" t="s">
        <v>8620</v>
      </c>
      <c r="R588" s="138" t="s">
        <v>7857</v>
      </c>
    </row>
    <row r="589" spans="1:19">
      <c r="A589" s="25" t="s">
        <v>507</v>
      </c>
      <c r="B589" s="22" t="s">
        <v>5</v>
      </c>
      <c r="C589" s="24">
        <v>702560092692</v>
      </c>
      <c r="D589" s="139" t="s">
        <v>7857</v>
      </c>
      <c r="E589" s="22" t="s">
        <v>1993</v>
      </c>
      <c r="F589" s="23">
        <v>3.3333333333333299</v>
      </c>
      <c r="G589" s="22">
        <v>2</v>
      </c>
      <c r="H589" s="203">
        <v>26</v>
      </c>
      <c r="I589" s="203">
        <v>1.1100000000000001</v>
      </c>
      <c r="J589" s="214">
        <v>252.4</v>
      </c>
      <c r="K589" s="139" t="s">
        <v>497</v>
      </c>
      <c r="L589" s="139" t="s">
        <v>8610</v>
      </c>
      <c r="M589" s="139" t="s">
        <v>7758</v>
      </c>
      <c r="N589" s="139" t="s">
        <v>8630</v>
      </c>
      <c r="O589" s="139" t="s">
        <v>8614</v>
      </c>
      <c r="P589" s="139" t="s">
        <v>7753</v>
      </c>
      <c r="Q589" s="139" t="s">
        <v>8620</v>
      </c>
      <c r="R589" s="139" t="s">
        <v>7857</v>
      </c>
    </row>
    <row r="590" spans="1:19">
      <c r="A590" s="329" t="s">
        <v>508</v>
      </c>
      <c r="B590" s="21" t="s">
        <v>5</v>
      </c>
      <c r="C590" s="20">
        <v>702560092661</v>
      </c>
      <c r="D590" s="138" t="s">
        <v>7857</v>
      </c>
      <c r="E590" s="21" t="s">
        <v>1862</v>
      </c>
      <c r="F590" s="19">
        <v>3.5</v>
      </c>
      <c r="G590" s="21">
        <v>3</v>
      </c>
      <c r="H590" s="204">
        <v>21.5</v>
      </c>
      <c r="I590" s="204">
        <v>0.91</v>
      </c>
      <c r="J590" s="215">
        <v>173</v>
      </c>
      <c r="K590" s="138" t="s">
        <v>497</v>
      </c>
      <c r="L590" s="138" t="s">
        <v>8610</v>
      </c>
      <c r="M590" s="138" t="s">
        <v>7758</v>
      </c>
      <c r="N590" s="138" t="s">
        <v>8630</v>
      </c>
      <c r="O590" s="138" t="s">
        <v>8614</v>
      </c>
      <c r="P590" s="138" t="s">
        <v>7753</v>
      </c>
      <c r="Q590" s="138" t="s">
        <v>8620</v>
      </c>
      <c r="R590" s="138" t="s">
        <v>7857</v>
      </c>
    </row>
    <row r="591" spans="1:19">
      <c r="A591" s="25" t="s">
        <v>509</v>
      </c>
      <c r="B591" s="22" t="s">
        <v>5</v>
      </c>
      <c r="C591" s="24">
        <v>702560092524</v>
      </c>
      <c r="D591" s="139" t="s">
        <v>7857</v>
      </c>
      <c r="E591" s="22" t="s">
        <v>1994</v>
      </c>
      <c r="F591" s="23">
        <v>5.5</v>
      </c>
      <c r="G591" s="22">
        <v>3</v>
      </c>
      <c r="H591" s="203">
        <v>12.4</v>
      </c>
      <c r="I591" s="203">
        <v>0.51</v>
      </c>
      <c r="J591" s="214">
        <v>129.19999999999999</v>
      </c>
      <c r="K591" s="139" t="s">
        <v>497</v>
      </c>
      <c r="L591" s="139" t="s">
        <v>8610</v>
      </c>
      <c r="M591" s="139" t="s">
        <v>7758</v>
      </c>
      <c r="N591" s="139" t="s">
        <v>8630</v>
      </c>
      <c r="O591" s="139" t="s">
        <v>8614</v>
      </c>
      <c r="P591" s="139" t="s">
        <v>7753</v>
      </c>
      <c r="Q591" s="139" t="s">
        <v>8620</v>
      </c>
      <c r="R591" s="139" t="s">
        <v>7857</v>
      </c>
    </row>
    <row r="592" spans="1:19">
      <c r="A592" s="329" t="s">
        <v>510</v>
      </c>
      <c r="B592" s="21" t="s">
        <v>5</v>
      </c>
      <c r="C592" s="20">
        <v>702560105002</v>
      </c>
      <c r="D592" s="138" t="s">
        <v>7857</v>
      </c>
      <c r="E592" s="21" t="s">
        <v>1995</v>
      </c>
      <c r="F592" s="19">
        <v>6.5</v>
      </c>
      <c r="G592" s="21">
        <v>3</v>
      </c>
      <c r="H592" s="204">
        <v>23.3</v>
      </c>
      <c r="I592" s="204">
        <v>0.57999999999999996</v>
      </c>
      <c r="J592" s="215">
        <v>227.2</v>
      </c>
      <c r="K592" s="138" t="s">
        <v>497</v>
      </c>
      <c r="L592" s="138" t="s">
        <v>8610</v>
      </c>
      <c r="M592" s="138" t="s">
        <v>7758</v>
      </c>
      <c r="N592" s="138" t="s">
        <v>8630</v>
      </c>
      <c r="O592" s="138" t="s">
        <v>8614</v>
      </c>
      <c r="P592" s="138" t="s">
        <v>7753</v>
      </c>
      <c r="Q592" s="138" t="s">
        <v>8620</v>
      </c>
      <c r="R592" s="138" t="s">
        <v>7857</v>
      </c>
    </row>
    <row r="593" spans="1:19">
      <c r="A593" s="25" t="s">
        <v>511</v>
      </c>
      <c r="B593" s="22" t="s">
        <v>5</v>
      </c>
      <c r="C593" s="24">
        <v>702560092548</v>
      </c>
      <c r="D593" s="139" t="s">
        <v>7857</v>
      </c>
      <c r="E593" s="22" t="s">
        <v>1996</v>
      </c>
      <c r="F593" s="23">
        <v>9.625</v>
      </c>
      <c r="G593" s="22">
        <v>2</v>
      </c>
      <c r="H593" s="203">
        <v>39</v>
      </c>
      <c r="I593" s="203">
        <v>0.98</v>
      </c>
      <c r="J593" s="214">
        <v>311.8</v>
      </c>
      <c r="K593" s="139" t="s">
        <v>497</v>
      </c>
      <c r="L593" s="139" t="s">
        <v>8610</v>
      </c>
      <c r="M593" s="139" t="s">
        <v>7758</v>
      </c>
      <c r="N593" s="139" t="s">
        <v>8630</v>
      </c>
      <c r="O593" s="139" t="s">
        <v>8614</v>
      </c>
      <c r="P593" s="139" t="s">
        <v>7753</v>
      </c>
      <c r="Q593" s="139" t="s">
        <v>8620</v>
      </c>
      <c r="R593" s="139" t="s">
        <v>7857</v>
      </c>
    </row>
    <row r="594" spans="1:19">
      <c r="A594" s="329" t="s">
        <v>512</v>
      </c>
      <c r="B594" s="21" t="s">
        <v>5</v>
      </c>
      <c r="C594" s="20">
        <v>702560107990</v>
      </c>
      <c r="D594" s="138" t="s">
        <v>7857</v>
      </c>
      <c r="E594" s="21" t="s">
        <v>1997</v>
      </c>
      <c r="F594" s="19">
        <v>11.875</v>
      </c>
      <c r="G594" s="21">
        <v>1</v>
      </c>
      <c r="H594" s="204">
        <v>26</v>
      </c>
      <c r="I594" s="204">
        <v>0.82</v>
      </c>
      <c r="J594" s="215">
        <v>522.29999999999995</v>
      </c>
      <c r="K594" s="138" t="s">
        <v>497</v>
      </c>
      <c r="L594" s="138" t="s">
        <v>8610</v>
      </c>
      <c r="M594" s="138" t="s">
        <v>7758</v>
      </c>
      <c r="N594" s="138" t="s">
        <v>8630</v>
      </c>
      <c r="O594" s="138" t="s">
        <v>8614</v>
      </c>
      <c r="P594" s="138" t="s">
        <v>7753</v>
      </c>
      <c r="Q594" s="138" t="s">
        <v>8620</v>
      </c>
      <c r="R594" s="138" t="s">
        <v>7857</v>
      </c>
    </row>
    <row r="595" spans="1:19" s="231" customFormat="1" ht="31.5">
      <c r="A595" s="234" t="s">
        <v>513</v>
      </c>
      <c r="B595" s="235"/>
      <c r="C595" s="236"/>
      <c r="D595" s="237"/>
      <c r="E595" s="235"/>
      <c r="F595" s="235"/>
      <c r="G595" s="235"/>
      <c r="H595" s="345"/>
      <c r="I595" s="345"/>
      <c r="J595" s="249"/>
      <c r="K595" s="237"/>
      <c r="L595" s="237"/>
      <c r="M595" s="237"/>
      <c r="N595" s="237"/>
      <c r="O595" s="237"/>
      <c r="P595" s="237"/>
      <c r="Q595" s="237"/>
      <c r="R595" s="237"/>
      <c r="S595" s="278"/>
    </row>
    <row r="596" spans="1:19" ht="38.25">
      <c r="A596" s="162" t="s">
        <v>2</v>
      </c>
      <c r="B596" s="6" t="s">
        <v>8825</v>
      </c>
      <c r="C596" s="11" t="s">
        <v>2813</v>
      </c>
      <c r="D596" s="6" t="s">
        <v>8827</v>
      </c>
      <c r="E596" s="6" t="s">
        <v>1667</v>
      </c>
      <c r="F596" s="7" t="s">
        <v>8824</v>
      </c>
      <c r="G596" s="6" t="s">
        <v>8767</v>
      </c>
      <c r="H596" s="202" t="s">
        <v>8777</v>
      </c>
      <c r="I596" s="202" t="s">
        <v>8823</v>
      </c>
      <c r="J596" s="354" t="s">
        <v>8810</v>
      </c>
      <c r="K596" s="162" t="s">
        <v>8822</v>
      </c>
      <c r="L596" s="6" t="s">
        <v>8764</v>
      </c>
      <c r="M596" s="6" t="s">
        <v>8595</v>
      </c>
      <c r="N596" s="11" t="s">
        <v>8765</v>
      </c>
      <c r="O596" s="6" t="s">
        <v>8763</v>
      </c>
      <c r="P596" s="7" t="s">
        <v>8821</v>
      </c>
      <c r="Q596" s="7" t="s">
        <v>8618</v>
      </c>
      <c r="R596" s="6" t="s">
        <v>9155</v>
      </c>
      <c r="S596" s="279"/>
    </row>
    <row r="597" spans="1:19">
      <c r="A597" s="329" t="s">
        <v>514</v>
      </c>
      <c r="B597" s="21" t="s">
        <v>5</v>
      </c>
      <c r="C597" s="20">
        <v>702560010405</v>
      </c>
      <c r="D597" s="138" t="s">
        <v>7857</v>
      </c>
      <c r="E597" s="21" t="s">
        <v>1669</v>
      </c>
      <c r="F597" s="19">
        <v>6.25</v>
      </c>
      <c r="G597" s="21">
        <v>3</v>
      </c>
      <c r="H597" s="204">
        <v>20.3</v>
      </c>
      <c r="I597" s="204">
        <v>0.5</v>
      </c>
      <c r="J597" s="215">
        <v>135.19999999999999</v>
      </c>
      <c r="K597" s="138" t="s">
        <v>513</v>
      </c>
      <c r="L597" s="138" t="s">
        <v>8610</v>
      </c>
      <c r="M597" s="138" t="s">
        <v>7758</v>
      </c>
      <c r="N597" s="138" t="s">
        <v>8633</v>
      </c>
      <c r="O597" s="138" t="s">
        <v>8625</v>
      </c>
      <c r="P597" s="138" t="s">
        <v>7753</v>
      </c>
      <c r="Q597" s="138" t="s">
        <v>8626</v>
      </c>
      <c r="R597" s="138" t="s">
        <v>7857</v>
      </c>
    </row>
    <row r="598" spans="1:19">
      <c r="A598" s="25" t="s">
        <v>515</v>
      </c>
      <c r="B598" s="22" t="s">
        <v>5</v>
      </c>
      <c r="C598" s="24">
        <v>702560010412</v>
      </c>
      <c r="D598" s="139" t="s">
        <v>7857</v>
      </c>
      <c r="E598" s="22" t="s">
        <v>1669</v>
      </c>
      <c r="F598" s="23">
        <v>7.25</v>
      </c>
      <c r="G598" s="22">
        <v>3</v>
      </c>
      <c r="H598" s="203">
        <v>29.8</v>
      </c>
      <c r="I598" s="203">
        <v>0.68</v>
      </c>
      <c r="J598" s="214">
        <v>147.9</v>
      </c>
      <c r="K598" s="139" t="s">
        <v>513</v>
      </c>
      <c r="L598" s="139" t="s">
        <v>8610</v>
      </c>
      <c r="M598" s="139" t="s">
        <v>7758</v>
      </c>
      <c r="N598" s="139" t="s">
        <v>8633</v>
      </c>
      <c r="O598" s="139" t="s">
        <v>8625</v>
      </c>
      <c r="P598" s="139" t="s">
        <v>7753</v>
      </c>
      <c r="Q598" s="139" t="s">
        <v>8626</v>
      </c>
      <c r="R598" s="139" t="s">
        <v>7857</v>
      </c>
    </row>
    <row r="599" spans="1:19">
      <c r="A599" s="329" t="s">
        <v>516</v>
      </c>
      <c r="B599" s="21" t="s">
        <v>5</v>
      </c>
      <c r="C599" s="20">
        <v>20749956103505</v>
      </c>
      <c r="D599" s="138" t="s">
        <v>7857</v>
      </c>
      <c r="E599" s="21" t="s">
        <v>1784</v>
      </c>
      <c r="F599" s="19">
        <v>8</v>
      </c>
      <c r="G599" s="21">
        <v>2</v>
      </c>
      <c r="H599" s="204">
        <v>22.9</v>
      </c>
      <c r="I599" s="204">
        <v>0.75</v>
      </c>
      <c r="J599" s="215">
        <v>159.4</v>
      </c>
      <c r="K599" s="138" t="s">
        <v>513</v>
      </c>
      <c r="L599" s="138" t="s">
        <v>8610</v>
      </c>
      <c r="M599" s="138" t="s">
        <v>7758</v>
      </c>
      <c r="N599" s="138" t="s">
        <v>8633</v>
      </c>
      <c r="O599" s="138" t="s">
        <v>8625</v>
      </c>
      <c r="P599" s="138" t="s">
        <v>7753</v>
      </c>
      <c r="Q599" s="138" t="s">
        <v>8626</v>
      </c>
      <c r="R599" s="138" t="s">
        <v>7857</v>
      </c>
    </row>
    <row r="600" spans="1:19">
      <c r="A600" s="25" t="s">
        <v>517</v>
      </c>
      <c r="B600" s="22" t="s">
        <v>5</v>
      </c>
      <c r="C600" s="24">
        <v>702560010429</v>
      </c>
      <c r="D600" s="139" t="s">
        <v>7857</v>
      </c>
      <c r="E600" s="22" t="s">
        <v>1669</v>
      </c>
      <c r="F600" s="23">
        <v>8.375</v>
      </c>
      <c r="G600" s="22">
        <v>2</v>
      </c>
      <c r="H600" s="203">
        <v>27.7</v>
      </c>
      <c r="I600" s="203">
        <v>0.73</v>
      </c>
      <c r="J600" s="214">
        <v>208.9</v>
      </c>
      <c r="K600" s="139" t="s">
        <v>513</v>
      </c>
      <c r="L600" s="139" t="s">
        <v>8610</v>
      </c>
      <c r="M600" s="139" t="s">
        <v>7758</v>
      </c>
      <c r="N600" s="139" t="s">
        <v>8633</v>
      </c>
      <c r="O600" s="139" t="s">
        <v>8625</v>
      </c>
      <c r="P600" s="139" t="s">
        <v>7753</v>
      </c>
      <c r="Q600" s="139" t="s">
        <v>8626</v>
      </c>
      <c r="R600" s="139" t="s">
        <v>7857</v>
      </c>
    </row>
    <row r="601" spans="1:19">
      <c r="A601" s="329" t="s">
        <v>518</v>
      </c>
      <c r="B601" s="21" t="s">
        <v>5</v>
      </c>
      <c r="C601" s="20">
        <v>702560010436</v>
      </c>
      <c r="D601" s="138" t="s">
        <v>7857</v>
      </c>
      <c r="E601" s="21" t="s">
        <v>1669</v>
      </c>
      <c r="F601" s="19">
        <v>9</v>
      </c>
      <c r="G601" s="21">
        <v>2</v>
      </c>
      <c r="H601" s="204">
        <v>34.200000000000003</v>
      </c>
      <c r="I601" s="204">
        <v>0.8</v>
      </c>
      <c r="J601" s="215">
        <v>217.4</v>
      </c>
      <c r="K601" s="138" t="s">
        <v>513</v>
      </c>
      <c r="L601" s="138" t="s">
        <v>8610</v>
      </c>
      <c r="M601" s="138" t="s">
        <v>7758</v>
      </c>
      <c r="N601" s="138" t="s">
        <v>8633</v>
      </c>
      <c r="O601" s="138" t="s">
        <v>8625</v>
      </c>
      <c r="P601" s="138" t="s">
        <v>7753</v>
      </c>
      <c r="Q601" s="138" t="s">
        <v>8626</v>
      </c>
      <c r="R601" s="138" t="s">
        <v>7857</v>
      </c>
    </row>
    <row r="602" spans="1:19">
      <c r="A602" s="25" t="s">
        <v>519</v>
      </c>
      <c r="B602" s="22" t="s">
        <v>5</v>
      </c>
      <c r="C602" s="24">
        <v>702560010443</v>
      </c>
      <c r="D602" s="139" t="s">
        <v>7857</v>
      </c>
      <c r="E602" s="22" t="s">
        <v>1669</v>
      </c>
      <c r="F602" s="23">
        <v>9.75</v>
      </c>
      <c r="G602" s="22">
        <v>2</v>
      </c>
      <c r="H602" s="203">
        <v>38.9</v>
      </c>
      <c r="I602" s="203">
        <v>0.92</v>
      </c>
      <c r="J602" s="214">
        <v>234.6</v>
      </c>
      <c r="K602" s="139" t="s">
        <v>513</v>
      </c>
      <c r="L602" s="139" t="s">
        <v>8610</v>
      </c>
      <c r="M602" s="139" t="s">
        <v>7758</v>
      </c>
      <c r="N602" s="139" t="s">
        <v>8633</v>
      </c>
      <c r="O602" s="139" t="s">
        <v>8625</v>
      </c>
      <c r="P602" s="139" t="s">
        <v>7753</v>
      </c>
      <c r="Q602" s="139" t="s">
        <v>8626</v>
      </c>
      <c r="R602" s="139" t="s">
        <v>7857</v>
      </c>
    </row>
    <row r="603" spans="1:19">
      <c r="A603" s="329" t="s">
        <v>520</v>
      </c>
      <c r="B603" s="21" t="s">
        <v>5</v>
      </c>
      <c r="C603" s="20">
        <v>702560010450</v>
      </c>
      <c r="D603" s="138" t="s">
        <v>7857</v>
      </c>
      <c r="E603" s="21" t="s">
        <v>1669</v>
      </c>
      <c r="F603" s="19">
        <v>10.25</v>
      </c>
      <c r="G603" s="21">
        <v>1</v>
      </c>
      <c r="H603" s="204">
        <v>22.6</v>
      </c>
      <c r="I603" s="204">
        <v>0.59</v>
      </c>
      <c r="J603" s="215">
        <v>338</v>
      </c>
      <c r="K603" s="138" t="s">
        <v>513</v>
      </c>
      <c r="L603" s="138" t="s">
        <v>8610</v>
      </c>
      <c r="M603" s="138" t="s">
        <v>7758</v>
      </c>
      <c r="N603" s="138" t="s">
        <v>8633</v>
      </c>
      <c r="O603" s="138" t="s">
        <v>8625</v>
      </c>
      <c r="P603" s="138" t="s">
        <v>7753</v>
      </c>
      <c r="Q603" s="138" t="s">
        <v>8626</v>
      </c>
      <c r="R603" s="138" t="s">
        <v>7857</v>
      </c>
    </row>
    <row r="604" spans="1:19">
      <c r="A604" s="25" t="s">
        <v>521</v>
      </c>
      <c r="B604" s="22" t="s">
        <v>5</v>
      </c>
      <c r="C604" s="24">
        <v>702560010467</v>
      </c>
      <c r="D604" s="139" t="s">
        <v>7857</v>
      </c>
      <c r="E604" s="22" t="s">
        <v>1669</v>
      </c>
      <c r="F604" s="23">
        <v>11</v>
      </c>
      <c r="G604" s="22">
        <v>1</v>
      </c>
      <c r="H604" s="203">
        <v>26.4</v>
      </c>
      <c r="I604" s="203">
        <v>0.75</v>
      </c>
      <c r="J604" s="214">
        <v>434.1</v>
      </c>
      <c r="K604" s="139" t="s">
        <v>513</v>
      </c>
      <c r="L604" s="139" t="s">
        <v>8610</v>
      </c>
      <c r="M604" s="139" t="s">
        <v>7758</v>
      </c>
      <c r="N604" s="139" t="s">
        <v>8633</v>
      </c>
      <c r="O604" s="139" t="s">
        <v>8625</v>
      </c>
      <c r="P604" s="139" t="s">
        <v>7753</v>
      </c>
      <c r="Q604" s="139" t="s">
        <v>8626</v>
      </c>
      <c r="R604" s="139" t="s">
        <v>7857</v>
      </c>
    </row>
    <row r="605" spans="1:19">
      <c r="A605" s="329" t="s">
        <v>522</v>
      </c>
      <c r="B605" s="21" t="s">
        <v>5</v>
      </c>
      <c r="C605" s="20">
        <v>20749956103468</v>
      </c>
      <c r="D605" s="138" t="s">
        <v>7857</v>
      </c>
      <c r="E605" s="21" t="s">
        <v>1717</v>
      </c>
      <c r="F605" s="19">
        <v>11.5</v>
      </c>
      <c r="G605" s="21">
        <v>1</v>
      </c>
      <c r="H605" s="204">
        <v>34.200000000000003</v>
      </c>
      <c r="I605" s="204">
        <v>0.78</v>
      </c>
      <c r="J605" s="215">
        <v>375.1</v>
      </c>
      <c r="K605" s="138" t="s">
        <v>513</v>
      </c>
      <c r="L605" s="138" t="s">
        <v>8610</v>
      </c>
      <c r="M605" s="138" t="s">
        <v>7758</v>
      </c>
      <c r="N605" s="138" t="s">
        <v>8633</v>
      </c>
      <c r="O605" s="138" t="s">
        <v>8625</v>
      </c>
      <c r="P605" s="138" t="s">
        <v>7753</v>
      </c>
      <c r="Q605" s="138" t="s">
        <v>8626</v>
      </c>
      <c r="R605" s="138" t="s">
        <v>7857</v>
      </c>
    </row>
    <row r="606" spans="1:19">
      <c r="A606" s="25" t="s">
        <v>523</v>
      </c>
      <c r="B606" s="22" t="s">
        <v>5</v>
      </c>
      <c r="C606" s="24">
        <v>702560010474</v>
      </c>
      <c r="D606" s="139" t="s">
        <v>7857</v>
      </c>
      <c r="E606" s="22" t="s">
        <v>1669</v>
      </c>
      <c r="F606" s="23">
        <v>12</v>
      </c>
      <c r="G606" s="22">
        <v>1</v>
      </c>
      <c r="H606" s="203">
        <v>28.5</v>
      </c>
      <c r="I606" s="203">
        <v>0.61</v>
      </c>
      <c r="J606" s="214">
        <v>454.3</v>
      </c>
      <c r="K606" s="139" t="s">
        <v>513</v>
      </c>
      <c r="L606" s="139" t="s">
        <v>8610</v>
      </c>
      <c r="M606" s="139" t="s">
        <v>7758</v>
      </c>
      <c r="N606" s="139" t="s">
        <v>8633</v>
      </c>
      <c r="O606" s="139" t="s">
        <v>8625</v>
      </c>
      <c r="P606" s="139" t="s">
        <v>7753</v>
      </c>
      <c r="Q606" s="139" t="s">
        <v>8626</v>
      </c>
      <c r="R606" s="139" t="s">
        <v>7857</v>
      </c>
    </row>
    <row r="607" spans="1:19">
      <c r="A607" s="329" t="s">
        <v>524</v>
      </c>
      <c r="B607" s="21" t="s">
        <v>5</v>
      </c>
      <c r="C607" s="20">
        <v>702560010481</v>
      </c>
      <c r="D607" s="138" t="s">
        <v>7857</v>
      </c>
      <c r="E607" s="21" t="s">
        <v>1720</v>
      </c>
      <c r="F607" s="19" t="s">
        <v>1998</v>
      </c>
      <c r="G607" s="21">
        <v>3</v>
      </c>
      <c r="H607" s="204">
        <v>29.8</v>
      </c>
      <c r="I607" s="204">
        <v>0.78</v>
      </c>
      <c r="J607" s="215">
        <v>282</v>
      </c>
      <c r="K607" s="138" t="s">
        <v>513</v>
      </c>
      <c r="L607" s="138" t="s">
        <v>8610</v>
      </c>
      <c r="M607" s="138" t="s">
        <v>7758</v>
      </c>
      <c r="N607" s="138" t="s">
        <v>8633</v>
      </c>
      <c r="O607" s="138" t="s">
        <v>8625</v>
      </c>
      <c r="P607" s="138" t="s">
        <v>7753</v>
      </c>
      <c r="Q607" s="138" t="s">
        <v>8626</v>
      </c>
      <c r="R607" s="138" t="s">
        <v>7857</v>
      </c>
    </row>
    <row r="608" spans="1:19">
      <c r="A608" s="25" t="s">
        <v>525</v>
      </c>
      <c r="B608" s="22" t="s">
        <v>5</v>
      </c>
      <c r="C608" s="24">
        <v>702560010504</v>
      </c>
      <c r="D608" s="139" t="s">
        <v>7857</v>
      </c>
      <c r="E608" s="22" t="s">
        <v>1720</v>
      </c>
      <c r="F608" s="23" t="s">
        <v>1999</v>
      </c>
      <c r="G608" s="22">
        <v>1</v>
      </c>
      <c r="H608" s="203">
        <v>20.7</v>
      </c>
      <c r="I608" s="203">
        <v>0.53</v>
      </c>
      <c r="J608" s="214">
        <v>390.3</v>
      </c>
      <c r="K608" s="139" t="s">
        <v>513</v>
      </c>
      <c r="L608" s="139" t="s">
        <v>8610</v>
      </c>
      <c r="M608" s="139" t="s">
        <v>7758</v>
      </c>
      <c r="N608" s="139" t="s">
        <v>8633</v>
      </c>
      <c r="O608" s="139" t="s">
        <v>8625</v>
      </c>
      <c r="P608" s="139" t="s">
        <v>7753</v>
      </c>
      <c r="Q608" s="139" t="s">
        <v>8626</v>
      </c>
      <c r="R608" s="139" t="s">
        <v>7857</v>
      </c>
    </row>
    <row r="609" spans="1:19">
      <c r="A609" s="329" t="s">
        <v>526</v>
      </c>
      <c r="B609" s="21" t="s">
        <v>5</v>
      </c>
      <c r="C609" s="20">
        <v>702560010511</v>
      </c>
      <c r="D609" s="138" t="s">
        <v>7857</v>
      </c>
      <c r="E609" s="21" t="s">
        <v>1720</v>
      </c>
      <c r="F609" s="19" t="s">
        <v>1926</v>
      </c>
      <c r="G609" s="21">
        <v>1</v>
      </c>
      <c r="H609" s="204">
        <v>33.4</v>
      </c>
      <c r="I609" s="204">
        <v>0.76</v>
      </c>
      <c r="J609" s="215">
        <v>662.9</v>
      </c>
      <c r="K609" s="138" t="s">
        <v>513</v>
      </c>
      <c r="L609" s="138" t="s">
        <v>8610</v>
      </c>
      <c r="M609" s="138" t="s">
        <v>7758</v>
      </c>
      <c r="N609" s="138" t="s">
        <v>8633</v>
      </c>
      <c r="O609" s="138" t="s">
        <v>8625</v>
      </c>
      <c r="P609" s="138" t="s">
        <v>7753</v>
      </c>
      <c r="Q609" s="138" t="s">
        <v>8626</v>
      </c>
      <c r="R609" s="138" t="s">
        <v>7857</v>
      </c>
    </row>
    <row r="610" spans="1:19">
      <c r="A610" s="25" t="s">
        <v>527</v>
      </c>
      <c r="B610" s="22" t="s">
        <v>5</v>
      </c>
      <c r="C610" s="24">
        <v>702560010528</v>
      </c>
      <c r="D610" s="139" t="s">
        <v>7857</v>
      </c>
      <c r="E610" s="22" t="s">
        <v>1670</v>
      </c>
      <c r="F610" s="23">
        <v>5.5</v>
      </c>
      <c r="G610" s="22">
        <v>3</v>
      </c>
      <c r="H610" s="203">
        <v>16.600000000000001</v>
      </c>
      <c r="I610" s="203">
        <v>0.4</v>
      </c>
      <c r="J610" s="214">
        <v>119.5</v>
      </c>
      <c r="K610" s="139" t="s">
        <v>513</v>
      </c>
      <c r="L610" s="139" t="s">
        <v>8610</v>
      </c>
      <c r="M610" s="139" t="s">
        <v>7758</v>
      </c>
      <c r="N610" s="139" t="s">
        <v>8633</v>
      </c>
      <c r="O610" s="139" t="s">
        <v>8625</v>
      </c>
      <c r="P610" s="139" t="s">
        <v>7753</v>
      </c>
      <c r="Q610" s="139" t="s">
        <v>8626</v>
      </c>
      <c r="R610" s="139" t="s">
        <v>7857</v>
      </c>
    </row>
    <row r="611" spans="1:19">
      <c r="A611" s="329" t="s">
        <v>528</v>
      </c>
      <c r="B611" s="21" t="s">
        <v>5</v>
      </c>
      <c r="C611" s="20">
        <v>702560068871</v>
      </c>
      <c r="D611" s="138" t="s">
        <v>7857</v>
      </c>
      <c r="E611" s="21" t="s">
        <v>2000</v>
      </c>
      <c r="F611" s="19">
        <v>6</v>
      </c>
      <c r="G611" s="21">
        <v>3</v>
      </c>
      <c r="H611" s="204">
        <v>21.1</v>
      </c>
      <c r="I611" s="204">
        <v>0.56999999999999995</v>
      </c>
      <c r="J611" s="215">
        <v>119.5</v>
      </c>
      <c r="K611" s="138" t="s">
        <v>513</v>
      </c>
      <c r="L611" s="138" t="s">
        <v>8610</v>
      </c>
      <c r="M611" s="138" t="s">
        <v>7758</v>
      </c>
      <c r="N611" s="138" t="s">
        <v>8633</v>
      </c>
      <c r="O611" s="138" t="s">
        <v>8625</v>
      </c>
      <c r="P611" s="138" t="s">
        <v>7753</v>
      </c>
      <c r="Q611" s="138" t="s">
        <v>8626</v>
      </c>
      <c r="R611" s="138" t="s">
        <v>7857</v>
      </c>
    </row>
    <row r="612" spans="1:19">
      <c r="A612" s="25" t="s">
        <v>529</v>
      </c>
      <c r="B612" s="22" t="s">
        <v>5</v>
      </c>
      <c r="C612" s="24">
        <v>702560010535</v>
      </c>
      <c r="D612" s="139" t="s">
        <v>7857</v>
      </c>
      <c r="E612" s="22" t="s">
        <v>2001</v>
      </c>
      <c r="F612" s="23">
        <v>3.375</v>
      </c>
      <c r="G612" s="22">
        <v>3</v>
      </c>
      <c r="H612" s="203">
        <v>19.3</v>
      </c>
      <c r="I612" s="203">
        <v>0.99</v>
      </c>
      <c r="J612" s="214">
        <v>198.1</v>
      </c>
      <c r="K612" s="139" t="s">
        <v>513</v>
      </c>
      <c r="L612" s="139" t="s">
        <v>8610</v>
      </c>
      <c r="M612" s="139" t="s">
        <v>7758</v>
      </c>
      <c r="N612" s="139" t="s">
        <v>8633</v>
      </c>
      <c r="O612" s="139" t="s">
        <v>8625</v>
      </c>
      <c r="P612" s="139" t="s">
        <v>7753</v>
      </c>
      <c r="Q612" s="139" t="s">
        <v>8626</v>
      </c>
      <c r="R612" s="139" t="s">
        <v>7857</v>
      </c>
    </row>
    <row r="613" spans="1:19">
      <c r="A613" s="329" t="s">
        <v>530</v>
      </c>
      <c r="B613" s="21" t="s">
        <v>5</v>
      </c>
      <c r="C613" s="20">
        <v>702560010542</v>
      </c>
      <c r="D613" s="138" t="s">
        <v>7857</v>
      </c>
      <c r="E613" s="21" t="s">
        <v>2002</v>
      </c>
      <c r="F613" s="19">
        <v>3.625</v>
      </c>
      <c r="G613" s="21">
        <v>3</v>
      </c>
      <c r="H613" s="204">
        <v>22</v>
      </c>
      <c r="I613" s="204">
        <v>1.05</v>
      </c>
      <c r="J613" s="215">
        <v>198.1</v>
      </c>
      <c r="K613" s="138" t="s">
        <v>513</v>
      </c>
      <c r="L613" s="138" t="s">
        <v>8610</v>
      </c>
      <c r="M613" s="138" t="s">
        <v>7758</v>
      </c>
      <c r="N613" s="138" t="s">
        <v>8633</v>
      </c>
      <c r="O613" s="138" t="s">
        <v>8625</v>
      </c>
      <c r="P613" s="138" t="s">
        <v>7753</v>
      </c>
      <c r="Q613" s="138" t="s">
        <v>8626</v>
      </c>
      <c r="R613" s="138" t="s">
        <v>7857</v>
      </c>
    </row>
    <row r="614" spans="1:19">
      <c r="A614" s="25" t="s">
        <v>531</v>
      </c>
      <c r="B614" s="22" t="s">
        <v>5</v>
      </c>
      <c r="C614" s="24">
        <v>702560010559</v>
      </c>
      <c r="D614" s="139" t="s">
        <v>7857</v>
      </c>
      <c r="E614" s="22" t="s">
        <v>2003</v>
      </c>
      <c r="F614" s="23">
        <v>3.5</v>
      </c>
      <c r="G614" s="22">
        <v>3</v>
      </c>
      <c r="H614" s="203">
        <v>22.1</v>
      </c>
      <c r="I614" s="203">
        <v>1</v>
      </c>
      <c r="J614" s="214">
        <v>198.1</v>
      </c>
      <c r="K614" s="139" t="s">
        <v>513</v>
      </c>
      <c r="L614" s="139" t="s">
        <v>8610</v>
      </c>
      <c r="M614" s="139" t="s">
        <v>7758</v>
      </c>
      <c r="N614" s="139" t="s">
        <v>8633</v>
      </c>
      <c r="O614" s="139" t="s">
        <v>8625</v>
      </c>
      <c r="P614" s="139" t="s">
        <v>7753</v>
      </c>
      <c r="Q614" s="139" t="s">
        <v>8626</v>
      </c>
      <c r="R614" s="139" t="s">
        <v>7857</v>
      </c>
    </row>
    <row r="615" spans="1:19">
      <c r="A615" s="329" t="s">
        <v>532</v>
      </c>
      <c r="B615" s="21" t="s">
        <v>5</v>
      </c>
      <c r="C615" s="20">
        <v>702560010566</v>
      </c>
      <c r="D615" s="138" t="s">
        <v>7857</v>
      </c>
      <c r="E615" s="21" t="s">
        <v>1930</v>
      </c>
      <c r="F615" s="19">
        <v>3</v>
      </c>
      <c r="G615" s="21">
        <v>3</v>
      </c>
      <c r="H615" s="204">
        <v>26</v>
      </c>
      <c r="I615" s="204">
        <v>1.22</v>
      </c>
      <c r="J615" s="215">
        <v>215.2</v>
      </c>
      <c r="K615" s="138" t="s">
        <v>513</v>
      </c>
      <c r="L615" s="138" t="s">
        <v>8610</v>
      </c>
      <c r="M615" s="138" t="s">
        <v>7758</v>
      </c>
      <c r="N615" s="138" t="s">
        <v>8633</v>
      </c>
      <c r="O615" s="138" t="s">
        <v>8625</v>
      </c>
      <c r="P615" s="138" t="s">
        <v>7753</v>
      </c>
      <c r="Q615" s="138" t="s">
        <v>8626</v>
      </c>
      <c r="R615" s="138" t="s">
        <v>7857</v>
      </c>
    </row>
    <row r="616" spans="1:19">
      <c r="A616" s="25" t="s">
        <v>533</v>
      </c>
      <c r="B616" s="22" t="s">
        <v>5</v>
      </c>
      <c r="C616" s="24">
        <v>702560010573</v>
      </c>
      <c r="D616" s="139" t="s">
        <v>7857</v>
      </c>
      <c r="E616" s="22" t="s">
        <v>1931</v>
      </c>
      <c r="F616" s="23">
        <v>3.625</v>
      </c>
      <c r="G616" s="22">
        <v>3</v>
      </c>
      <c r="H616" s="203">
        <v>18.399999999999999</v>
      </c>
      <c r="I616" s="203">
        <v>1.05</v>
      </c>
      <c r="J616" s="214">
        <v>141.69999999999999</v>
      </c>
      <c r="K616" s="139" t="s">
        <v>513</v>
      </c>
      <c r="L616" s="139" t="s">
        <v>8610</v>
      </c>
      <c r="M616" s="139" t="s">
        <v>7758</v>
      </c>
      <c r="N616" s="139" t="s">
        <v>8633</v>
      </c>
      <c r="O616" s="139" t="s">
        <v>8625</v>
      </c>
      <c r="P616" s="139" t="s">
        <v>7753</v>
      </c>
      <c r="Q616" s="139" t="s">
        <v>8626</v>
      </c>
      <c r="R616" s="139" t="s">
        <v>7857</v>
      </c>
    </row>
    <row r="617" spans="1:19">
      <c r="A617" s="329" t="s">
        <v>534</v>
      </c>
      <c r="B617" s="21" t="s">
        <v>5</v>
      </c>
      <c r="C617" s="20">
        <v>702560010580</v>
      </c>
      <c r="D617" s="138" t="s">
        <v>7857</v>
      </c>
      <c r="E617" s="21" t="s">
        <v>1932</v>
      </c>
      <c r="F617" s="19">
        <v>3.5</v>
      </c>
      <c r="G617" s="21">
        <v>3</v>
      </c>
      <c r="H617" s="204">
        <v>21.1</v>
      </c>
      <c r="I617" s="204">
        <v>1.21</v>
      </c>
      <c r="J617" s="215">
        <v>141.69999999999999</v>
      </c>
      <c r="K617" s="138" t="s">
        <v>513</v>
      </c>
      <c r="L617" s="138" t="s">
        <v>8610</v>
      </c>
      <c r="M617" s="138" t="s">
        <v>7758</v>
      </c>
      <c r="N617" s="138" t="s">
        <v>8633</v>
      </c>
      <c r="O617" s="138" t="s">
        <v>8625</v>
      </c>
      <c r="P617" s="138" t="s">
        <v>7753</v>
      </c>
      <c r="Q617" s="138" t="s">
        <v>8626</v>
      </c>
      <c r="R617" s="138" t="s">
        <v>7857</v>
      </c>
    </row>
    <row r="618" spans="1:19">
      <c r="A618" s="25" t="s">
        <v>535</v>
      </c>
      <c r="B618" s="22" t="s">
        <v>5</v>
      </c>
      <c r="C618" s="24">
        <v>702560010597</v>
      </c>
      <c r="D618" s="139" t="s">
        <v>7857</v>
      </c>
      <c r="E618" s="22" t="s">
        <v>1933</v>
      </c>
      <c r="F618" s="23">
        <v>5</v>
      </c>
      <c r="G618" s="22">
        <v>3</v>
      </c>
      <c r="H618" s="203">
        <v>15.8</v>
      </c>
      <c r="I618" s="203">
        <v>0.46</v>
      </c>
      <c r="J618" s="214">
        <v>110.7</v>
      </c>
      <c r="K618" s="139" t="s">
        <v>513</v>
      </c>
      <c r="L618" s="139" t="s">
        <v>8610</v>
      </c>
      <c r="M618" s="139" t="s">
        <v>7758</v>
      </c>
      <c r="N618" s="139" t="s">
        <v>8633</v>
      </c>
      <c r="O618" s="139" t="s">
        <v>8625</v>
      </c>
      <c r="P618" s="139" t="s">
        <v>7753</v>
      </c>
      <c r="Q618" s="139" t="s">
        <v>8626</v>
      </c>
      <c r="R618" s="139" t="s">
        <v>7857</v>
      </c>
    </row>
    <row r="619" spans="1:19">
      <c r="A619" s="329" t="s">
        <v>536</v>
      </c>
      <c r="B619" s="21" t="s">
        <v>5</v>
      </c>
      <c r="C619" s="20">
        <v>702560010603</v>
      </c>
      <c r="D619" s="138" t="s">
        <v>7857</v>
      </c>
      <c r="E619" s="21" t="s">
        <v>1934</v>
      </c>
      <c r="F619" s="19">
        <v>6.375</v>
      </c>
      <c r="G619" s="21">
        <v>3</v>
      </c>
      <c r="H619" s="204">
        <v>25.6</v>
      </c>
      <c r="I619" s="204">
        <v>0.83</v>
      </c>
      <c r="J619" s="215">
        <v>168.6</v>
      </c>
      <c r="K619" s="138" t="s">
        <v>513</v>
      </c>
      <c r="L619" s="138" t="s">
        <v>8610</v>
      </c>
      <c r="M619" s="138" t="s">
        <v>7758</v>
      </c>
      <c r="N619" s="138" t="s">
        <v>8633</v>
      </c>
      <c r="O619" s="138" t="s">
        <v>8625</v>
      </c>
      <c r="P619" s="138" t="s">
        <v>7753</v>
      </c>
      <c r="Q619" s="138" t="s">
        <v>8626</v>
      </c>
      <c r="R619" s="138" t="s">
        <v>7857</v>
      </c>
    </row>
    <row r="620" spans="1:19">
      <c r="A620" s="25" t="s">
        <v>537</v>
      </c>
      <c r="B620" s="22" t="s">
        <v>5</v>
      </c>
      <c r="C620" s="24">
        <v>702560010610</v>
      </c>
      <c r="D620" s="139" t="s">
        <v>7857</v>
      </c>
      <c r="E620" s="22" t="s">
        <v>2004</v>
      </c>
      <c r="F620" s="23">
        <v>8.5</v>
      </c>
      <c r="G620" s="22">
        <v>2</v>
      </c>
      <c r="H620" s="203">
        <v>31.2</v>
      </c>
      <c r="I620" s="203">
        <v>0.81</v>
      </c>
      <c r="J620" s="214">
        <v>198.1</v>
      </c>
      <c r="K620" s="139" t="s">
        <v>513</v>
      </c>
      <c r="L620" s="139" t="s">
        <v>8610</v>
      </c>
      <c r="M620" s="139" t="s">
        <v>7758</v>
      </c>
      <c r="N620" s="139" t="s">
        <v>8633</v>
      </c>
      <c r="O620" s="139" t="s">
        <v>8625</v>
      </c>
      <c r="P620" s="139" t="s">
        <v>7753</v>
      </c>
      <c r="Q620" s="139" t="s">
        <v>8626</v>
      </c>
      <c r="R620" s="139" t="s">
        <v>7857</v>
      </c>
    </row>
    <row r="621" spans="1:19">
      <c r="A621" s="329" t="s">
        <v>538</v>
      </c>
      <c r="B621" s="21" t="s">
        <v>5</v>
      </c>
      <c r="C621" s="20">
        <v>702560010627</v>
      </c>
      <c r="D621" s="138" t="s">
        <v>7857</v>
      </c>
      <c r="E621" s="21" t="s">
        <v>1936</v>
      </c>
      <c r="F621" s="19">
        <v>5</v>
      </c>
      <c r="G621" s="21">
        <v>3</v>
      </c>
      <c r="H621" s="204">
        <v>22.2</v>
      </c>
      <c r="I621" s="204">
        <v>2.1800000000000002</v>
      </c>
      <c r="J621" s="215">
        <v>212.6</v>
      </c>
      <c r="K621" s="138" t="s">
        <v>513</v>
      </c>
      <c r="L621" s="138" t="s">
        <v>8610</v>
      </c>
      <c r="M621" s="138" t="s">
        <v>7758</v>
      </c>
      <c r="N621" s="138" t="s">
        <v>8633</v>
      </c>
      <c r="O621" s="138" t="s">
        <v>8625</v>
      </c>
      <c r="P621" s="138" t="s">
        <v>7753</v>
      </c>
      <c r="Q621" s="138" t="s">
        <v>8626</v>
      </c>
      <c r="R621" s="138" t="s">
        <v>7857</v>
      </c>
    </row>
    <row r="622" spans="1:19">
      <c r="A622" s="25" t="s">
        <v>539</v>
      </c>
      <c r="B622" s="22" t="s">
        <v>5</v>
      </c>
      <c r="C622" s="24">
        <v>20749956103451</v>
      </c>
      <c r="D622" s="139" t="s">
        <v>7857</v>
      </c>
      <c r="E622" s="22" t="s">
        <v>2005</v>
      </c>
      <c r="F622" s="23">
        <v>11</v>
      </c>
      <c r="G622" s="22">
        <v>1</v>
      </c>
      <c r="H622" s="203">
        <v>26.5</v>
      </c>
      <c r="I622" s="203">
        <v>0.66</v>
      </c>
      <c r="J622" s="214">
        <v>335.1</v>
      </c>
      <c r="K622" s="139" t="s">
        <v>513</v>
      </c>
      <c r="L622" s="139" t="s">
        <v>8610</v>
      </c>
      <c r="M622" s="139" t="s">
        <v>7758</v>
      </c>
      <c r="N622" s="139" t="s">
        <v>8633</v>
      </c>
      <c r="O622" s="139" t="s">
        <v>8625</v>
      </c>
      <c r="P622" s="139" t="s">
        <v>7753</v>
      </c>
      <c r="Q622" s="139" t="s">
        <v>8626</v>
      </c>
      <c r="R622" s="139" t="s">
        <v>7857</v>
      </c>
    </row>
    <row r="623" spans="1:19" s="231" customFormat="1" ht="31.5">
      <c r="A623" s="234" t="s">
        <v>540</v>
      </c>
      <c r="B623" s="235"/>
      <c r="C623" s="236"/>
      <c r="D623" s="237"/>
      <c r="E623" s="235"/>
      <c r="F623" s="235"/>
      <c r="G623" s="235"/>
      <c r="H623" s="345"/>
      <c r="I623" s="345"/>
      <c r="J623" s="249"/>
      <c r="K623" s="237"/>
      <c r="L623" s="237"/>
      <c r="M623" s="237"/>
      <c r="N623" s="237"/>
      <c r="O623" s="237"/>
      <c r="P623" s="237"/>
      <c r="Q623" s="237"/>
      <c r="R623" s="237"/>
      <c r="S623" s="278"/>
    </row>
    <row r="624" spans="1:19" ht="38.25">
      <c r="A624" s="162" t="s">
        <v>2</v>
      </c>
      <c r="B624" s="6" t="s">
        <v>8825</v>
      </c>
      <c r="C624" s="11" t="s">
        <v>2813</v>
      </c>
      <c r="D624" s="6" t="s">
        <v>8827</v>
      </c>
      <c r="E624" s="6" t="s">
        <v>1667</v>
      </c>
      <c r="F624" s="7" t="s">
        <v>8824</v>
      </c>
      <c r="G624" s="6" t="s">
        <v>8767</v>
      </c>
      <c r="H624" s="202" t="s">
        <v>8777</v>
      </c>
      <c r="I624" s="202" t="s">
        <v>8823</v>
      </c>
      <c r="J624" s="354" t="s">
        <v>8810</v>
      </c>
      <c r="K624" s="162" t="s">
        <v>8822</v>
      </c>
      <c r="L624" s="6" t="s">
        <v>8764</v>
      </c>
      <c r="M624" s="6" t="s">
        <v>8595</v>
      </c>
      <c r="N624" s="11" t="s">
        <v>8765</v>
      </c>
      <c r="O624" s="6" t="s">
        <v>8763</v>
      </c>
      <c r="P624" s="7" t="s">
        <v>8821</v>
      </c>
      <c r="Q624" s="7" t="s">
        <v>8618</v>
      </c>
      <c r="R624" s="6" t="s">
        <v>9155</v>
      </c>
      <c r="S624" s="279"/>
    </row>
    <row r="625" spans="1:18">
      <c r="A625" s="329" t="s">
        <v>541</v>
      </c>
      <c r="B625" s="21" t="s">
        <v>5</v>
      </c>
      <c r="C625" s="20">
        <v>702560098625</v>
      </c>
      <c r="D625" s="138" t="s">
        <v>7857</v>
      </c>
      <c r="E625" s="21" t="s">
        <v>1669</v>
      </c>
      <c r="F625" s="19">
        <v>6.25</v>
      </c>
      <c r="G625" s="21">
        <v>3</v>
      </c>
      <c r="H625" s="204">
        <v>17.5</v>
      </c>
      <c r="I625" s="204">
        <v>0.56999999999999995</v>
      </c>
      <c r="J625" s="215">
        <v>165</v>
      </c>
      <c r="K625" s="138" t="s">
        <v>540</v>
      </c>
      <c r="L625" s="138" t="s">
        <v>8610</v>
      </c>
      <c r="M625" s="138" t="s">
        <v>7758</v>
      </c>
      <c r="N625" s="138" t="s">
        <v>8630</v>
      </c>
      <c r="O625" s="138" t="s">
        <v>8599</v>
      </c>
      <c r="P625" s="138" t="s">
        <v>7753</v>
      </c>
      <c r="Q625" s="138" t="s">
        <v>8620</v>
      </c>
      <c r="R625" s="138" t="s">
        <v>7857</v>
      </c>
    </row>
    <row r="626" spans="1:18">
      <c r="A626" s="25" t="s">
        <v>542</v>
      </c>
      <c r="B626" s="22" t="s">
        <v>5</v>
      </c>
      <c r="C626" s="24">
        <v>702560098632</v>
      </c>
      <c r="D626" s="139" t="s">
        <v>7857</v>
      </c>
      <c r="E626" s="22" t="s">
        <v>1669</v>
      </c>
      <c r="F626" s="23">
        <v>7.5</v>
      </c>
      <c r="G626" s="22">
        <v>3</v>
      </c>
      <c r="H626" s="203">
        <v>27.3</v>
      </c>
      <c r="I626" s="203">
        <v>0.78</v>
      </c>
      <c r="J626" s="214">
        <v>210.9</v>
      </c>
      <c r="K626" s="139" t="s">
        <v>540</v>
      </c>
      <c r="L626" s="139" t="s">
        <v>8610</v>
      </c>
      <c r="M626" s="139" t="s">
        <v>7758</v>
      </c>
      <c r="N626" s="139" t="s">
        <v>8630</v>
      </c>
      <c r="O626" s="139" t="s">
        <v>8599</v>
      </c>
      <c r="P626" s="139" t="s">
        <v>7753</v>
      </c>
      <c r="Q626" s="139" t="s">
        <v>8620</v>
      </c>
      <c r="R626" s="139" t="s">
        <v>7857</v>
      </c>
    </row>
    <row r="627" spans="1:18">
      <c r="A627" s="329" t="s">
        <v>543</v>
      </c>
      <c r="B627" s="21" t="s">
        <v>5</v>
      </c>
      <c r="C627" s="20">
        <v>702560098649</v>
      </c>
      <c r="D627" s="138" t="s">
        <v>7857</v>
      </c>
      <c r="E627" s="21" t="s">
        <v>1770</v>
      </c>
      <c r="F627" s="19">
        <v>9</v>
      </c>
      <c r="G627" s="21">
        <v>2</v>
      </c>
      <c r="H627" s="204">
        <v>25.2</v>
      </c>
      <c r="I627" s="204">
        <v>0.52</v>
      </c>
      <c r="J627" s="215">
        <v>294.10000000000002</v>
      </c>
      <c r="K627" s="138" t="s">
        <v>540</v>
      </c>
      <c r="L627" s="138" t="s">
        <v>8610</v>
      </c>
      <c r="M627" s="138" t="s">
        <v>7758</v>
      </c>
      <c r="N627" s="138" t="s">
        <v>8630</v>
      </c>
      <c r="O627" s="138" t="s">
        <v>8599</v>
      </c>
      <c r="P627" s="138" t="s">
        <v>7753</v>
      </c>
      <c r="Q627" s="138" t="s">
        <v>8620</v>
      </c>
      <c r="R627" s="138" t="s">
        <v>7857</v>
      </c>
    </row>
    <row r="628" spans="1:18">
      <c r="A628" s="25" t="s">
        <v>544</v>
      </c>
      <c r="B628" s="22" t="s">
        <v>5</v>
      </c>
      <c r="C628" s="24">
        <v>702560098656</v>
      </c>
      <c r="D628" s="139" t="s">
        <v>7857</v>
      </c>
      <c r="E628" s="22" t="s">
        <v>1669</v>
      </c>
      <c r="F628" s="23">
        <v>9.75</v>
      </c>
      <c r="G628" s="22">
        <v>2</v>
      </c>
      <c r="H628" s="203">
        <v>33.299999999999997</v>
      </c>
      <c r="I628" s="203">
        <v>0.59</v>
      </c>
      <c r="J628" s="214">
        <v>323.89999999999998</v>
      </c>
      <c r="K628" s="139" t="s">
        <v>540</v>
      </c>
      <c r="L628" s="139" t="s">
        <v>8610</v>
      </c>
      <c r="M628" s="139" t="s">
        <v>7758</v>
      </c>
      <c r="N628" s="139" t="s">
        <v>8630</v>
      </c>
      <c r="O628" s="139" t="s">
        <v>8599</v>
      </c>
      <c r="P628" s="139" t="s">
        <v>7753</v>
      </c>
      <c r="Q628" s="139" t="s">
        <v>8620</v>
      </c>
      <c r="R628" s="139" t="s">
        <v>7857</v>
      </c>
    </row>
    <row r="629" spans="1:18">
      <c r="A629" s="329" t="s">
        <v>545</v>
      </c>
      <c r="B629" s="21" t="s">
        <v>5</v>
      </c>
      <c r="C629" s="20">
        <v>702560098441</v>
      </c>
      <c r="D629" s="138" t="s">
        <v>7857</v>
      </c>
      <c r="E629" s="21" t="s">
        <v>1669</v>
      </c>
      <c r="F629" s="19">
        <v>10.25</v>
      </c>
      <c r="G629" s="21">
        <v>1</v>
      </c>
      <c r="H629" s="204">
        <v>17.2</v>
      </c>
      <c r="I629" s="204">
        <v>0.38</v>
      </c>
      <c r="J629" s="215">
        <v>411.4</v>
      </c>
      <c r="K629" s="138" t="s">
        <v>540</v>
      </c>
      <c r="L629" s="138" t="s">
        <v>8610</v>
      </c>
      <c r="M629" s="138" t="s">
        <v>7758</v>
      </c>
      <c r="N629" s="138" t="s">
        <v>8630</v>
      </c>
      <c r="O629" s="138" t="s">
        <v>8599</v>
      </c>
      <c r="P629" s="138" t="s">
        <v>7753</v>
      </c>
      <c r="Q629" s="138" t="s">
        <v>8620</v>
      </c>
      <c r="R629" s="138" t="s">
        <v>7857</v>
      </c>
    </row>
    <row r="630" spans="1:18">
      <c r="A630" s="25" t="s">
        <v>546</v>
      </c>
      <c r="B630" s="22" t="s">
        <v>5</v>
      </c>
      <c r="C630" s="24">
        <v>702560098663</v>
      </c>
      <c r="D630" s="139" t="s">
        <v>7857</v>
      </c>
      <c r="E630" s="22" t="s">
        <v>1669</v>
      </c>
      <c r="F630" s="23">
        <v>11.25</v>
      </c>
      <c r="G630" s="22">
        <v>1</v>
      </c>
      <c r="H630" s="203">
        <v>25.5</v>
      </c>
      <c r="I630" s="203">
        <v>0.53</v>
      </c>
      <c r="J630" s="214">
        <v>482.5</v>
      </c>
      <c r="K630" s="139" t="s">
        <v>540</v>
      </c>
      <c r="L630" s="139" t="s">
        <v>8610</v>
      </c>
      <c r="M630" s="139" t="s">
        <v>7758</v>
      </c>
      <c r="N630" s="139" t="s">
        <v>8630</v>
      </c>
      <c r="O630" s="139" t="s">
        <v>8599</v>
      </c>
      <c r="P630" s="139" t="s">
        <v>7753</v>
      </c>
      <c r="Q630" s="139" t="s">
        <v>8620</v>
      </c>
      <c r="R630" s="139" t="s">
        <v>7857</v>
      </c>
    </row>
    <row r="631" spans="1:18">
      <c r="A631" s="329" t="s">
        <v>547</v>
      </c>
      <c r="B631" s="21" t="s">
        <v>5</v>
      </c>
      <c r="C631" s="20">
        <v>702560098670</v>
      </c>
      <c r="D631" s="138" t="s">
        <v>7857</v>
      </c>
      <c r="E631" s="21" t="s">
        <v>1669</v>
      </c>
      <c r="F631" s="19">
        <v>12</v>
      </c>
      <c r="G631" s="21">
        <v>1</v>
      </c>
      <c r="H631" s="204">
        <v>29.5</v>
      </c>
      <c r="I631" s="204">
        <v>0.71</v>
      </c>
      <c r="J631" s="215">
        <v>598.79999999999995</v>
      </c>
      <c r="K631" s="138" t="s">
        <v>540</v>
      </c>
      <c r="L631" s="138" t="s">
        <v>8610</v>
      </c>
      <c r="M631" s="138" t="s">
        <v>7758</v>
      </c>
      <c r="N631" s="138" t="s">
        <v>8630</v>
      </c>
      <c r="O631" s="138" t="s">
        <v>8599</v>
      </c>
      <c r="P631" s="138" t="s">
        <v>7753</v>
      </c>
      <c r="Q631" s="138" t="s">
        <v>8620</v>
      </c>
      <c r="R631" s="138" t="s">
        <v>7857</v>
      </c>
    </row>
    <row r="632" spans="1:18">
      <c r="A632" s="25" t="s">
        <v>548</v>
      </c>
      <c r="B632" s="22" t="s">
        <v>5</v>
      </c>
      <c r="C632" s="24">
        <v>20702560117078</v>
      </c>
      <c r="D632" s="139" t="s">
        <v>7857</v>
      </c>
      <c r="E632" s="22" t="s">
        <v>1720</v>
      </c>
      <c r="F632" s="23" t="s">
        <v>2006</v>
      </c>
      <c r="G632" s="22">
        <v>1</v>
      </c>
      <c r="H632" s="203">
        <v>34.799999999999997</v>
      </c>
      <c r="I632" s="203">
        <v>0.82</v>
      </c>
      <c r="J632" s="214">
        <v>583.6</v>
      </c>
      <c r="K632" s="139" t="s">
        <v>540</v>
      </c>
      <c r="L632" s="139" t="s">
        <v>8610</v>
      </c>
      <c r="M632" s="139" t="s">
        <v>7758</v>
      </c>
      <c r="N632" s="139" t="s">
        <v>8630</v>
      </c>
      <c r="O632" s="139" t="s">
        <v>8599</v>
      </c>
      <c r="P632" s="139" t="s">
        <v>7753</v>
      </c>
      <c r="Q632" s="139" t="s">
        <v>8620</v>
      </c>
      <c r="R632" s="139" t="s">
        <v>7857</v>
      </c>
    </row>
    <row r="633" spans="1:18">
      <c r="A633" s="329" t="s">
        <v>549</v>
      </c>
      <c r="B633" s="21" t="s">
        <v>5</v>
      </c>
      <c r="C633" s="20">
        <v>702560098694</v>
      </c>
      <c r="D633" s="138" t="s">
        <v>7857</v>
      </c>
      <c r="E633" s="21" t="s">
        <v>1670</v>
      </c>
      <c r="F633" s="19">
        <v>6.25</v>
      </c>
      <c r="G633" s="21">
        <v>3</v>
      </c>
      <c r="H633" s="204">
        <v>18.5</v>
      </c>
      <c r="I633" s="204">
        <v>0.56999999999999995</v>
      </c>
      <c r="J633" s="215">
        <v>146.1</v>
      </c>
      <c r="K633" s="138" t="s">
        <v>540</v>
      </c>
      <c r="L633" s="138" t="s">
        <v>8610</v>
      </c>
      <c r="M633" s="138" t="s">
        <v>7758</v>
      </c>
      <c r="N633" s="138" t="s">
        <v>8630</v>
      </c>
      <c r="O633" s="138" t="s">
        <v>8599</v>
      </c>
      <c r="P633" s="138" t="s">
        <v>7753</v>
      </c>
      <c r="Q633" s="138" t="s">
        <v>8620</v>
      </c>
      <c r="R633" s="138" t="s">
        <v>7857</v>
      </c>
    </row>
    <row r="634" spans="1:18">
      <c r="A634" s="25" t="s">
        <v>550</v>
      </c>
      <c r="B634" s="22" t="s">
        <v>5</v>
      </c>
      <c r="C634" s="24">
        <v>702560111430</v>
      </c>
      <c r="D634" s="139" t="s">
        <v>7857</v>
      </c>
      <c r="E634" s="22" t="s">
        <v>1671</v>
      </c>
      <c r="F634" s="23">
        <v>5</v>
      </c>
      <c r="G634" s="22">
        <v>3</v>
      </c>
      <c r="H634" s="203">
        <v>13.9</v>
      </c>
      <c r="I634" s="203">
        <v>0.4</v>
      </c>
      <c r="J634" s="214">
        <v>125.73</v>
      </c>
      <c r="K634" s="139" t="s">
        <v>540</v>
      </c>
      <c r="L634" s="139" t="s">
        <v>8610</v>
      </c>
      <c r="M634" s="139" t="s">
        <v>7758</v>
      </c>
      <c r="N634" s="139" t="s">
        <v>8630</v>
      </c>
      <c r="O634" s="139" t="s">
        <v>8599</v>
      </c>
      <c r="P634" s="139" t="s">
        <v>7753</v>
      </c>
      <c r="Q634" s="139" t="s">
        <v>8620</v>
      </c>
      <c r="R634" s="139" t="s">
        <v>7857</v>
      </c>
    </row>
    <row r="635" spans="1:18">
      <c r="A635" s="329" t="s">
        <v>551</v>
      </c>
      <c r="B635" s="21" t="s">
        <v>5</v>
      </c>
      <c r="C635" s="20">
        <v>702560098731</v>
      </c>
      <c r="D635" s="138" t="s">
        <v>7857</v>
      </c>
      <c r="E635" s="21" t="s">
        <v>1992</v>
      </c>
      <c r="F635" s="19">
        <v>3.5</v>
      </c>
      <c r="G635" s="21">
        <v>3</v>
      </c>
      <c r="H635" s="204">
        <v>16.100000000000001</v>
      </c>
      <c r="I635" s="204">
        <v>1.21</v>
      </c>
      <c r="J635" s="215">
        <v>205.3</v>
      </c>
      <c r="K635" s="138" t="s">
        <v>540</v>
      </c>
      <c r="L635" s="138" t="s">
        <v>8610</v>
      </c>
      <c r="M635" s="138" t="s">
        <v>7758</v>
      </c>
      <c r="N635" s="138" t="s">
        <v>8630</v>
      </c>
      <c r="O635" s="138" t="s">
        <v>8599</v>
      </c>
      <c r="P635" s="138" t="s">
        <v>7753</v>
      </c>
      <c r="Q635" s="138" t="s">
        <v>8620</v>
      </c>
      <c r="R635" s="138" t="s">
        <v>7857</v>
      </c>
    </row>
    <row r="636" spans="1:18">
      <c r="A636" s="25" t="s">
        <v>552</v>
      </c>
      <c r="B636" s="22" t="s">
        <v>5</v>
      </c>
      <c r="C636" s="24">
        <v>702560098748</v>
      </c>
      <c r="D636" s="139" t="s">
        <v>7857</v>
      </c>
      <c r="E636" s="22" t="s">
        <v>2007</v>
      </c>
      <c r="F636" s="23">
        <v>3.5</v>
      </c>
      <c r="G636" s="22">
        <v>3</v>
      </c>
      <c r="H636" s="203">
        <v>23</v>
      </c>
      <c r="I636" s="203">
        <v>0.95</v>
      </c>
      <c r="J636" s="214">
        <v>205.3</v>
      </c>
      <c r="K636" s="139" t="s">
        <v>540</v>
      </c>
      <c r="L636" s="139" t="s">
        <v>8610</v>
      </c>
      <c r="M636" s="139" t="s">
        <v>7758</v>
      </c>
      <c r="N636" s="139" t="s">
        <v>8630</v>
      </c>
      <c r="O636" s="139" t="s">
        <v>8599</v>
      </c>
      <c r="P636" s="139" t="s">
        <v>7753</v>
      </c>
      <c r="Q636" s="139" t="s">
        <v>8620</v>
      </c>
      <c r="R636" s="139" t="s">
        <v>7857</v>
      </c>
    </row>
    <row r="637" spans="1:18">
      <c r="A637" s="329" t="s">
        <v>553</v>
      </c>
      <c r="B637" s="21" t="s">
        <v>5</v>
      </c>
      <c r="C637" s="20">
        <v>702560098755</v>
      </c>
      <c r="D637" s="138" t="s">
        <v>7857</v>
      </c>
      <c r="E637" s="21" t="s">
        <v>2008</v>
      </c>
      <c r="F637" s="19">
        <v>3.375</v>
      </c>
      <c r="G637" s="21">
        <v>2</v>
      </c>
      <c r="H637" s="204">
        <v>26</v>
      </c>
      <c r="I637" s="204">
        <v>1.1100000000000001</v>
      </c>
      <c r="J637" s="215">
        <v>252.4</v>
      </c>
      <c r="K637" s="138" t="s">
        <v>540</v>
      </c>
      <c r="L637" s="138" t="s">
        <v>8610</v>
      </c>
      <c r="M637" s="138" t="s">
        <v>7758</v>
      </c>
      <c r="N637" s="138" t="s">
        <v>8630</v>
      </c>
      <c r="O637" s="138" t="s">
        <v>8599</v>
      </c>
      <c r="P637" s="138" t="s">
        <v>7753</v>
      </c>
      <c r="Q637" s="138" t="s">
        <v>8620</v>
      </c>
      <c r="R637" s="138" t="s">
        <v>7857</v>
      </c>
    </row>
    <row r="638" spans="1:18">
      <c r="A638" s="25" t="s">
        <v>554</v>
      </c>
      <c r="B638" s="22" t="s">
        <v>5</v>
      </c>
      <c r="C638" s="24">
        <v>702560098762</v>
      </c>
      <c r="D638" s="139" t="s">
        <v>7857</v>
      </c>
      <c r="E638" s="22" t="s">
        <v>2009</v>
      </c>
      <c r="F638" s="23">
        <v>3.5</v>
      </c>
      <c r="G638" s="22">
        <v>3</v>
      </c>
      <c r="H638" s="203">
        <v>22.4</v>
      </c>
      <c r="I638" s="203">
        <v>1.21</v>
      </c>
      <c r="J638" s="214">
        <v>173</v>
      </c>
      <c r="K638" s="139" t="s">
        <v>540</v>
      </c>
      <c r="L638" s="139" t="s">
        <v>8610</v>
      </c>
      <c r="M638" s="139" t="s">
        <v>7758</v>
      </c>
      <c r="N638" s="139" t="s">
        <v>8630</v>
      </c>
      <c r="O638" s="139" t="s">
        <v>8599</v>
      </c>
      <c r="P638" s="139" t="s">
        <v>7753</v>
      </c>
      <c r="Q638" s="139" t="s">
        <v>8620</v>
      </c>
      <c r="R638" s="139" t="s">
        <v>7857</v>
      </c>
    </row>
    <row r="639" spans="1:18">
      <c r="A639" s="329" t="s">
        <v>555</v>
      </c>
      <c r="B639" s="21" t="s">
        <v>5</v>
      </c>
      <c r="C639" s="20">
        <v>702560098700</v>
      </c>
      <c r="D639" s="138" t="s">
        <v>7857</v>
      </c>
      <c r="E639" s="21" t="s">
        <v>1933</v>
      </c>
      <c r="F639" s="19">
        <v>5.125</v>
      </c>
      <c r="G639" s="21">
        <v>3</v>
      </c>
      <c r="H639" s="204">
        <v>12.4</v>
      </c>
      <c r="I639" s="204">
        <v>0.51</v>
      </c>
      <c r="J639" s="215">
        <v>129.19999999999999</v>
      </c>
      <c r="K639" s="138" t="s">
        <v>540</v>
      </c>
      <c r="L639" s="138" t="s">
        <v>8610</v>
      </c>
      <c r="M639" s="138" t="s">
        <v>7758</v>
      </c>
      <c r="N639" s="138" t="s">
        <v>8630</v>
      </c>
      <c r="O639" s="138" t="s">
        <v>8599</v>
      </c>
      <c r="P639" s="138" t="s">
        <v>7753</v>
      </c>
      <c r="Q639" s="138" t="s">
        <v>8620</v>
      </c>
      <c r="R639" s="138" t="s">
        <v>7857</v>
      </c>
    </row>
    <row r="640" spans="1:18">
      <c r="A640" s="25" t="s">
        <v>556</v>
      </c>
      <c r="B640" s="22" t="s">
        <v>5</v>
      </c>
      <c r="C640" s="24">
        <v>702560105019</v>
      </c>
      <c r="D640" s="139" t="s">
        <v>7857</v>
      </c>
      <c r="E640" s="22" t="s">
        <v>2010</v>
      </c>
      <c r="F640" s="23">
        <v>6.5</v>
      </c>
      <c r="G640" s="22">
        <v>3</v>
      </c>
      <c r="H640" s="203">
        <v>24</v>
      </c>
      <c r="I640" s="203">
        <v>0.52</v>
      </c>
      <c r="J640" s="214">
        <v>227.2</v>
      </c>
      <c r="K640" s="139" t="s">
        <v>540</v>
      </c>
      <c r="L640" s="139" t="s">
        <v>8610</v>
      </c>
      <c r="M640" s="139" t="s">
        <v>7758</v>
      </c>
      <c r="N640" s="139" t="s">
        <v>8630</v>
      </c>
      <c r="O640" s="139" t="s">
        <v>8599</v>
      </c>
      <c r="P640" s="139" t="s">
        <v>7753</v>
      </c>
      <c r="Q640" s="139" t="s">
        <v>8620</v>
      </c>
      <c r="R640" s="139" t="s">
        <v>7857</v>
      </c>
    </row>
    <row r="641" spans="1:19">
      <c r="A641" s="329" t="s">
        <v>557</v>
      </c>
      <c r="B641" s="21" t="s">
        <v>5</v>
      </c>
      <c r="C641" s="20">
        <v>702560098724</v>
      </c>
      <c r="D641" s="138" t="s">
        <v>7857</v>
      </c>
      <c r="E641" s="21" t="s">
        <v>2011</v>
      </c>
      <c r="F641" s="19">
        <v>9.625</v>
      </c>
      <c r="G641" s="21">
        <v>2</v>
      </c>
      <c r="H641" s="204">
        <v>39</v>
      </c>
      <c r="I641" s="204">
        <v>0.98</v>
      </c>
      <c r="J641" s="215">
        <v>311.8</v>
      </c>
      <c r="K641" s="138" t="s">
        <v>540</v>
      </c>
      <c r="L641" s="138" t="s">
        <v>8610</v>
      </c>
      <c r="M641" s="138" t="s">
        <v>7758</v>
      </c>
      <c r="N641" s="138" t="s">
        <v>8630</v>
      </c>
      <c r="O641" s="138" t="s">
        <v>8599</v>
      </c>
      <c r="P641" s="138" t="s">
        <v>7753</v>
      </c>
      <c r="Q641" s="138" t="s">
        <v>8620</v>
      </c>
      <c r="R641" s="138" t="s">
        <v>7857</v>
      </c>
    </row>
    <row r="642" spans="1:19">
      <c r="A642" s="25" t="s">
        <v>512</v>
      </c>
      <c r="B642" s="22" t="s">
        <v>5</v>
      </c>
      <c r="C642" s="24">
        <v>702560107990</v>
      </c>
      <c r="D642" s="139" t="s">
        <v>7857</v>
      </c>
      <c r="E642" s="22" t="s">
        <v>1997</v>
      </c>
      <c r="F642" s="23">
        <v>11.875</v>
      </c>
      <c r="G642" s="22">
        <v>1</v>
      </c>
      <c r="H642" s="203">
        <v>26</v>
      </c>
      <c r="I642" s="203">
        <v>0.82</v>
      </c>
      <c r="J642" s="214">
        <v>522.29999999999995</v>
      </c>
      <c r="K642" s="139" t="s">
        <v>540</v>
      </c>
      <c r="L642" s="139" t="s">
        <v>8610</v>
      </c>
      <c r="M642" s="139" t="s">
        <v>7758</v>
      </c>
      <c r="N642" s="139" t="s">
        <v>8630</v>
      </c>
      <c r="O642" s="139" t="s">
        <v>8599</v>
      </c>
      <c r="P642" s="139" t="s">
        <v>7753</v>
      </c>
      <c r="Q642" s="139" t="s">
        <v>8620</v>
      </c>
      <c r="R642" s="139" t="s">
        <v>7857</v>
      </c>
    </row>
    <row r="643" spans="1:19" s="231" customFormat="1" ht="31.5">
      <c r="A643" s="234" t="s">
        <v>558</v>
      </c>
      <c r="B643" s="235"/>
      <c r="C643" s="236"/>
      <c r="D643" s="237"/>
      <c r="E643" s="235"/>
      <c r="F643" s="235"/>
      <c r="G643" s="235"/>
      <c r="H643" s="345"/>
      <c r="I643" s="345"/>
      <c r="J643" s="249"/>
      <c r="K643" s="237"/>
      <c r="L643" s="237"/>
      <c r="M643" s="237"/>
      <c r="N643" s="237"/>
      <c r="O643" s="237"/>
      <c r="P643" s="237"/>
      <c r="Q643" s="237"/>
      <c r="R643" s="237"/>
      <c r="S643" s="278"/>
    </row>
    <row r="644" spans="1:19" s="232" customFormat="1" ht="38.25">
      <c r="A644" s="238" t="s">
        <v>2</v>
      </c>
      <c r="B644" s="239" t="s">
        <v>8825</v>
      </c>
      <c r="C644" s="240" t="s">
        <v>2813</v>
      </c>
      <c r="D644" s="239" t="s">
        <v>8827</v>
      </c>
      <c r="E644" s="239" t="s">
        <v>1667</v>
      </c>
      <c r="F644" s="241" t="s">
        <v>8824</v>
      </c>
      <c r="G644" s="239" t="s">
        <v>8767</v>
      </c>
      <c r="H644" s="347" t="s">
        <v>8777</v>
      </c>
      <c r="I644" s="347" t="s">
        <v>8823</v>
      </c>
      <c r="J644" s="242" t="s">
        <v>8810</v>
      </c>
      <c r="K644" s="238" t="s">
        <v>8822</v>
      </c>
      <c r="L644" s="239" t="s">
        <v>8764</v>
      </c>
      <c r="M644" s="239" t="s">
        <v>8595</v>
      </c>
      <c r="N644" s="240" t="s">
        <v>8765</v>
      </c>
      <c r="O644" s="239" t="s">
        <v>8763</v>
      </c>
      <c r="P644" s="241" t="s">
        <v>8821</v>
      </c>
      <c r="Q644" s="241" t="s">
        <v>8618</v>
      </c>
      <c r="R644" s="239" t="s">
        <v>9155</v>
      </c>
      <c r="S644" s="280"/>
    </row>
    <row r="645" spans="1:19">
      <c r="A645" s="329" t="s">
        <v>559</v>
      </c>
      <c r="B645" s="21" t="s">
        <v>5</v>
      </c>
      <c r="C645" s="20">
        <v>20749956183538</v>
      </c>
      <c r="D645" s="138" t="s">
        <v>7863</v>
      </c>
      <c r="E645" s="21" t="s">
        <v>2012</v>
      </c>
      <c r="F645" s="19">
        <v>6.5</v>
      </c>
      <c r="G645" s="21">
        <v>2</v>
      </c>
      <c r="H645" s="204">
        <v>13.4</v>
      </c>
      <c r="I645" s="204">
        <v>0.45</v>
      </c>
      <c r="J645" s="215">
        <v>189.9</v>
      </c>
      <c r="K645" s="138" t="s">
        <v>558</v>
      </c>
      <c r="L645" s="138" t="s">
        <v>8610</v>
      </c>
      <c r="M645" s="138" t="s">
        <v>7758</v>
      </c>
      <c r="N645" s="138" t="s">
        <v>8617</v>
      </c>
      <c r="O645" s="138" t="s">
        <v>8614</v>
      </c>
      <c r="P645" s="138" t="s">
        <v>8615</v>
      </c>
      <c r="Q645" s="138" t="s">
        <v>8619</v>
      </c>
      <c r="R645" s="138" t="s">
        <v>7863</v>
      </c>
    </row>
    <row r="646" spans="1:19">
      <c r="A646" s="25" t="s">
        <v>560</v>
      </c>
      <c r="B646" s="22" t="s">
        <v>5</v>
      </c>
      <c r="C646" s="24">
        <v>20749956183545</v>
      </c>
      <c r="D646" s="139" t="s">
        <v>7863</v>
      </c>
      <c r="E646" s="22" t="s">
        <v>2013</v>
      </c>
      <c r="F646" s="23">
        <v>7.75</v>
      </c>
      <c r="G646" s="22">
        <v>2</v>
      </c>
      <c r="H646" s="203">
        <v>19.399999999999999</v>
      </c>
      <c r="I646" s="203">
        <v>0.59</v>
      </c>
      <c r="J646" s="214">
        <v>238.5</v>
      </c>
      <c r="K646" s="139" t="s">
        <v>558</v>
      </c>
      <c r="L646" s="139" t="s">
        <v>8610</v>
      </c>
      <c r="M646" s="139" t="s">
        <v>7758</v>
      </c>
      <c r="N646" s="139" t="s">
        <v>8617</v>
      </c>
      <c r="O646" s="139" t="s">
        <v>8614</v>
      </c>
      <c r="P646" s="139" t="s">
        <v>8615</v>
      </c>
      <c r="Q646" s="139" t="s">
        <v>8619</v>
      </c>
      <c r="R646" s="139" t="s">
        <v>7863</v>
      </c>
    </row>
    <row r="647" spans="1:19">
      <c r="A647" s="329" t="s">
        <v>561</v>
      </c>
      <c r="B647" s="21" t="s">
        <v>5</v>
      </c>
      <c r="C647" s="20">
        <v>20749956183552</v>
      </c>
      <c r="D647" s="138" t="s">
        <v>7863</v>
      </c>
      <c r="E647" s="21" t="s">
        <v>2014</v>
      </c>
      <c r="F647" s="19">
        <v>8.25</v>
      </c>
      <c r="G647" s="21">
        <v>2</v>
      </c>
      <c r="H647" s="204">
        <v>24.5</v>
      </c>
      <c r="I647" s="204">
        <v>0.69</v>
      </c>
      <c r="J647" s="215">
        <v>262.8</v>
      </c>
      <c r="K647" s="138" t="s">
        <v>558</v>
      </c>
      <c r="L647" s="138" t="s">
        <v>8610</v>
      </c>
      <c r="M647" s="138" t="s">
        <v>7758</v>
      </c>
      <c r="N647" s="138" t="s">
        <v>8617</v>
      </c>
      <c r="O647" s="138" t="s">
        <v>8614</v>
      </c>
      <c r="P647" s="138" t="s">
        <v>8615</v>
      </c>
      <c r="Q647" s="138" t="s">
        <v>8619</v>
      </c>
      <c r="R647" s="138" t="s">
        <v>7863</v>
      </c>
    </row>
    <row r="648" spans="1:19">
      <c r="A648" s="25" t="s">
        <v>562</v>
      </c>
      <c r="B648" s="22" t="s">
        <v>5</v>
      </c>
      <c r="C648" s="24">
        <v>20749956183583</v>
      </c>
      <c r="D648" s="139" t="s">
        <v>7863</v>
      </c>
      <c r="E648" s="22" t="s">
        <v>2015</v>
      </c>
      <c r="F648" s="23">
        <v>9.25</v>
      </c>
      <c r="G648" s="22">
        <v>2</v>
      </c>
      <c r="H648" s="203">
        <v>29.8</v>
      </c>
      <c r="I648" s="203">
        <v>0.91</v>
      </c>
      <c r="J648" s="214">
        <v>287.10000000000002</v>
      </c>
      <c r="K648" s="139" t="s">
        <v>558</v>
      </c>
      <c r="L648" s="139" t="s">
        <v>8610</v>
      </c>
      <c r="M648" s="139" t="s">
        <v>7758</v>
      </c>
      <c r="N648" s="139" t="s">
        <v>8617</v>
      </c>
      <c r="O648" s="139" t="s">
        <v>8614</v>
      </c>
      <c r="P648" s="139" t="s">
        <v>8615</v>
      </c>
      <c r="Q648" s="139" t="s">
        <v>8619</v>
      </c>
      <c r="R648" s="139" t="s">
        <v>7863</v>
      </c>
    </row>
    <row r="649" spans="1:19">
      <c r="A649" s="329" t="s">
        <v>563</v>
      </c>
      <c r="B649" s="21" t="s">
        <v>5</v>
      </c>
      <c r="C649" s="20">
        <v>20749956183590</v>
      </c>
      <c r="D649" s="138" t="s">
        <v>7863</v>
      </c>
      <c r="E649" s="21" t="s">
        <v>2016</v>
      </c>
      <c r="F649" s="19">
        <v>10.75</v>
      </c>
      <c r="G649" s="21">
        <v>1</v>
      </c>
      <c r="H649" s="204">
        <v>21.1</v>
      </c>
      <c r="I649" s="204">
        <v>0.73</v>
      </c>
      <c r="J649" s="215">
        <v>362.7</v>
      </c>
      <c r="K649" s="138" t="s">
        <v>558</v>
      </c>
      <c r="L649" s="138" t="s">
        <v>8610</v>
      </c>
      <c r="M649" s="138" t="s">
        <v>7758</v>
      </c>
      <c r="N649" s="138" t="s">
        <v>8617</v>
      </c>
      <c r="O649" s="138" t="s">
        <v>8614</v>
      </c>
      <c r="P649" s="138" t="s">
        <v>8615</v>
      </c>
      <c r="Q649" s="138" t="s">
        <v>8619</v>
      </c>
      <c r="R649" s="138" t="s">
        <v>7863</v>
      </c>
    </row>
    <row r="650" spans="1:19">
      <c r="A650" s="25" t="s">
        <v>564</v>
      </c>
      <c r="B650" s="22" t="s">
        <v>5</v>
      </c>
      <c r="C650" s="24">
        <v>20749956183606</v>
      </c>
      <c r="D650" s="139" t="s">
        <v>7863</v>
      </c>
      <c r="E650" s="22" t="s">
        <v>2017</v>
      </c>
      <c r="F650" s="23" t="s">
        <v>2018</v>
      </c>
      <c r="G650" s="22">
        <v>1</v>
      </c>
      <c r="H650" s="203">
        <v>24.3</v>
      </c>
      <c r="I650" s="203">
        <v>0.88</v>
      </c>
      <c r="J650" s="214">
        <v>468.35</v>
      </c>
      <c r="K650" s="139" t="s">
        <v>558</v>
      </c>
      <c r="L650" s="139" t="s">
        <v>8610</v>
      </c>
      <c r="M650" s="139" t="s">
        <v>7758</v>
      </c>
      <c r="N650" s="139" t="s">
        <v>8617</v>
      </c>
      <c r="O650" s="139" t="s">
        <v>8614</v>
      </c>
      <c r="P650" s="139" t="s">
        <v>8615</v>
      </c>
      <c r="Q650" s="139" t="s">
        <v>8619</v>
      </c>
      <c r="R650" s="139" t="s">
        <v>7863</v>
      </c>
    </row>
    <row r="651" spans="1:19">
      <c r="A651" s="329" t="s">
        <v>565</v>
      </c>
      <c r="B651" s="21" t="s">
        <v>5</v>
      </c>
      <c r="C651" s="20">
        <v>20749956183613</v>
      </c>
      <c r="D651" s="138" t="s">
        <v>7863</v>
      </c>
      <c r="E651" s="21" t="s">
        <v>2019</v>
      </c>
      <c r="F651" s="19">
        <v>12</v>
      </c>
      <c r="G651" s="21">
        <v>1</v>
      </c>
      <c r="H651" s="204">
        <v>26.3</v>
      </c>
      <c r="I651" s="204">
        <v>1.31</v>
      </c>
      <c r="J651" s="215">
        <v>505.75</v>
      </c>
      <c r="K651" s="138" t="s">
        <v>558</v>
      </c>
      <c r="L651" s="138" t="s">
        <v>8610</v>
      </c>
      <c r="M651" s="138" t="s">
        <v>7758</v>
      </c>
      <c r="N651" s="138" t="s">
        <v>8617</v>
      </c>
      <c r="O651" s="138" t="s">
        <v>8614</v>
      </c>
      <c r="P651" s="138" t="s">
        <v>8615</v>
      </c>
      <c r="Q651" s="138" t="s">
        <v>8619</v>
      </c>
      <c r="R651" s="138" t="s">
        <v>7863</v>
      </c>
    </row>
    <row r="652" spans="1:19">
      <c r="A652" s="25" t="s">
        <v>566</v>
      </c>
      <c r="B652" s="22" t="s">
        <v>106</v>
      </c>
      <c r="C652" s="24">
        <v>20749956186461</v>
      </c>
      <c r="D652" s="139" t="s">
        <v>7863</v>
      </c>
      <c r="E652" s="22" t="s">
        <v>2020</v>
      </c>
      <c r="F652" s="23">
        <v>12</v>
      </c>
      <c r="G652" s="22">
        <v>2</v>
      </c>
      <c r="H652" s="203">
        <v>40.9</v>
      </c>
      <c r="I652" s="203">
        <v>1.54</v>
      </c>
      <c r="J652" s="214">
        <v>873.8</v>
      </c>
      <c r="K652" s="139" t="s">
        <v>558</v>
      </c>
      <c r="L652" s="139" t="s">
        <v>8610</v>
      </c>
      <c r="M652" s="139" t="s">
        <v>7758</v>
      </c>
      <c r="N652" s="139" t="s">
        <v>8617</v>
      </c>
      <c r="O652" s="139" t="s">
        <v>8614</v>
      </c>
      <c r="P652" s="139" t="s">
        <v>8615</v>
      </c>
      <c r="Q652" s="139" t="s">
        <v>8619</v>
      </c>
      <c r="R652" s="139" t="s">
        <v>7863</v>
      </c>
    </row>
    <row r="653" spans="1:19">
      <c r="A653" s="329" t="s">
        <v>567</v>
      </c>
      <c r="B653" s="21" t="s">
        <v>5</v>
      </c>
      <c r="C653" s="20">
        <v>20749956183620</v>
      </c>
      <c r="D653" s="138" t="s">
        <v>7863</v>
      </c>
      <c r="E653" s="21" t="s">
        <v>2021</v>
      </c>
      <c r="F653" s="19">
        <v>6.25</v>
      </c>
      <c r="G653" s="21">
        <v>2</v>
      </c>
      <c r="H653" s="204">
        <v>12.3</v>
      </c>
      <c r="I653" s="204">
        <v>0.4</v>
      </c>
      <c r="J653" s="215">
        <v>143.1</v>
      </c>
      <c r="K653" s="138" t="s">
        <v>558</v>
      </c>
      <c r="L653" s="138" t="s">
        <v>8610</v>
      </c>
      <c r="M653" s="138" t="s">
        <v>7758</v>
      </c>
      <c r="N653" s="138" t="s">
        <v>8617</v>
      </c>
      <c r="O653" s="138" t="s">
        <v>8614</v>
      </c>
      <c r="P653" s="138" t="s">
        <v>8615</v>
      </c>
      <c r="Q653" s="138" t="s">
        <v>8619</v>
      </c>
      <c r="R653" s="138" t="s">
        <v>7863</v>
      </c>
    </row>
    <row r="654" spans="1:19">
      <c r="A654" s="25" t="s">
        <v>568</v>
      </c>
      <c r="B654" s="22" t="s">
        <v>5</v>
      </c>
      <c r="C654" s="24">
        <v>20749956168382</v>
      </c>
      <c r="D654" s="139" t="s">
        <v>7863</v>
      </c>
      <c r="E654" s="22" t="s">
        <v>2022</v>
      </c>
      <c r="F654" s="23">
        <v>6</v>
      </c>
      <c r="G654" s="22">
        <v>2</v>
      </c>
      <c r="H654" s="203">
        <v>13.9</v>
      </c>
      <c r="I654" s="203">
        <v>0.85</v>
      </c>
      <c r="J654" s="214">
        <v>180.9</v>
      </c>
      <c r="K654" s="139" t="s">
        <v>558</v>
      </c>
      <c r="L654" s="139" t="s">
        <v>8610</v>
      </c>
      <c r="M654" s="139" t="s">
        <v>7758</v>
      </c>
      <c r="N654" s="139" t="s">
        <v>8617</v>
      </c>
      <c r="O654" s="139" t="s">
        <v>8614</v>
      </c>
      <c r="P654" s="139" t="s">
        <v>8615</v>
      </c>
      <c r="Q654" s="139" t="s">
        <v>8619</v>
      </c>
      <c r="R654" s="139" t="s">
        <v>7863</v>
      </c>
    </row>
    <row r="655" spans="1:19">
      <c r="A655" s="329" t="s">
        <v>569</v>
      </c>
      <c r="B655" s="21" t="s">
        <v>5</v>
      </c>
      <c r="C655" s="20">
        <v>20749956168870</v>
      </c>
      <c r="D655" s="138" t="s">
        <v>7863</v>
      </c>
      <c r="E655" s="21" t="s">
        <v>2023</v>
      </c>
      <c r="F655" s="19">
        <v>3.25</v>
      </c>
      <c r="G655" s="21">
        <v>2</v>
      </c>
      <c r="H655" s="204">
        <v>14.3</v>
      </c>
      <c r="I655" s="204">
        <v>1.35</v>
      </c>
      <c r="J655" s="215">
        <v>216</v>
      </c>
      <c r="K655" s="138" t="s">
        <v>558</v>
      </c>
      <c r="L655" s="138" t="s">
        <v>8610</v>
      </c>
      <c r="M655" s="138" t="s">
        <v>7758</v>
      </c>
      <c r="N655" s="138" t="s">
        <v>8617</v>
      </c>
      <c r="O655" s="138" t="s">
        <v>8614</v>
      </c>
      <c r="P655" s="138" t="s">
        <v>8615</v>
      </c>
      <c r="Q655" s="138" t="s">
        <v>8619</v>
      </c>
      <c r="R655" s="138" t="s">
        <v>7863</v>
      </c>
    </row>
    <row r="656" spans="1:19">
      <c r="A656" s="25" t="s">
        <v>570</v>
      </c>
      <c r="B656" s="22" t="s">
        <v>5</v>
      </c>
      <c r="C656" s="24">
        <v>20749956168849</v>
      </c>
      <c r="D656" s="139" t="s">
        <v>7863</v>
      </c>
      <c r="E656" s="22" t="s">
        <v>2024</v>
      </c>
      <c r="F656" s="23">
        <v>4.5</v>
      </c>
      <c r="G656" s="22">
        <v>2</v>
      </c>
      <c r="H656" s="203">
        <v>11.2</v>
      </c>
      <c r="I656" s="203">
        <v>1.25</v>
      </c>
      <c r="J656" s="214">
        <v>198.9</v>
      </c>
      <c r="K656" s="139" t="s">
        <v>558</v>
      </c>
      <c r="L656" s="139" t="s">
        <v>8610</v>
      </c>
      <c r="M656" s="139" t="s">
        <v>7758</v>
      </c>
      <c r="N656" s="139" t="s">
        <v>8617</v>
      </c>
      <c r="O656" s="139" t="s">
        <v>8614</v>
      </c>
      <c r="P656" s="139" t="s">
        <v>8615</v>
      </c>
      <c r="Q656" s="139" t="s">
        <v>8619</v>
      </c>
      <c r="R656" s="139" t="s">
        <v>7863</v>
      </c>
    </row>
    <row r="657" spans="1:19">
      <c r="A657" s="329" t="s">
        <v>571</v>
      </c>
      <c r="B657" s="21" t="s">
        <v>5</v>
      </c>
      <c r="C657" s="20">
        <v>20749956183668</v>
      </c>
      <c r="D657" s="138" t="s">
        <v>7863</v>
      </c>
      <c r="E657" s="21" t="s">
        <v>2025</v>
      </c>
      <c r="F657" s="19">
        <v>6</v>
      </c>
      <c r="G657" s="21">
        <v>2</v>
      </c>
      <c r="H657" s="204">
        <v>16.600000000000001</v>
      </c>
      <c r="I657" s="204">
        <v>0.94</v>
      </c>
      <c r="J657" s="215">
        <v>297.89999999999998</v>
      </c>
      <c r="K657" s="138" t="s">
        <v>558</v>
      </c>
      <c r="L657" s="138" t="s">
        <v>8610</v>
      </c>
      <c r="M657" s="138" t="s">
        <v>7758</v>
      </c>
      <c r="N657" s="138" t="s">
        <v>8617</v>
      </c>
      <c r="O657" s="138" t="s">
        <v>8614</v>
      </c>
      <c r="P657" s="138" t="s">
        <v>8615</v>
      </c>
      <c r="Q657" s="138" t="s">
        <v>8619</v>
      </c>
      <c r="R657" s="138" t="s">
        <v>7863</v>
      </c>
    </row>
    <row r="658" spans="1:19">
      <c r="A658" s="25" t="s">
        <v>572</v>
      </c>
      <c r="B658" s="22" t="s">
        <v>5</v>
      </c>
      <c r="C658" s="24">
        <v>20749956183675</v>
      </c>
      <c r="D658" s="139" t="s">
        <v>7863</v>
      </c>
      <c r="E658" s="22" t="s">
        <v>1863</v>
      </c>
      <c r="F658" s="23">
        <v>2.8</v>
      </c>
      <c r="G658" s="22">
        <v>4</v>
      </c>
      <c r="H658" s="203">
        <v>15.5</v>
      </c>
      <c r="I658" s="203">
        <v>0.66</v>
      </c>
      <c r="J658" s="214">
        <v>145.80000000000001</v>
      </c>
      <c r="K658" s="139" t="s">
        <v>558</v>
      </c>
      <c r="L658" s="139" t="s">
        <v>8610</v>
      </c>
      <c r="M658" s="139" t="s">
        <v>7758</v>
      </c>
      <c r="N658" s="139" t="s">
        <v>8617</v>
      </c>
      <c r="O658" s="139" t="s">
        <v>8614</v>
      </c>
      <c r="P658" s="139" t="s">
        <v>8615</v>
      </c>
      <c r="Q658" s="139" t="s">
        <v>8619</v>
      </c>
      <c r="R658" s="139" t="s">
        <v>7863</v>
      </c>
    </row>
    <row r="659" spans="1:19">
      <c r="A659" s="329" t="s">
        <v>573</v>
      </c>
      <c r="B659" s="21" t="s">
        <v>5</v>
      </c>
      <c r="C659" s="20">
        <v>20749956183682</v>
      </c>
      <c r="D659" s="138" t="s">
        <v>7863</v>
      </c>
      <c r="E659" s="21" t="s">
        <v>2026</v>
      </c>
      <c r="F659" s="19">
        <v>8.75</v>
      </c>
      <c r="G659" s="21">
        <v>2</v>
      </c>
      <c r="H659" s="204">
        <v>27.9</v>
      </c>
      <c r="I659" s="204">
        <v>0.95</v>
      </c>
      <c r="J659" s="215">
        <v>288</v>
      </c>
      <c r="K659" s="138" t="s">
        <v>558</v>
      </c>
      <c r="L659" s="138" t="s">
        <v>8610</v>
      </c>
      <c r="M659" s="138" t="s">
        <v>7758</v>
      </c>
      <c r="N659" s="138" t="s">
        <v>8617</v>
      </c>
      <c r="O659" s="138" t="s">
        <v>8614</v>
      </c>
      <c r="P659" s="138" t="s">
        <v>8615</v>
      </c>
      <c r="Q659" s="138" t="s">
        <v>8619</v>
      </c>
      <c r="R659" s="138" t="s">
        <v>7863</v>
      </c>
    </row>
    <row r="660" spans="1:19">
      <c r="A660" s="25" t="s">
        <v>574</v>
      </c>
      <c r="B660" s="22" t="s">
        <v>5</v>
      </c>
      <c r="C660" s="24">
        <v>20749956168641</v>
      </c>
      <c r="D660" s="139" t="s">
        <v>7863</v>
      </c>
      <c r="E660" s="22" t="s">
        <v>2027</v>
      </c>
      <c r="F660" s="23">
        <v>12.25</v>
      </c>
      <c r="G660" s="22">
        <v>1</v>
      </c>
      <c r="H660" s="203">
        <v>29.2</v>
      </c>
      <c r="I660" s="203">
        <v>1.45</v>
      </c>
      <c r="J660" s="214">
        <v>593.29999999999995</v>
      </c>
      <c r="K660" s="139" t="s">
        <v>558</v>
      </c>
      <c r="L660" s="139" t="s">
        <v>8610</v>
      </c>
      <c r="M660" s="139" t="s">
        <v>7758</v>
      </c>
      <c r="N660" s="139" t="s">
        <v>8617</v>
      </c>
      <c r="O660" s="139" t="s">
        <v>8614</v>
      </c>
      <c r="P660" s="139" t="s">
        <v>8615</v>
      </c>
      <c r="Q660" s="139" t="s">
        <v>8619</v>
      </c>
      <c r="R660" s="139" t="s">
        <v>7863</v>
      </c>
    </row>
    <row r="661" spans="1:19" s="231" customFormat="1" ht="31.5">
      <c r="A661" s="234" t="s">
        <v>9145</v>
      </c>
      <c r="B661" s="235"/>
      <c r="C661" s="236"/>
      <c r="D661" s="237"/>
      <c r="E661" s="235"/>
      <c r="F661" s="235"/>
      <c r="G661" s="235"/>
      <c r="H661" s="345"/>
      <c r="I661" s="345"/>
      <c r="J661" s="249"/>
      <c r="K661" s="237"/>
      <c r="L661" s="237"/>
      <c r="M661" s="237"/>
      <c r="N661" s="237"/>
      <c r="O661" s="237"/>
      <c r="P661" s="237"/>
      <c r="Q661" s="237"/>
      <c r="R661" s="237"/>
      <c r="S661" s="278"/>
    </row>
    <row r="662" spans="1:19" s="232" customFormat="1" ht="38.25">
      <c r="A662" s="238" t="s">
        <v>2</v>
      </c>
      <c r="B662" s="239" t="s">
        <v>8825</v>
      </c>
      <c r="C662" s="240" t="s">
        <v>2813</v>
      </c>
      <c r="D662" s="239" t="s">
        <v>8827</v>
      </c>
      <c r="E662" s="239" t="s">
        <v>1667</v>
      </c>
      <c r="F662" s="241" t="s">
        <v>8824</v>
      </c>
      <c r="G662" s="239" t="s">
        <v>8767</v>
      </c>
      <c r="H662" s="347" t="s">
        <v>8777</v>
      </c>
      <c r="I662" s="347" t="s">
        <v>8823</v>
      </c>
      <c r="J662" s="242" t="s">
        <v>8810</v>
      </c>
      <c r="K662" s="238" t="s">
        <v>8822</v>
      </c>
      <c r="L662" s="239" t="s">
        <v>8764</v>
      </c>
      <c r="M662" s="239" t="s">
        <v>8595</v>
      </c>
      <c r="N662" s="240" t="s">
        <v>8765</v>
      </c>
      <c r="O662" s="239" t="s">
        <v>8763</v>
      </c>
      <c r="P662" s="241" t="s">
        <v>8821</v>
      </c>
      <c r="Q662" s="241" t="s">
        <v>8618</v>
      </c>
      <c r="R662" s="239" t="s">
        <v>9155</v>
      </c>
      <c r="S662" s="280"/>
    </row>
    <row r="663" spans="1:19">
      <c r="A663" s="329" t="s">
        <v>602</v>
      </c>
      <c r="B663" s="21" t="s">
        <v>5</v>
      </c>
      <c r="C663" s="20">
        <v>20749956180155</v>
      </c>
      <c r="D663" s="138" t="s">
        <v>8650</v>
      </c>
      <c r="E663" s="21" t="s">
        <v>2053</v>
      </c>
      <c r="F663" s="19">
        <v>6.5</v>
      </c>
      <c r="G663" s="21">
        <v>4</v>
      </c>
      <c r="H663" s="204">
        <v>27.1</v>
      </c>
      <c r="I663" s="204">
        <v>0.91</v>
      </c>
      <c r="J663" s="215">
        <v>88.2</v>
      </c>
      <c r="K663" s="138" t="s">
        <v>601</v>
      </c>
      <c r="L663" s="138" t="s">
        <v>8610</v>
      </c>
      <c r="M663" s="138" t="s">
        <v>7758</v>
      </c>
      <c r="N663" s="138" t="s">
        <v>8617</v>
      </c>
      <c r="O663" s="138" t="s">
        <v>8614</v>
      </c>
      <c r="P663" s="138" t="s">
        <v>8615</v>
      </c>
      <c r="Q663" s="138" t="s">
        <v>8619</v>
      </c>
      <c r="R663" s="138" t="s">
        <v>8650</v>
      </c>
    </row>
    <row r="664" spans="1:19">
      <c r="A664" s="25" t="s">
        <v>603</v>
      </c>
      <c r="B664" s="22" t="s">
        <v>5</v>
      </c>
      <c r="C664" s="24">
        <v>20749956180148</v>
      </c>
      <c r="D664" s="139" t="s">
        <v>8650</v>
      </c>
      <c r="E664" s="22" t="s">
        <v>2054</v>
      </c>
      <c r="F664" s="23">
        <v>8</v>
      </c>
      <c r="G664" s="22">
        <v>2</v>
      </c>
      <c r="H664" s="203">
        <v>20.6</v>
      </c>
      <c r="I664" s="203">
        <v>0.65</v>
      </c>
      <c r="J664" s="214">
        <v>265.5</v>
      </c>
      <c r="K664" s="139" t="s">
        <v>601</v>
      </c>
      <c r="L664" s="139" t="s">
        <v>8610</v>
      </c>
      <c r="M664" s="139" t="s">
        <v>7758</v>
      </c>
      <c r="N664" s="139" t="s">
        <v>8617</v>
      </c>
      <c r="O664" s="139" t="s">
        <v>8614</v>
      </c>
      <c r="P664" s="139" t="s">
        <v>8615</v>
      </c>
      <c r="Q664" s="139" t="s">
        <v>8619</v>
      </c>
      <c r="R664" s="139" t="s">
        <v>8650</v>
      </c>
    </row>
    <row r="665" spans="1:19">
      <c r="A665" s="329" t="s">
        <v>604</v>
      </c>
      <c r="B665" s="21" t="s">
        <v>5</v>
      </c>
      <c r="C665" s="20">
        <v>20749956180131</v>
      </c>
      <c r="D665" s="138" t="s">
        <v>8650</v>
      </c>
      <c r="E665" s="21" t="s">
        <v>2055</v>
      </c>
      <c r="F665" s="19">
        <v>10.5</v>
      </c>
      <c r="G665" s="21">
        <v>2</v>
      </c>
      <c r="H665" s="204">
        <v>38.200000000000003</v>
      </c>
      <c r="I665" s="204">
        <v>1.47</v>
      </c>
      <c r="J665" s="215">
        <v>230.4</v>
      </c>
      <c r="K665" s="138" t="s">
        <v>601</v>
      </c>
      <c r="L665" s="138" t="s">
        <v>8610</v>
      </c>
      <c r="M665" s="138" t="s">
        <v>7758</v>
      </c>
      <c r="N665" s="138" t="s">
        <v>8617</v>
      </c>
      <c r="O665" s="138" t="s">
        <v>8614</v>
      </c>
      <c r="P665" s="138" t="s">
        <v>8615</v>
      </c>
      <c r="Q665" s="138" t="s">
        <v>8619</v>
      </c>
      <c r="R665" s="138" t="s">
        <v>8650</v>
      </c>
    </row>
    <row r="666" spans="1:19">
      <c r="A666" s="25" t="s">
        <v>605</v>
      </c>
      <c r="B666" s="22" t="s">
        <v>5</v>
      </c>
      <c r="C666" s="24">
        <v>20749956180193</v>
      </c>
      <c r="D666" s="139" t="s">
        <v>8650</v>
      </c>
      <c r="E666" s="22" t="s">
        <v>2056</v>
      </c>
      <c r="F666" s="23">
        <v>9.75</v>
      </c>
      <c r="G666" s="22">
        <v>3</v>
      </c>
      <c r="H666" s="203">
        <v>29.3</v>
      </c>
      <c r="I666" s="203">
        <v>0.82</v>
      </c>
      <c r="J666" s="214">
        <v>240.3</v>
      </c>
      <c r="K666" s="139" t="s">
        <v>601</v>
      </c>
      <c r="L666" s="139" t="s">
        <v>8610</v>
      </c>
      <c r="M666" s="139" t="s">
        <v>7758</v>
      </c>
      <c r="N666" s="139" t="s">
        <v>8617</v>
      </c>
      <c r="O666" s="139" t="s">
        <v>8614</v>
      </c>
      <c r="P666" s="139" t="s">
        <v>8615</v>
      </c>
      <c r="Q666" s="139" t="s">
        <v>8619</v>
      </c>
      <c r="R666" s="139" t="s">
        <v>8650</v>
      </c>
    </row>
    <row r="667" spans="1:19">
      <c r="A667" s="329" t="s">
        <v>606</v>
      </c>
      <c r="B667" s="21" t="s">
        <v>5</v>
      </c>
      <c r="C667" s="20">
        <v>20749956180186</v>
      </c>
      <c r="D667" s="138" t="s">
        <v>8650</v>
      </c>
      <c r="E667" s="21" t="s">
        <v>2057</v>
      </c>
      <c r="F667" s="19">
        <v>6</v>
      </c>
      <c r="G667" s="21">
        <v>4</v>
      </c>
      <c r="H667" s="204">
        <v>23.6</v>
      </c>
      <c r="I667" s="204">
        <v>0.74</v>
      </c>
      <c r="J667" s="215">
        <v>68.400000000000006</v>
      </c>
      <c r="K667" s="138" t="s">
        <v>601</v>
      </c>
      <c r="L667" s="138" t="s">
        <v>8610</v>
      </c>
      <c r="M667" s="138" t="s">
        <v>7758</v>
      </c>
      <c r="N667" s="138" t="s">
        <v>8617</v>
      </c>
      <c r="O667" s="138" t="s">
        <v>8614</v>
      </c>
      <c r="P667" s="138" t="s">
        <v>8615</v>
      </c>
      <c r="Q667" s="138" t="s">
        <v>8619</v>
      </c>
      <c r="R667" s="138" t="s">
        <v>8650</v>
      </c>
    </row>
    <row r="668" spans="1:19">
      <c r="A668" s="25" t="s">
        <v>607</v>
      </c>
      <c r="B668" s="22" t="s">
        <v>5</v>
      </c>
      <c r="C668" s="24">
        <v>20749956180179</v>
      </c>
      <c r="D668" s="139" t="s">
        <v>8650</v>
      </c>
      <c r="E668" s="22" t="s">
        <v>2058</v>
      </c>
      <c r="F668" s="23">
        <v>2.75</v>
      </c>
      <c r="G668" s="22">
        <v>4</v>
      </c>
      <c r="H668" s="203">
        <v>20.100000000000001</v>
      </c>
      <c r="I668" s="203">
        <v>1.49</v>
      </c>
      <c r="J668" s="214">
        <v>102.6</v>
      </c>
      <c r="K668" s="139" t="s">
        <v>601</v>
      </c>
      <c r="L668" s="139" t="s">
        <v>8610</v>
      </c>
      <c r="M668" s="139" t="s">
        <v>7758</v>
      </c>
      <c r="N668" s="139" t="s">
        <v>8617</v>
      </c>
      <c r="O668" s="139" t="s">
        <v>8614</v>
      </c>
      <c r="P668" s="139" t="s">
        <v>8615</v>
      </c>
      <c r="Q668" s="139" t="s">
        <v>8619</v>
      </c>
      <c r="R668" s="139" t="s">
        <v>8650</v>
      </c>
    </row>
    <row r="669" spans="1:19">
      <c r="A669" s="329" t="s">
        <v>608</v>
      </c>
      <c r="B669" s="21" t="s">
        <v>5</v>
      </c>
      <c r="C669" s="20">
        <v>20749956180261</v>
      </c>
      <c r="D669" s="138" t="s">
        <v>8650</v>
      </c>
      <c r="E669" s="21" t="s">
        <v>2059</v>
      </c>
      <c r="F669" s="19">
        <v>5.25</v>
      </c>
      <c r="G669" s="21">
        <v>3</v>
      </c>
      <c r="H669" s="204">
        <v>31.4</v>
      </c>
      <c r="I669" s="204">
        <v>2.44</v>
      </c>
      <c r="J669" s="215">
        <v>183.6</v>
      </c>
      <c r="K669" s="138" t="s">
        <v>601</v>
      </c>
      <c r="L669" s="138" t="s">
        <v>8610</v>
      </c>
      <c r="M669" s="138" t="s">
        <v>7758</v>
      </c>
      <c r="N669" s="138" t="s">
        <v>8617</v>
      </c>
      <c r="O669" s="138" t="s">
        <v>8614</v>
      </c>
      <c r="P669" s="138" t="s">
        <v>8615</v>
      </c>
      <c r="Q669" s="138" t="s">
        <v>8619</v>
      </c>
      <c r="R669" s="138" t="s">
        <v>8650</v>
      </c>
    </row>
    <row r="670" spans="1:19">
      <c r="A670" s="25" t="s">
        <v>609</v>
      </c>
      <c r="B670" s="22" t="s">
        <v>5</v>
      </c>
      <c r="C670" s="24">
        <v>20749956180223</v>
      </c>
      <c r="D670" s="139" t="s">
        <v>8650</v>
      </c>
      <c r="E670" s="22" t="s">
        <v>2060</v>
      </c>
      <c r="F670" s="23">
        <v>4.25</v>
      </c>
      <c r="G670" s="22">
        <v>4</v>
      </c>
      <c r="H670" s="203">
        <v>19.8</v>
      </c>
      <c r="I670" s="203">
        <v>0.72</v>
      </c>
      <c r="J670" s="214">
        <v>63.9</v>
      </c>
      <c r="K670" s="139" t="s">
        <v>601</v>
      </c>
      <c r="L670" s="139" t="s">
        <v>8610</v>
      </c>
      <c r="M670" s="139" t="s">
        <v>7758</v>
      </c>
      <c r="N670" s="139" t="s">
        <v>8617</v>
      </c>
      <c r="O670" s="139" t="s">
        <v>8614</v>
      </c>
      <c r="P670" s="139" t="s">
        <v>8615</v>
      </c>
      <c r="Q670" s="139" t="s">
        <v>8619</v>
      </c>
      <c r="R670" s="139" t="s">
        <v>8650</v>
      </c>
    </row>
    <row r="671" spans="1:19">
      <c r="A671" s="329" t="s">
        <v>610</v>
      </c>
      <c r="B671" s="21" t="s">
        <v>5</v>
      </c>
      <c r="C671" s="20">
        <v>20749956180162</v>
      </c>
      <c r="D671" s="138" t="s">
        <v>8650</v>
      </c>
      <c r="E671" s="21" t="s">
        <v>2061</v>
      </c>
      <c r="F671" s="19">
        <v>7.5</v>
      </c>
      <c r="G671" s="21">
        <v>2</v>
      </c>
      <c r="H671" s="204">
        <v>23.5</v>
      </c>
      <c r="I671" s="204">
        <v>0.81</v>
      </c>
      <c r="J671" s="215">
        <v>145.80000000000001</v>
      </c>
      <c r="K671" s="138" t="s">
        <v>601</v>
      </c>
      <c r="L671" s="138" t="s">
        <v>8610</v>
      </c>
      <c r="M671" s="138" t="s">
        <v>7758</v>
      </c>
      <c r="N671" s="138" t="s">
        <v>8617</v>
      </c>
      <c r="O671" s="138" t="s">
        <v>8614</v>
      </c>
      <c r="P671" s="138" t="s">
        <v>8615</v>
      </c>
      <c r="Q671" s="138" t="s">
        <v>8619</v>
      </c>
      <c r="R671" s="138" t="s">
        <v>8650</v>
      </c>
    </row>
    <row r="672" spans="1:19">
      <c r="A672" s="25" t="s">
        <v>611</v>
      </c>
      <c r="B672" s="22" t="s">
        <v>5</v>
      </c>
      <c r="C672" s="24">
        <v>20749956180254</v>
      </c>
      <c r="D672" s="139" t="s">
        <v>8650</v>
      </c>
      <c r="E672" s="22" t="s">
        <v>2062</v>
      </c>
      <c r="F672" s="23">
        <v>6</v>
      </c>
      <c r="G672" s="22">
        <v>4</v>
      </c>
      <c r="H672" s="203">
        <v>26.3</v>
      </c>
      <c r="I672" s="203">
        <v>0.91</v>
      </c>
      <c r="J672" s="214">
        <v>68.400000000000006</v>
      </c>
      <c r="K672" s="139" t="s">
        <v>601</v>
      </c>
      <c r="L672" s="139" t="s">
        <v>8610</v>
      </c>
      <c r="M672" s="139" t="s">
        <v>7758</v>
      </c>
      <c r="N672" s="139" t="s">
        <v>8617</v>
      </c>
      <c r="O672" s="139" t="s">
        <v>8614</v>
      </c>
      <c r="P672" s="139" t="s">
        <v>8615</v>
      </c>
      <c r="Q672" s="139" t="s">
        <v>8619</v>
      </c>
      <c r="R672" s="139" t="s">
        <v>8650</v>
      </c>
    </row>
    <row r="673" spans="1:19">
      <c r="A673" s="329" t="s">
        <v>612</v>
      </c>
      <c r="B673" s="21" t="s">
        <v>5</v>
      </c>
      <c r="C673" s="20">
        <v>20749956180247</v>
      </c>
      <c r="D673" s="138" t="s">
        <v>8650</v>
      </c>
      <c r="E673" s="21" t="s">
        <v>2063</v>
      </c>
      <c r="F673" s="19">
        <v>8.25</v>
      </c>
      <c r="G673" s="21">
        <v>2</v>
      </c>
      <c r="H673" s="204">
        <v>26.6</v>
      </c>
      <c r="I673" s="204">
        <v>1.05</v>
      </c>
      <c r="J673" s="215">
        <v>179.1</v>
      </c>
      <c r="K673" s="138" t="s">
        <v>601</v>
      </c>
      <c r="L673" s="138" t="s">
        <v>8610</v>
      </c>
      <c r="M673" s="138" t="s">
        <v>7758</v>
      </c>
      <c r="N673" s="138" t="s">
        <v>8617</v>
      </c>
      <c r="O673" s="138" t="s">
        <v>8614</v>
      </c>
      <c r="P673" s="138" t="s">
        <v>8615</v>
      </c>
      <c r="Q673" s="138" t="s">
        <v>8619</v>
      </c>
      <c r="R673" s="138" t="s">
        <v>8650</v>
      </c>
    </row>
    <row r="674" spans="1:19">
      <c r="A674" s="25" t="s">
        <v>613</v>
      </c>
      <c r="B674" s="22" t="s">
        <v>5</v>
      </c>
      <c r="C674" s="24">
        <v>20749956180230</v>
      </c>
      <c r="D674" s="139" t="s">
        <v>8650</v>
      </c>
      <c r="E674" s="22" t="s">
        <v>2064</v>
      </c>
      <c r="F674" s="23">
        <v>3.5</v>
      </c>
      <c r="G674" s="22">
        <v>3</v>
      </c>
      <c r="H674" s="203">
        <v>16.899999999999999</v>
      </c>
      <c r="I674" s="203">
        <v>1.58</v>
      </c>
      <c r="J674" s="214">
        <v>226.8</v>
      </c>
      <c r="K674" s="139" t="s">
        <v>601</v>
      </c>
      <c r="L674" s="139" t="s">
        <v>8610</v>
      </c>
      <c r="M674" s="139" t="s">
        <v>7758</v>
      </c>
      <c r="N674" s="139" t="s">
        <v>8617</v>
      </c>
      <c r="O674" s="139" t="s">
        <v>8614</v>
      </c>
      <c r="P674" s="139" t="s">
        <v>8615</v>
      </c>
      <c r="Q674" s="139" t="s">
        <v>8619</v>
      </c>
      <c r="R674" s="139" t="s">
        <v>8650</v>
      </c>
    </row>
    <row r="675" spans="1:19">
      <c r="A675" s="329" t="s">
        <v>614</v>
      </c>
      <c r="B675" s="21" t="s">
        <v>5</v>
      </c>
      <c r="C675" s="20">
        <v>20749956180216</v>
      </c>
      <c r="D675" s="138" t="s">
        <v>8650</v>
      </c>
      <c r="E675" s="21" t="s">
        <v>2065</v>
      </c>
      <c r="F675" s="19">
        <v>7</v>
      </c>
      <c r="G675" s="21">
        <v>1</v>
      </c>
      <c r="H675" s="204">
        <v>16.8</v>
      </c>
      <c r="I675" s="204">
        <v>0.99</v>
      </c>
      <c r="J675" s="215">
        <v>593.29999999999995</v>
      </c>
      <c r="K675" s="138" t="s">
        <v>601</v>
      </c>
      <c r="L675" s="138" t="s">
        <v>8610</v>
      </c>
      <c r="M675" s="138" t="s">
        <v>7758</v>
      </c>
      <c r="N675" s="138" t="s">
        <v>8617</v>
      </c>
      <c r="O675" s="138" t="s">
        <v>8614</v>
      </c>
      <c r="P675" s="138" t="s">
        <v>8615</v>
      </c>
      <c r="Q675" s="138" t="s">
        <v>8619</v>
      </c>
      <c r="R675" s="138" t="s">
        <v>8650</v>
      </c>
    </row>
    <row r="676" spans="1:19">
      <c r="A676" s="25" t="s">
        <v>615</v>
      </c>
      <c r="B676" s="22" t="s">
        <v>5</v>
      </c>
      <c r="C676" s="24">
        <v>20749956180209</v>
      </c>
      <c r="D676" s="139" t="s">
        <v>8650</v>
      </c>
      <c r="E676" s="22" t="s">
        <v>2066</v>
      </c>
      <c r="F676" s="23">
        <v>8.5</v>
      </c>
      <c r="G676" s="22">
        <v>1</v>
      </c>
      <c r="H676" s="203">
        <v>25.8</v>
      </c>
      <c r="I676" s="203">
        <v>2.4500000000000002</v>
      </c>
      <c r="J676" s="214">
        <v>864.45</v>
      </c>
      <c r="K676" s="139" t="s">
        <v>601</v>
      </c>
      <c r="L676" s="139" t="s">
        <v>8610</v>
      </c>
      <c r="M676" s="139" t="s">
        <v>7758</v>
      </c>
      <c r="N676" s="139" t="s">
        <v>8617</v>
      </c>
      <c r="O676" s="139" t="s">
        <v>8614</v>
      </c>
      <c r="P676" s="139" t="s">
        <v>8615</v>
      </c>
      <c r="Q676" s="139" t="s">
        <v>8619</v>
      </c>
      <c r="R676" s="139" t="s">
        <v>8650</v>
      </c>
    </row>
    <row r="677" spans="1:19">
      <c r="A677" s="329" t="s">
        <v>616</v>
      </c>
      <c r="B677" s="21" t="s">
        <v>5</v>
      </c>
      <c r="C677" s="20">
        <v>20749956180278</v>
      </c>
      <c r="D677" s="138" t="s">
        <v>8650</v>
      </c>
      <c r="E677" s="21" t="s">
        <v>2067</v>
      </c>
      <c r="F677" s="19">
        <v>3</v>
      </c>
      <c r="G677" s="21">
        <v>6</v>
      </c>
      <c r="H677" s="204">
        <v>11.6</v>
      </c>
      <c r="I677" s="204">
        <v>0.27</v>
      </c>
      <c r="J677" s="215">
        <v>79.2</v>
      </c>
      <c r="K677" s="138" t="s">
        <v>601</v>
      </c>
      <c r="L677" s="138" t="s">
        <v>8610</v>
      </c>
      <c r="M677" s="138" t="s">
        <v>7758</v>
      </c>
      <c r="N677" s="138" t="s">
        <v>8617</v>
      </c>
      <c r="O677" s="138" t="s">
        <v>8614</v>
      </c>
      <c r="P677" s="138" t="s">
        <v>8615</v>
      </c>
      <c r="Q677" s="138" t="s">
        <v>8619</v>
      </c>
      <c r="R677" s="138" t="s">
        <v>8650</v>
      </c>
    </row>
    <row r="678" spans="1:19" s="231" customFormat="1" ht="31.5">
      <c r="A678" s="234" t="s">
        <v>8828</v>
      </c>
      <c r="B678" s="235"/>
      <c r="C678" s="236"/>
      <c r="D678" s="237"/>
      <c r="E678" s="235"/>
      <c r="F678" s="235"/>
      <c r="G678" s="235"/>
      <c r="H678" s="345"/>
      <c r="I678" s="345"/>
      <c r="J678" s="249"/>
      <c r="K678" s="237"/>
      <c r="L678" s="237"/>
      <c r="M678" s="237"/>
      <c r="N678" s="237"/>
      <c r="O678" s="237"/>
      <c r="P678" s="237"/>
      <c r="Q678" s="237"/>
      <c r="R678" s="237"/>
      <c r="S678" s="278"/>
    </row>
    <row r="679" spans="1:19" s="232" customFormat="1" ht="38.25">
      <c r="A679" s="238" t="s">
        <v>2</v>
      </c>
      <c r="B679" s="239" t="s">
        <v>8825</v>
      </c>
      <c r="C679" s="240" t="s">
        <v>2813</v>
      </c>
      <c r="D679" s="239" t="s">
        <v>8827</v>
      </c>
      <c r="E679" s="239" t="s">
        <v>1667</v>
      </c>
      <c r="F679" s="241" t="s">
        <v>8824</v>
      </c>
      <c r="G679" s="239" t="s">
        <v>8767</v>
      </c>
      <c r="H679" s="347" t="s">
        <v>8777</v>
      </c>
      <c r="I679" s="347" t="s">
        <v>8823</v>
      </c>
      <c r="J679" s="242" t="s">
        <v>8810</v>
      </c>
      <c r="K679" s="238" t="s">
        <v>8822</v>
      </c>
      <c r="L679" s="239" t="s">
        <v>8764</v>
      </c>
      <c r="M679" s="239" t="s">
        <v>8595</v>
      </c>
      <c r="N679" s="240" t="s">
        <v>8765</v>
      </c>
      <c r="O679" s="239" t="s">
        <v>8763</v>
      </c>
      <c r="P679" s="241" t="s">
        <v>8821</v>
      </c>
      <c r="Q679" s="241" t="s">
        <v>8618</v>
      </c>
      <c r="R679" s="239" t="s">
        <v>9155</v>
      </c>
      <c r="S679" s="280"/>
    </row>
    <row r="680" spans="1:19">
      <c r="A680" s="329" t="s">
        <v>618</v>
      </c>
      <c r="B680" s="21" t="s">
        <v>5</v>
      </c>
      <c r="C680" s="20">
        <v>20749956180575</v>
      </c>
      <c r="D680" s="138" t="s">
        <v>7863</v>
      </c>
      <c r="E680" s="21" t="s">
        <v>2068</v>
      </c>
      <c r="F680" s="19">
        <v>6.5</v>
      </c>
      <c r="G680" s="21">
        <v>4</v>
      </c>
      <c r="H680" s="204">
        <v>27.1</v>
      </c>
      <c r="I680" s="204">
        <v>0.91</v>
      </c>
      <c r="J680" s="215">
        <v>142.19999999999999</v>
      </c>
      <c r="K680" s="138" t="s">
        <v>617</v>
      </c>
      <c r="L680" s="138" t="s">
        <v>8610</v>
      </c>
      <c r="M680" s="138" t="s">
        <v>7758</v>
      </c>
      <c r="N680" s="138" t="s">
        <v>8617</v>
      </c>
      <c r="O680" s="138" t="s">
        <v>8614</v>
      </c>
      <c r="P680" s="138" t="s">
        <v>8615</v>
      </c>
      <c r="Q680" s="138" t="s">
        <v>8705</v>
      </c>
      <c r="R680" s="138" t="s">
        <v>7863</v>
      </c>
    </row>
    <row r="681" spans="1:19">
      <c r="A681" s="25" t="s">
        <v>619</v>
      </c>
      <c r="B681" s="22" t="s">
        <v>5</v>
      </c>
      <c r="C681" s="24">
        <v>20749956180568</v>
      </c>
      <c r="D681" s="139" t="s">
        <v>7863</v>
      </c>
      <c r="E681" s="22" t="s">
        <v>2069</v>
      </c>
      <c r="F681" s="23">
        <v>8</v>
      </c>
      <c r="G681" s="22">
        <v>2</v>
      </c>
      <c r="H681" s="203">
        <v>20.6</v>
      </c>
      <c r="I681" s="203">
        <v>0.65</v>
      </c>
      <c r="J681" s="214">
        <v>286.2</v>
      </c>
      <c r="K681" s="139" t="s">
        <v>617</v>
      </c>
      <c r="L681" s="139" t="s">
        <v>8610</v>
      </c>
      <c r="M681" s="139" t="s">
        <v>7758</v>
      </c>
      <c r="N681" s="139" t="s">
        <v>8617</v>
      </c>
      <c r="O681" s="139" t="s">
        <v>8614</v>
      </c>
      <c r="P681" s="139" t="s">
        <v>8615</v>
      </c>
      <c r="Q681" s="139" t="s">
        <v>8705</v>
      </c>
      <c r="R681" s="139" t="s">
        <v>7863</v>
      </c>
    </row>
    <row r="682" spans="1:19">
      <c r="A682" s="329" t="s">
        <v>620</v>
      </c>
      <c r="B682" s="21" t="s">
        <v>5</v>
      </c>
      <c r="C682" s="20">
        <v>20749956180551</v>
      </c>
      <c r="D682" s="138" t="s">
        <v>7863</v>
      </c>
      <c r="E682" s="21" t="s">
        <v>2070</v>
      </c>
      <c r="F682" s="19">
        <v>10.5</v>
      </c>
      <c r="G682" s="21">
        <v>2</v>
      </c>
      <c r="H682" s="204">
        <v>38.200000000000003</v>
      </c>
      <c r="I682" s="204">
        <v>1.47</v>
      </c>
      <c r="J682" s="215">
        <v>371.7</v>
      </c>
      <c r="K682" s="138" t="s">
        <v>617</v>
      </c>
      <c r="L682" s="138" t="s">
        <v>8610</v>
      </c>
      <c r="M682" s="138" t="s">
        <v>7758</v>
      </c>
      <c r="N682" s="138" t="s">
        <v>8617</v>
      </c>
      <c r="O682" s="138" t="s">
        <v>8614</v>
      </c>
      <c r="P682" s="138" t="s">
        <v>8615</v>
      </c>
      <c r="Q682" s="138" t="s">
        <v>8705</v>
      </c>
      <c r="R682" s="138" t="s">
        <v>7863</v>
      </c>
    </row>
    <row r="683" spans="1:19">
      <c r="A683" s="25" t="s">
        <v>621</v>
      </c>
      <c r="B683" s="22" t="s">
        <v>5</v>
      </c>
      <c r="C683" s="24">
        <v>20749956180629</v>
      </c>
      <c r="D683" s="139" t="s">
        <v>7863</v>
      </c>
      <c r="E683" s="22" t="s">
        <v>2071</v>
      </c>
      <c r="F683" s="23">
        <v>9.75</v>
      </c>
      <c r="G683" s="22">
        <v>3</v>
      </c>
      <c r="H683" s="203">
        <v>29.3</v>
      </c>
      <c r="I683" s="203">
        <v>0.82</v>
      </c>
      <c r="J683" s="214">
        <v>393.3</v>
      </c>
      <c r="K683" s="139" t="s">
        <v>617</v>
      </c>
      <c r="L683" s="139" t="s">
        <v>8610</v>
      </c>
      <c r="M683" s="139" t="s">
        <v>7758</v>
      </c>
      <c r="N683" s="139" t="s">
        <v>8617</v>
      </c>
      <c r="O683" s="139" t="s">
        <v>8614</v>
      </c>
      <c r="P683" s="139" t="s">
        <v>8615</v>
      </c>
      <c r="Q683" s="139" t="s">
        <v>8705</v>
      </c>
      <c r="R683" s="139" t="s">
        <v>7863</v>
      </c>
    </row>
    <row r="684" spans="1:19">
      <c r="A684" s="329" t="s">
        <v>622</v>
      </c>
      <c r="B684" s="21" t="s">
        <v>5</v>
      </c>
      <c r="C684" s="20">
        <v>20749956180612</v>
      </c>
      <c r="D684" s="138" t="s">
        <v>7863</v>
      </c>
      <c r="E684" s="21" t="s">
        <v>2072</v>
      </c>
      <c r="F684" s="19">
        <v>6</v>
      </c>
      <c r="G684" s="21">
        <v>4</v>
      </c>
      <c r="H684" s="204">
        <v>23.6</v>
      </c>
      <c r="I684" s="204">
        <v>0.74</v>
      </c>
      <c r="J684" s="215">
        <v>110.7</v>
      </c>
      <c r="K684" s="138" t="s">
        <v>617</v>
      </c>
      <c r="L684" s="138" t="s">
        <v>8610</v>
      </c>
      <c r="M684" s="138" t="s">
        <v>7758</v>
      </c>
      <c r="N684" s="138" t="s">
        <v>8617</v>
      </c>
      <c r="O684" s="138" t="s">
        <v>8614</v>
      </c>
      <c r="P684" s="138" t="s">
        <v>8615</v>
      </c>
      <c r="Q684" s="138" t="s">
        <v>8705</v>
      </c>
      <c r="R684" s="138" t="s">
        <v>7863</v>
      </c>
    </row>
    <row r="685" spans="1:19">
      <c r="A685" s="25" t="s">
        <v>623</v>
      </c>
      <c r="B685" s="22" t="s">
        <v>5</v>
      </c>
      <c r="C685" s="24">
        <v>20749956180605</v>
      </c>
      <c r="D685" s="139" t="s">
        <v>7863</v>
      </c>
      <c r="E685" s="22" t="s">
        <v>2073</v>
      </c>
      <c r="F685" s="23">
        <v>2.75</v>
      </c>
      <c r="G685" s="22">
        <v>4</v>
      </c>
      <c r="H685" s="203">
        <v>20.100000000000001</v>
      </c>
      <c r="I685" s="203">
        <v>1.49</v>
      </c>
      <c r="J685" s="214">
        <v>163.80000000000001</v>
      </c>
      <c r="K685" s="139" t="s">
        <v>617</v>
      </c>
      <c r="L685" s="139" t="s">
        <v>8610</v>
      </c>
      <c r="M685" s="139" t="s">
        <v>7758</v>
      </c>
      <c r="N685" s="139" t="s">
        <v>8617</v>
      </c>
      <c r="O685" s="139" t="s">
        <v>8614</v>
      </c>
      <c r="P685" s="139" t="s">
        <v>8615</v>
      </c>
      <c r="Q685" s="139" t="s">
        <v>8705</v>
      </c>
      <c r="R685" s="139" t="s">
        <v>7863</v>
      </c>
    </row>
    <row r="686" spans="1:19">
      <c r="A686" s="329" t="s">
        <v>624</v>
      </c>
      <c r="B686" s="21" t="s">
        <v>5</v>
      </c>
      <c r="C686" s="20">
        <v>20749956180674</v>
      </c>
      <c r="D686" s="138" t="s">
        <v>7863</v>
      </c>
      <c r="E686" s="21" t="s">
        <v>2074</v>
      </c>
      <c r="F686" s="19">
        <v>4.75</v>
      </c>
      <c r="G686" s="21">
        <v>3</v>
      </c>
      <c r="H686" s="204">
        <v>31.4</v>
      </c>
      <c r="I686" s="204">
        <v>2.44</v>
      </c>
      <c r="J686" s="215">
        <v>294.3</v>
      </c>
      <c r="K686" s="138" t="s">
        <v>617</v>
      </c>
      <c r="L686" s="138" t="s">
        <v>8610</v>
      </c>
      <c r="M686" s="138" t="s">
        <v>7758</v>
      </c>
      <c r="N686" s="138" t="s">
        <v>8617</v>
      </c>
      <c r="O686" s="138" t="s">
        <v>8614</v>
      </c>
      <c r="P686" s="138" t="s">
        <v>8615</v>
      </c>
      <c r="Q686" s="138" t="s">
        <v>8705</v>
      </c>
      <c r="R686" s="138" t="s">
        <v>7863</v>
      </c>
    </row>
    <row r="687" spans="1:19">
      <c r="A687" s="25" t="s">
        <v>625</v>
      </c>
      <c r="B687" s="22" t="s">
        <v>5</v>
      </c>
      <c r="C687" s="24">
        <v>20749956180667</v>
      </c>
      <c r="D687" s="139" t="s">
        <v>7863</v>
      </c>
      <c r="E687" s="22" t="s">
        <v>2075</v>
      </c>
      <c r="F687" s="23">
        <v>4.25</v>
      </c>
      <c r="G687" s="22">
        <v>4</v>
      </c>
      <c r="H687" s="203">
        <v>19.8</v>
      </c>
      <c r="I687" s="203">
        <v>0.72</v>
      </c>
      <c r="J687" s="214">
        <v>103.5</v>
      </c>
      <c r="K687" s="139" t="s">
        <v>617</v>
      </c>
      <c r="L687" s="139" t="s">
        <v>8610</v>
      </c>
      <c r="M687" s="139" t="s">
        <v>7758</v>
      </c>
      <c r="N687" s="139" t="s">
        <v>8617</v>
      </c>
      <c r="O687" s="139" t="s">
        <v>8614</v>
      </c>
      <c r="P687" s="139" t="s">
        <v>8615</v>
      </c>
      <c r="Q687" s="139" t="s">
        <v>8705</v>
      </c>
      <c r="R687" s="139" t="s">
        <v>7863</v>
      </c>
    </row>
    <row r="688" spans="1:19">
      <c r="A688" s="329" t="s">
        <v>626</v>
      </c>
      <c r="B688" s="21" t="s">
        <v>5</v>
      </c>
      <c r="C688" s="20">
        <v>20749956180599</v>
      </c>
      <c r="D688" s="138" t="s">
        <v>7863</v>
      </c>
      <c r="E688" s="21" t="s">
        <v>2076</v>
      </c>
      <c r="F688" s="19">
        <v>6</v>
      </c>
      <c r="G688" s="21">
        <v>4</v>
      </c>
      <c r="H688" s="204">
        <v>26.3</v>
      </c>
      <c r="I688" s="204">
        <v>0.91</v>
      </c>
      <c r="J688" s="215">
        <v>150.30000000000001</v>
      </c>
      <c r="K688" s="138" t="s">
        <v>617</v>
      </c>
      <c r="L688" s="138" t="s">
        <v>8610</v>
      </c>
      <c r="M688" s="138" t="s">
        <v>7758</v>
      </c>
      <c r="N688" s="138" t="s">
        <v>8617</v>
      </c>
      <c r="O688" s="138" t="s">
        <v>8614</v>
      </c>
      <c r="P688" s="138" t="s">
        <v>8615</v>
      </c>
      <c r="Q688" s="138" t="s">
        <v>8705</v>
      </c>
      <c r="R688" s="138" t="s">
        <v>7863</v>
      </c>
    </row>
    <row r="689" spans="1:19">
      <c r="A689" s="25" t="s">
        <v>627</v>
      </c>
      <c r="B689" s="22" t="s">
        <v>5</v>
      </c>
      <c r="C689" s="24">
        <v>20749956180582</v>
      </c>
      <c r="D689" s="139" t="s">
        <v>7863</v>
      </c>
      <c r="E689" s="22" t="s">
        <v>2077</v>
      </c>
      <c r="F689" s="23">
        <v>8.25</v>
      </c>
      <c r="G689" s="22">
        <v>2</v>
      </c>
      <c r="H689" s="203">
        <v>26.6</v>
      </c>
      <c r="I689" s="203">
        <v>1.05</v>
      </c>
      <c r="J689" s="214">
        <v>289.8</v>
      </c>
      <c r="K689" s="139" t="s">
        <v>617</v>
      </c>
      <c r="L689" s="139" t="s">
        <v>8610</v>
      </c>
      <c r="M689" s="139" t="s">
        <v>7758</v>
      </c>
      <c r="N689" s="139" t="s">
        <v>8617</v>
      </c>
      <c r="O689" s="139" t="s">
        <v>8614</v>
      </c>
      <c r="P689" s="139" t="s">
        <v>8615</v>
      </c>
      <c r="Q689" s="139" t="s">
        <v>8705</v>
      </c>
      <c r="R689" s="139" t="s">
        <v>7863</v>
      </c>
    </row>
    <row r="690" spans="1:19">
      <c r="A690" s="329" t="s">
        <v>628</v>
      </c>
      <c r="B690" s="21" t="s">
        <v>5</v>
      </c>
      <c r="C690" s="20">
        <v>20749956180650</v>
      </c>
      <c r="D690" s="138" t="s">
        <v>7863</v>
      </c>
      <c r="E690" s="21" t="s">
        <v>2078</v>
      </c>
      <c r="F690" s="19">
        <v>7</v>
      </c>
      <c r="G690" s="21">
        <v>1</v>
      </c>
      <c r="H690" s="204">
        <v>16.8</v>
      </c>
      <c r="I690" s="204">
        <v>0.99</v>
      </c>
      <c r="J690" s="215">
        <v>964.75</v>
      </c>
      <c r="K690" s="138" t="s">
        <v>617</v>
      </c>
      <c r="L690" s="138" t="s">
        <v>8610</v>
      </c>
      <c r="M690" s="138" t="s">
        <v>7758</v>
      </c>
      <c r="N690" s="138" t="s">
        <v>8617</v>
      </c>
      <c r="O690" s="138" t="s">
        <v>8614</v>
      </c>
      <c r="P690" s="138" t="s">
        <v>8615</v>
      </c>
      <c r="Q690" s="138" t="s">
        <v>8705</v>
      </c>
      <c r="R690" s="138" t="s">
        <v>7863</v>
      </c>
    </row>
    <row r="691" spans="1:19">
      <c r="A691" s="25" t="s">
        <v>629</v>
      </c>
      <c r="B691" s="22" t="s">
        <v>5</v>
      </c>
      <c r="C691" s="24">
        <v>20749956180636</v>
      </c>
      <c r="D691" s="139" t="s">
        <v>7863</v>
      </c>
      <c r="E691" s="22" t="s">
        <v>2079</v>
      </c>
      <c r="F691" s="23">
        <v>8.5</v>
      </c>
      <c r="G691" s="22">
        <v>1</v>
      </c>
      <c r="H691" s="203">
        <v>25.8</v>
      </c>
      <c r="I691" s="203">
        <v>2.4500000000000002</v>
      </c>
      <c r="J691" s="214">
        <v>1395.7</v>
      </c>
      <c r="K691" s="139" t="s">
        <v>617</v>
      </c>
      <c r="L691" s="139" t="s">
        <v>8610</v>
      </c>
      <c r="M691" s="139" t="s">
        <v>7758</v>
      </c>
      <c r="N691" s="139" t="s">
        <v>8617</v>
      </c>
      <c r="O691" s="139" t="s">
        <v>8614</v>
      </c>
      <c r="P691" s="139" t="s">
        <v>8615</v>
      </c>
      <c r="Q691" s="139" t="s">
        <v>8705</v>
      </c>
      <c r="R691" s="139" t="s">
        <v>7863</v>
      </c>
    </row>
    <row r="692" spans="1:19">
      <c r="A692" s="329" t="s">
        <v>630</v>
      </c>
      <c r="B692" s="21" t="s">
        <v>5</v>
      </c>
      <c r="C692" s="20">
        <v>20749956180681</v>
      </c>
      <c r="D692" s="138" t="s">
        <v>7863</v>
      </c>
      <c r="E692" s="21" t="s">
        <v>2080</v>
      </c>
      <c r="F692" s="19">
        <v>3</v>
      </c>
      <c r="G692" s="21">
        <v>6</v>
      </c>
      <c r="H692" s="204">
        <v>11.6</v>
      </c>
      <c r="I692" s="204">
        <v>0.27</v>
      </c>
      <c r="J692" s="215">
        <v>129.6</v>
      </c>
      <c r="K692" s="138" t="s">
        <v>617</v>
      </c>
      <c r="L692" s="138" t="s">
        <v>8610</v>
      </c>
      <c r="M692" s="138" t="s">
        <v>7758</v>
      </c>
      <c r="N692" s="138" t="s">
        <v>8617</v>
      </c>
      <c r="O692" s="138" t="s">
        <v>8614</v>
      </c>
      <c r="P692" s="138" t="s">
        <v>8615</v>
      </c>
      <c r="Q692" s="138" t="s">
        <v>8705</v>
      </c>
      <c r="R692" s="138" t="s">
        <v>7863</v>
      </c>
    </row>
    <row r="693" spans="1:19" s="231" customFormat="1" ht="31.5">
      <c r="A693" s="234" t="s">
        <v>8830</v>
      </c>
      <c r="B693" s="235"/>
      <c r="C693" s="236"/>
      <c r="D693" s="237"/>
      <c r="E693" s="235"/>
      <c r="F693" s="235"/>
      <c r="G693" s="235"/>
      <c r="H693" s="345"/>
      <c r="I693" s="345"/>
      <c r="J693" s="249"/>
      <c r="K693" s="237"/>
      <c r="L693" s="237"/>
      <c r="M693" s="237"/>
      <c r="N693" s="237"/>
      <c r="O693" s="237"/>
      <c r="P693" s="237"/>
      <c r="Q693" s="237"/>
      <c r="R693" s="237"/>
      <c r="S693" s="278"/>
    </row>
    <row r="694" spans="1:19" s="232" customFormat="1" ht="38.25">
      <c r="A694" s="238" t="s">
        <v>2</v>
      </c>
      <c r="B694" s="239" t="s">
        <v>8825</v>
      </c>
      <c r="C694" s="240" t="s">
        <v>2813</v>
      </c>
      <c r="D694" s="239" t="s">
        <v>8827</v>
      </c>
      <c r="E694" s="239" t="s">
        <v>1667</v>
      </c>
      <c r="F694" s="241" t="s">
        <v>8824</v>
      </c>
      <c r="G694" s="239" t="s">
        <v>8767</v>
      </c>
      <c r="H694" s="347" t="s">
        <v>8777</v>
      </c>
      <c r="I694" s="347" t="s">
        <v>8823</v>
      </c>
      <c r="J694" s="242" t="s">
        <v>8810</v>
      </c>
      <c r="K694" s="238" t="s">
        <v>8822</v>
      </c>
      <c r="L694" s="239" t="s">
        <v>8764</v>
      </c>
      <c r="M694" s="239" t="s">
        <v>8595</v>
      </c>
      <c r="N694" s="240" t="s">
        <v>8765</v>
      </c>
      <c r="O694" s="239" t="s">
        <v>8763</v>
      </c>
      <c r="P694" s="241" t="s">
        <v>8821</v>
      </c>
      <c r="Q694" s="241" t="s">
        <v>8618</v>
      </c>
      <c r="R694" s="239" t="s">
        <v>9155</v>
      </c>
      <c r="S694" s="280"/>
    </row>
    <row r="695" spans="1:19">
      <c r="A695" s="329" t="s">
        <v>632</v>
      </c>
      <c r="B695" s="21" t="s">
        <v>5</v>
      </c>
      <c r="C695" s="20">
        <v>20749956180414</v>
      </c>
      <c r="D695" s="138" t="s">
        <v>7863</v>
      </c>
      <c r="E695" s="21" t="s">
        <v>2081</v>
      </c>
      <c r="F695" s="19">
        <v>6.5</v>
      </c>
      <c r="G695" s="21">
        <v>4</v>
      </c>
      <c r="H695" s="204">
        <v>27.1</v>
      </c>
      <c r="I695" s="204">
        <v>0.91</v>
      </c>
      <c r="J695" s="215">
        <v>142.19999999999999</v>
      </c>
      <c r="K695" s="138" t="s">
        <v>631</v>
      </c>
      <c r="L695" s="138" t="s">
        <v>8610</v>
      </c>
      <c r="M695" s="138" t="s">
        <v>7758</v>
      </c>
      <c r="N695" s="138" t="s">
        <v>8617</v>
      </c>
      <c r="O695" s="138" t="s">
        <v>8614</v>
      </c>
      <c r="P695" s="138" t="s">
        <v>8615</v>
      </c>
      <c r="Q695" s="138" t="s">
        <v>8704</v>
      </c>
      <c r="R695" s="138" t="s">
        <v>7863</v>
      </c>
    </row>
    <row r="696" spans="1:19">
      <c r="A696" s="25" t="s">
        <v>633</v>
      </c>
      <c r="B696" s="22" t="s">
        <v>5</v>
      </c>
      <c r="C696" s="24">
        <v>20749956180407</v>
      </c>
      <c r="D696" s="139" t="s">
        <v>7863</v>
      </c>
      <c r="E696" s="22" t="s">
        <v>2082</v>
      </c>
      <c r="F696" s="23">
        <v>8</v>
      </c>
      <c r="G696" s="22">
        <v>2</v>
      </c>
      <c r="H696" s="203">
        <v>20.6</v>
      </c>
      <c r="I696" s="203">
        <v>0.65</v>
      </c>
      <c r="J696" s="214">
        <v>286.2</v>
      </c>
      <c r="K696" s="139" t="s">
        <v>631</v>
      </c>
      <c r="L696" s="139" t="s">
        <v>8610</v>
      </c>
      <c r="M696" s="139" t="s">
        <v>7758</v>
      </c>
      <c r="N696" s="139" t="s">
        <v>8617</v>
      </c>
      <c r="O696" s="139" t="s">
        <v>8614</v>
      </c>
      <c r="P696" s="139" t="s">
        <v>8615</v>
      </c>
      <c r="Q696" s="139" t="s">
        <v>8704</v>
      </c>
      <c r="R696" s="139" t="s">
        <v>7863</v>
      </c>
    </row>
    <row r="697" spans="1:19">
      <c r="A697" s="329" t="s">
        <v>634</v>
      </c>
      <c r="B697" s="21" t="s">
        <v>5</v>
      </c>
      <c r="C697" s="20">
        <v>20749956180391</v>
      </c>
      <c r="D697" s="138" t="s">
        <v>7863</v>
      </c>
      <c r="E697" s="21" t="s">
        <v>2083</v>
      </c>
      <c r="F697" s="19">
        <v>10.5</v>
      </c>
      <c r="G697" s="21">
        <v>2</v>
      </c>
      <c r="H697" s="204">
        <v>38.200000000000003</v>
      </c>
      <c r="I697" s="204">
        <v>1.47</v>
      </c>
      <c r="J697" s="215">
        <v>371.7</v>
      </c>
      <c r="K697" s="138" t="s">
        <v>631</v>
      </c>
      <c r="L697" s="138" t="s">
        <v>8610</v>
      </c>
      <c r="M697" s="138" t="s">
        <v>7758</v>
      </c>
      <c r="N697" s="138" t="s">
        <v>8617</v>
      </c>
      <c r="O697" s="138" t="s">
        <v>8614</v>
      </c>
      <c r="P697" s="138" t="s">
        <v>8615</v>
      </c>
      <c r="Q697" s="138" t="s">
        <v>8704</v>
      </c>
      <c r="R697" s="138" t="s">
        <v>7863</v>
      </c>
    </row>
    <row r="698" spans="1:19">
      <c r="A698" s="25" t="s">
        <v>635</v>
      </c>
      <c r="B698" s="22" t="s">
        <v>5</v>
      </c>
      <c r="C698" s="24">
        <v>20749956180490</v>
      </c>
      <c r="D698" s="139" t="s">
        <v>7863</v>
      </c>
      <c r="E698" s="22" t="s">
        <v>2084</v>
      </c>
      <c r="F698" s="23">
        <v>9.75</v>
      </c>
      <c r="G698" s="22">
        <v>3</v>
      </c>
      <c r="H698" s="203">
        <v>29.3</v>
      </c>
      <c r="I698" s="203">
        <v>0.82</v>
      </c>
      <c r="J698" s="214">
        <v>393.3</v>
      </c>
      <c r="K698" s="139" t="s">
        <v>631</v>
      </c>
      <c r="L698" s="139" t="s">
        <v>8610</v>
      </c>
      <c r="M698" s="139" t="s">
        <v>7758</v>
      </c>
      <c r="N698" s="139" t="s">
        <v>8617</v>
      </c>
      <c r="O698" s="139" t="s">
        <v>8614</v>
      </c>
      <c r="P698" s="139" t="s">
        <v>8615</v>
      </c>
      <c r="Q698" s="139" t="s">
        <v>8704</v>
      </c>
      <c r="R698" s="139" t="s">
        <v>7863</v>
      </c>
    </row>
    <row r="699" spans="1:19">
      <c r="A699" s="329" t="s">
        <v>636</v>
      </c>
      <c r="B699" s="21" t="s">
        <v>5</v>
      </c>
      <c r="C699" s="20">
        <v>20749956180483</v>
      </c>
      <c r="D699" s="138" t="s">
        <v>7863</v>
      </c>
      <c r="E699" s="21" t="s">
        <v>2085</v>
      </c>
      <c r="F699" s="19">
        <v>6</v>
      </c>
      <c r="G699" s="21">
        <v>4</v>
      </c>
      <c r="H699" s="204">
        <v>23.6</v>
      </c>
      <c r="I699" s="204">
        <v>0.74</v>
      </c>
      <c r="J699" s="215">
        <v>110.7</v>
      </c>
      <c r="K699" s="138" t="s">
        <v>631</v>
      </c>
      <c r="L699" s="138" t="s">
        <v>8610</v>
      </c>
      <c r="M699" s="138" t="s">
        <v>7758</v>
      </c>
      <c r="N699" s="138" t="s">
        <v>8617</v>
      </c>
      <c r="O699" s="138" t="s">
        <v>8614</v>
      </c>
      <c r="P699" s="138" t="s">
        <v>8615</v>
      </c>
      <c r="Q699" s="138" t="s">
        <v>8704</v>
      </c>
      <c r="R699" s="138" t="s">
        <v>7863</v>
      </c>
    </row>
    <row r="700" spans="1:19">
      <c r="A700" s="25" t="s">
        <v>637</v>
      </c>
      <c r="B700" s="22" t="s">
        <v>5</v>
      </c>
      <c r="C700" s="24">
        <v>20749956180476</v>
      </c>
      <c r="D700" s="139" t="s">
        <v>7863</v>
      </c>
      <c r="E700" s="22" t="s">
        <v>2086</v>
      </c>
      <c r="F700" s="23">
        <v>2.75</v>
      </c>
      <c r="G700" s="22">
        <v>4</v>
      </c>
      <c r="H700" s="203">
        <v>20.100000000000001</v>
      </c>
      <c r="I700" s="203">
        <v>1.49</v>
      </c>
      <c r="J700" s="214">
        <v>163.80000000000001</v>
      </c>
      <c r="K700" s="139" t="s">
        <v>631</v>
      </c>
      <c r="L700" s="139" t="s">
        <v>8610</v>
      </c>
      <c r="M700" s="139" t="s">
        <v>7758</v>
      </c>
      <c r="N700" s="139" t="s">
        <v>8617</v>
      </c>
      <c r="O700" s="139" t="s">
        <v>8614</v>
      </c>
      <c r="P700" s="139" t="s">
        <v>8615</v>
      </c>
      <c r="Q700" s="139" t="s">
        <v>8704</v>
      </c>
      <c r="R700" s="139" t="s">
        <v>7863</v>
      </c>
    </row>
    <row r="701" spans="1:19">
      <c r="A701" s="329" t="s">
        <v>638</v>
      </c>
      <c r="B701" s="21" t="s">
        <v>5</v>
      </c>
      <c r="C701" s="20">
        <v>20749956180537</v>
      </c>
      <c r="D701" s="138" t="s">
        <v>7863</v>
      </c>
      <c r="E701" s="21" t="s">
        <v>2087</v>
      </c>
      <c r="F701" s="19">
        <v>4.75</v>
      </c>
      <c r="G701" s="21">
        <v>3</v>
      </c>
      <c r="H701" s="204">
        <v>31.4</v>
      </c>
      <c r="I701" s="204">
        <v>2.44</v>
      </c>
      <c r="J701" s="215">
        <v>294.3</v>
      </c>
      <c r="K701" s="138" t="s">
        <v>631</v>
      </c>
      <c r="L701" s="138" t="s">
        <v>8610</v>
      </c>
      <c r="M701" s="138" t="s">
        <v>7758</v>
      </c>
      <c r="N701" s="138" t="s">
        <v>8617</v>
      </c>
      <c r="O701" s="138" t="s">
        <v>8614</v>
      </c>
      <c r="P701" s="138" t="s">
        <v>8615</v>
      </c>
      <c r="Q701" s="138" t="s">
        <v>8704</v>
      </c>
      <c r="R701" s="138" t="s">
        <v>7863</v>
      </c>
    </row>
    <row r="702" spans="1:19">
      <c r="A702" s="25" t="s">
        <v>639</v>
      </c>
      <c r="B702" s="22" t="s">
        <v>5</v>
      </c>
      <c r="C702" s="24">
        <v>20749956180520</v>
      </c>
      <c r="D702" s="139" t="s">
        <v>7863</v>
      </c>
      <c r="E702" s="22" t="s">
        <v>2088</v>
      </c>
      <c r="F702" s="23">
        <v>4.25</v>
      </c>
      <c r="G702" s="22">
        <v>4</v>
      </c>
      <c r="H702" s="203">
        <v>19.8</v>
      </c>
      <c r="I702" s="203">
        <v>0.72</v>
      </c>
      <c r="J702" s="214">
        <v>103.5</v>
      </c>
      <c r="K702" s="139" t="s">
        <v>631</v>
      </c>
      <c r="L702" s="139" t="s">
        <v>8610</v>
      </c>
      <c r="M702" s="139" t="s">
        <v>7758</v>
      </c>
      <c r="N702" s="139" t="s">
        <v>8617</v>
      </c>
      <c r="O702" s="139" t="s">
        <v>8614</v>
      </c>
      <c r="P702" s="139" t="s">
        <v>8615</v>
      </c>
      <c r="Q702" s="139" t="s">
        <v>8704</v>
      </c>
      <c r="R702" s="139" t="s">
        <v>7863</v>
      </c>
    </row>
    <row r="703" spans="1:19">
      <c r="A703" s="329" t="s">
        <v>640</v>
      </c>
      <c r="B703" s="21" t="s">
        <v>5</v>
      </c>
      <c r="C703" s="20">
        <v>20749956180469</v>
      </c>
      <c r="D703" s="138" t="s">
        <v>7863</v>
      </c>
      <c r="E703" s="21" t="s">
        <v>2089</v>
      </c>
      <c r="F703" s="19">
        <v>6</v>
      </c>
      <c r="G703" s="21">
        <v>4</v>
      </c>
      <c r="H703" s="204">
        <v>26.3</v>
      </c>
      <c r="I703" s="204">
        <v>0.91</v>
      </c>
      <c r="J703" s="215">
        <v>150.30000000000001</v>
      </c>
      <c r="K703" s="138" t="s">
        <v>631</v>
      </c>
      <c r="L703" s="138" t="s">
        <v>8610</v>
      </c>
      <c r="M703" s="138" t="s">
        <v>7758</v>
      </c>
      <c r="N703" s="138" t="s">
        <v>8617</v>
      </c>
      <c r="O703" s="138" t="s">
        <v>8614</v>
      </c>
      <c r="P703" s="138" t="s">
        <v>8615</v>
      </c>
      <c r="Q703" s="138" t="s">
        <v>8704</v>
      </c>
      <c r="R703" s="138" t="s">
        <v>7863</v>
      </c>
    </row>
    <row r="704" spans="1:19">
      <c r="A704" s="25" t="s">
        <v>641</v>
      </c>
      <c r="B704" s="22" t="s">
        <v>5</v>
      </c>
      <c r="C704" s="24">
        <v>20749956180421</v>
      </c>
      <c r="D704" s="139" t="s">
        <v>7863</v>
      </c>
      <c r="E704" s="22" t="s">
        <v>2090</v>
      </c>
      <c r="F704" s="23">
        <v>8.25</v>
      </c>
      <c r="G704" s="22">
        <v>2</v>
      </c>
      <c r="H704" s="203">
        <v>26.6</v>
      </c>
      <c r="I704" s="203">
        <v>1.05</v>
      </c>
      <c r="J704" s="214">
        <v>289.8</v>
      </c>
      <c r="K704" s="139" t="s">
        <v>631</v>
      </c>
      <c r="L704" s="139" t="s">
        <v>8610</v>
      </c>
      <c r="M704" s="139" t="s">
        <v>7758</v>
      </c>
      <c r="N704" s="139" t="s">
        <v>8617</v>
      </c>
      <c r="O704" s="139" t="s">
        <v>8614</v>
      </c>
      <c r="P704" s="139" t="s">
        <v>8615</v>
      </c>
      <c r="Q704" s="139" t="s">
        <v>8704</v>
      </c>
      <c r="R704" s="139" t="s">
        <v>7863</v>
      </c>
    </row>
    <row r="705" spans="1:19">
      <c r="A705" s="329" t="s">
        <v>642</v>
      </c>
      <c r="B705" s="21" t="s">
        <v>5</v>
      </c>
      <c r="C705" s="20">
        <v>20749956180513</v>
      </c>
      <c r="D705" s="138" t="s">
        <v>7863</v>
      </c>
      <c r="E705" s="21" t="s">
        <v>2091</v>
      </c>
      <c r="F705" s="19">
        <v>7</v>
      </c>
      <c r="G705" s="21">
        <v>1</v>
      </c>
      <c r="H705" s="204">
        <v>16.8</v>
      </c>
      <c r="I705" s="204">
        <v>0.99</v>
      </c>
      <c r="J705" s="215">
        <v>964.75</v>
      </c>
      <c r="K705" s="138" t="s">
        <v>631</v>
      </c>
      <c r="L705" s="138" t="s">
        <v>8610</v>
      </c>
      <c r="M705" s="138" t="s">
        <v>7758</v>
      </c>
      <c r="N705" s="138" t="s">
        <v>8617</v>
      </c>
      <c r="O705" s="138" t="s">
        <v>8614</v>
      </c>
      <c r="P705" s="138" t="s">
        <v>8615</v>
      </c>
      <c r="Q705" s="138" t="s">
        <v>8704</v>
      </c>
      <c r="R705" s="138" t="s">
        <v>7863</v>
      </c>
    </row>
    <row r="706" spans="1:19">
      <c r="A706" s="25" t="s">
        <v>643</v>
      </c>
      <c r="B706" s="22" t="s">
        <v>5</v>
      </c>
      <c r="C706" s="24">
        <v>20749956180506</v>
      </c>
      <c r="D706" s="139" t="s">
        <v>7863</v>
      </c>
      <c r="E706" s="22" t="s">
        <v>2092</v>
      </c>
      <c r="F706" s="23">
        <v>8.5</v>
      </c>
      <c r="G706" s="22">
        <v>1</v>
      </c>
      <c r="H706" s="203">
        <v>25.8</v>
      </c>
      <c r="I706" s="203">
        <v>2.4500000000000002</v>
      </c>
      <c r="J706" s="214">
        <v>1395.7</v>
      </c>
      <c r="K706" s="139" t="s">
        <v>631</v>
      </c>
      <c r="L706" s="139" t="s">
        <v>8610</v>
      </c>
      <c r="M706" s="139" t="s">
        <v>7758</v>
      </c>
      <c r="N706" s="139" t="s">
        <v>8617</v>
      </c>
      <c r="O706" s="139" t="s">
        <v>8614</v>
      </c>
      <c r="P706" s="139" t="s">
        <v>8615</v>
      </c>
      <c r="Q706" s="139" t="s">
        <v>8704</v>
      </c>
      <c r="R706" s="139" t="s">
        <v>7863</v>
      </c>
    </row>
    <row r="707" spans="1:19">
      <c r="A707" s="329" t="s">
        <v>644</v>
      </c>
      <c r="B707" s="21" t="s">
        <v>5</v>
      </c>
      <c r="C707" s="20">
        <v>20749956180544</v>
      </c>
      <c r="D707" s="138" t="s">
        <v>7863</v>
      </c>
      <c r="E707" s="21" t="s">
        <v>2093</v>
      </c>
      <c r="F707" s="19">
        <v>3</v>
      </c>
      <c r="G707" s="21">
        <v>6</v>
      </c>
      <c r="H707" s="204">
        <v>11.6</v>
      </c>
      <c r="I707" s="204">
        <v>0.27</v>
      </c>
      <c r="J707" s="215">
        <v>129.6</v>
      </c>
      <c r="K707" s="138" t="s">
        <v>631</v>
      </c>
      <c r="L707" s="138" t="s">
        <v>8610</v>
      </c>
      <c r="M707" s="138" t="s">
        <v>7758</v>
      </c>
      <c r="N707" s="138" t="s">
        <v>8617</v>
      </c>
      <c r="O707" s="138" t="s">
        <v>8614</v>
      </c>
      <c r="P707" s="138" t="s">
        <v>8615</v>
      </c>
      <c r="Q707" s="138" t="s">
        <v>8704</v>
      </c>
      <c r="R707" s="138" t="s">
        <v>7863</v>
      </c>
    </row>
    <row r="708" spans="1:19">
      <c r="A708" s="25" t="s">
        <v>8047</v>
      </c>
      <c r="B708" s="22" t="s">
        <v>5</v>
      </c>
      <c r="C708" s="24">
        <v>20749956183170</v>
      </c>
      <c r="D708" s="139" t="s">
        <v>7863</v>
      </c>
      <c r="E708" s="22" t="s">
        <v>2064</v>
      </c>
      <c r="F708" s="23">
        <v>3.5</v>
      </c>
      <c r="G708" s="22">
        <v>3</v>
      </c>
      <c r="H708" s="203">
        <v>16.899999999999999</v>
      </c>
      <c r="I708" s="203">
        <v>1.58</v>
      </c>
      <c r="J708" s="214">
        <v>368.1</v>
      </c>
      <c r="K708" s="139" t="s">
        <v>631</v>
      </c>
      <c r="L708" s="139" t="s">
        <v>8610</v>
      </c>
      <c r="M708" s="139" t="s">
        <v>7758</v>
      </c>
      <c r="N708" s="139" t="s">
        <v>8617</v>
      </c>
      <c r="O708" s="139" t="s">
        <v>8614</v>
      </c>
      <c r="P708" s="139" t="s">
        <v>8615</v>
      </c>
      <c r="Q708" s="139" t="s">
        <v>8704</v>
      </c>
      <c r="R708" s="139" t="s">
        <v>7863</v>
      </c>
    </row>
    <row r="709" spans="1:19" s="231" customFormat="1" ht="31.5">
      <c r="A709" s="234" t="s">
        <v>8829</v>
      </c>
      <c r="B709" s="235"/>
      <c r="C709" s="236"/>
      <c r="D709" s="237"/>
      <c r="E709" s="235"/>
      <c r="F709" s="235"/>
      <c r="G709" s="235"/>
      <c r="H709" s="345"/>
      <c r="I709" s="345"/>
      <c r="J709" s="249"/>
      <c r="K709" s="237"/>
      <c r="L709" s="237"/>
      <c r="M709" s="237"/>
      <c r="N709" s="237"/>
      <c r="O709" s="237"/>
      <c r="P709" s="237"/>
      <c r="Q709" s="237"/>
      <c r="R709" s="237"/>
      <c r="S709" s="278"/>
    </row>
    <row r="710" spans="1:19" s="232" customFormat="1" ht="38.25">
      <c r="A710" s="238" t="s">
        <v>2</v>
      </c>
      <c r="B710" s="239" t="s">
        <v>8825</v>
      </c>
      <c r="C710" s="240" t="s">
        <v>2813</v>
      </c>
      <c r="D710" s="239" t="s">
        <v>8827</v>
      </c>
      <c r="E710" s="239" t="s">
        <v>1667</v>
      </c>
      <c r="F710" s="241" t="s">
        <v>8824</v>
      </c>
      <c r="G710" s="239" t="s">
        <v>8767</v>
      </c>
      <c r="H710" s="347" t="s">
        <v>8777</v>
      </c>
      <c r="I710" s="347" t="s">
        <v>8823</v>
      </c>
      <c r="J710" s="242" t="s">
        <v>8810</v>
      </c>
      <c r="K710" s="238" t="s">
        <v>8822</v>
      </c>
      <c r="L710" s="239" t="s">
        <v>8764</v>
      </c>
      <c r="M710" s="239" t="s">
        <v>8595</v>
      </c>
      <c r="N710" s="240" t="s">
        <v>8765</v>
      </c>
      <c r="O710" s="239" t="s">
        <v>8763</v>
      </c>
      <c r="P710" s="241" t="s">
        <v>8821</v>
      </c>
      <c r="Q710" s="241" t="s">
        <v>8618</v>
      </c>
      <c r="R710" s="239" t="s">
        <v>9155</v>
      </c>
      <c r="S710" s="280"/>
    </row>
    <row r="711" spans="1:19">
      <c r="A711" s="329" t="s">
        <v>646</v>
      </c>
      <c r="B711" s="21" t="s">
        <v>5</v>
      </c>
      <c r="C711" s="20">
        <v>20749956180308</v>
      </c>
      <c r="D711" s="138" t="s">
        <v>7863</v>
      </c>
      <c r="E711" s="21" t="s">
        <v>2094</v>
      </c>
      <c r="F711" s="19">
        <v>6.5</v>
      </c>
      <c r="G711" s="21">
        <v>4</v>
      </c>
      <c r="H711" s="204">
        <v>27.1</v>
      </c>
      <c r="I711" s="204">
        <v>0.91</v>
      </c>
      <c r="J711" s="215">
        <v>142.19999999999999</v>
      </c>
      <c r="K711" s="138" t="s">
        <v>645</v>
      </c>
      <c r="L711" s="138" t="s">
        <v>8610</v>
      </c>
      <c r="M711" s="138" t="s">
        <v>7758</v>
      </c>
      <c r="N711" s="138" t="s">
        <v>8617</v>
      </c>
      <c r="O711" s="138" t="s">
        <v>8614</v>
      </c>
      <c r="P711" s="138" t="s">
        <v>8615</v>
      </c>
      <c r="Q711" s="138" t="s">
        <v>8703</v>
      </c>
      <c r="R711" s="138" t="s">
        <v>7863</v>
      </c>
    </row>
    <row r="712" spans="1:19">
      <c r="A712" s="25" t="s">
        <v>647</v>
      </c>
      <c r="B712" s="22" t="s">
        <v>5</v>
      </c>
      <c r="C712" s="24">
        <v>20749956180292</v>
      </c>
      <c r="D712" s="139" t="s">
        <v>7863</v>
      </c>
      <c r="E712" s="22" t="s">
        <v>2095</v>
      </c>
      <c r="F712" s="23">
        <v>8</v>
      </c>
      <c r="G712" s="22">
        <v>2</v>
      </c>
      <c r="H712" s="203">
        <v>20.6</v>
      </c>
      <c r="I712" s="203">
        <v>0.65</v>
      </c>
      <c r="J712" s="214">
        <v>286.2</v>
      </c>
      <c r="K712" s="139" t="s">
        <v>645</v>
      </c>
      <c r="L712" s="139" t="s">
        <v>8610</v>
      </c>
      <c r="M712" s="139" t="s">
        <v>7758</v>
      </c>
      <c r="N712" s="139" t="s">
        <v>8617</v>
      </c>
      <c r="O712" s="139" t="s">
        <v>8614</v>
      </c>
      <c r="P712" s="139" t="s">
        <v>8615</v>
      </c>
      <c r="Q712" s="139" t="s">
        <v>8703</v>
      </c>
      <c r="R712" s="139" t="s">
        <v>7863</v>
      </c>
    </row>
    <row r="713" spans="1:19">
      <c r="A713" s="329" t="s">
        <v>648</v>
      </c>
      <c r="B713" s="21" t="s">
        <v>5</v>
      </c>
      <c r="C713" s="20">
        <v>20749956180285</v>
      </c>
      <c r="D713" s="138" t="s">
        <v>7863</v>
      </c>
      <c r="E713" s="21" t="s">
        <v>2096</v>
      </c>
      <c r="F713" s="19">
        <v>10.5</v>
      </c>
      <c r="G713" s="21">
        <v>2</v>
      </c>
      <c r="H713" s="204">
        <v>38.200000000000003</v>
      </c>
      <c r="I713" s="204">
        <v>1.47</v>
      </c>
      <c r="J713" s="215">
        <v>371.7</v>
      </c>
      <c r="K713" s="138" t="s">
        <v>645</v>
      </c>
      <c r="L713" s="138" t="s">
        <v>8610</v>
      </c>
      <c r="M713" s="138" t="s">
        <v>7758</v>
      </c>
      <c r="N713" s="138" t="s">
        <v>8617</v>
      </c>
      <c r="O713" s="138" t="s">
        <v>8614</v>
      </c>
      <c r="P713" s="138" t="s">
        <v>8615</v>
      </c>
      <c r="Q713" s="138" t="s">
        <v>8703</v>
      </c>
      <c r="R713" s="138" t="s">
        <v>7863</v>
      </c>
    </row>
    <row r="714" spans="1:19">
      <c r="A714" s="25" t="s">
        <v>649</v>
      </c>
      <c r="B714" s="22" t="s">
        <v>5</v>
      </c>
      <c r="C714" s="24">
        <v>20749956180339</v>
      </c>
      <c r="D714" s="139" t="s">
        <v>7863</v>
      </c>
      <c r="E714" s="22" t="s">
        <v>2097</v>
      </c>
      <c r="F714" s="23">
        <v>9.75</v>
      </c>
      <c r="G714" s="22">
        <v>3</v>
      </c>
      <c r="H714" s="203">
        <v>29.3</v>
      </c>
      <c r="I714" s="203">
        <v>0.82</v>
      </c>
      <c r="J714" s="214">
        <v>393.3</v>
      </c>
      <c r="K714" s="139" t="s">
        <v>645</v>
      </c>
      <c r="L714" s="139" t="s">
        <v>8610</v>
      </c>
      <c r="M714" s="139" t="s">
        <v>7758</v>
      </c>
      <c r="N714" s="139" t="s">
        <v>8617</v>
      </c>
      <c r="O714" s="139" t="s">
        <v>8614</v>
      </c>
      <c r="P714" s="139" t="s">
        <v>8615</v>
      </c>
      <c r="Q714" s="139" t="s">
        <v>8703</v>
      </c>
      <c r="R714" s="139" t="s">
        <v>7863</v>
      </c>
    </row>
    <row r="715" spans="1:19">
      <c r="A715" s="329" t="s">
        <v>650</v>
      </c>
      <c r="B715" s="21" t="s">
        <v>5</v>
      </c>
      <c r="C715" s="20">
        <v>20749956180322</v>
      </c>
      <c r="D715" s="138" t="s">
        <v>7863</v>
      </c>
      <c r="E715" s="21" t="s">
        <v>2098</v>
      </c>
      <c r="F715" s="19">
        <v>6</v>
      </c>
      <c r="G715" s="21">
        <v>4</v>
      </c>
      <c r="H715" s="204">
        <v>23.6</v>
      </c>
      <c r="I715" s="204">
        <v>0.74</v>
      </c>
      <c r="J715" s="215">
        <v>110.7</v>
      </c>
      <c r="K715" s="138" t="s">
        <v>645</v>
      </c>
      <c r="L715" s="138" t="s">
        <v>8610</v>
      </c>
      <c r="M715" s="138" t="s">
        <v>7758</v>
      </c>
      <c r="N715" s="138" t="s">
        <v>8617</v>
      </c>
      <c r="O715" s="138" t="s">
        <v>8614</v>
      </c>
      <c r="P715" s="138" t="s">
        <v>8615</v>
      </c>
      <c r="Q715" s="138" t="s">
        <v>8703</v>
      </c>
      <c r="R715" s="138" t="s">
        <v>7863</v>
      </c>
    </row>
    <row r="716" spans="1:19">
      <c r="A716" s="25" t="s">
        <v>651</v>
      </c>
      <c r="B716" s="22" t="s">
        <v>5</v>
      </c>
      <c r="C716" s="24">
        <v>20749956180315</v>
      </c>
      <c r="D716" s="139" t="s">
        <v>7863</v>
      </c>
      <c r="E716" s="22" t="s">
        <v>2099</v>
      </c>
      <c r="F716" s="23">
        <v>2.75</v>
      </c>
      <c r="G716" s="22">
        <v>4</v>
      </c>
      <c r="H716" s="203">
        <v>20.100000000000001</v>
      </c>
      <c r="I716" s="203">
        <v>1.49</v>
      </c>
      <c r="J716" s="214">
        <v>163.80000000000001</v>
      </c>
      <c r="K716" s="139" t="s">
        <v>645</v>
      </c>
      <c r="L716" s="139" t="s">
        <v>8610</v>
      </c>
      <c r="M716" s="139" t="s">
        <v>7758</v>
      </c>
      <c r="N716" s="139" t="s">
        <v>8617</v>
      </c>
      <c r="O716" s="139" t="s">
        <v>8614</v>
      </c>
      <c r="P716" s="139" t="s">
        <v>8615</v>
      </c>
      <c r="Q716" s="139" t="s">
        <v>8703</v>
      </c>
      <c r="R716" s="139" t="s">
        <v>7863</v>
      </c>
    </row>
    <row r="717" spans="1:19">
      <c r="A717" s="329" t="s">
        <v>652</v>
      </c>
      <c r="B717" s="21" t="s">
        <v>5</v>
      </c>
      <c r="C717" s="20">
        <v>20749956180377</v>
      </c>
      <c r="D717" s="138" t="s">
        <v>7863</v>
      </c>
      <c r="E717" s="21" t="s">
        <v>2100</v>
      </c>
      <c r="F717" s="19">
        <v>4.75</v>
      </c>
      <c r="G717" s="21">
        <v>3</v>
      </c>
      <c r="H717" s="204">
        <v>31.4</v>
      </c>
      <c r="I717" s="204">
        <v>2.44</v>
      </c>
      <c r="J717" s="215">
        <v>294.3</v>
      </c>
      <c r="K717" s="138" t="s">
        <v>645</v>
      </c>
      <c r="L717" s="138" t="s">
        <v>8610</v>
      </c>
      <c r="M717" s="138" t="s">
        <v>7758</v>
      </c>
      <c r="N717" s="138" t="s">
        <v>8617</v>
      </c>
      <c r="O717" s="138" t="s">
        <v>8614</v>
      </c>
      <c r="P717" s="138" t="s">
        <v>8615</v>
      </c>
      <c r="Q717" s="138" t="s">
        <v>8703</v>
      </c>
      <c r="R717" s="138" t="s">
        <v>7863</v>
      </c>
    </row>
    <row r="718" spans="1:19">
      <c r="A718" s="25" t="s">
        <v>653</v>
      </c>
      <c r="B718" s="22" t="s">
        <v>5</v>
      </c>
      <c r="C718" s="24">
        <v>20749956180360</v>
      </c>
      <c r="D718" s="139" t="s">
        <v>7863</v>
      </c>
      <c r="E718" s="22" t="s">
        <v>2101</v>
      </c>
      <c r="F718" s="23">
        <v>4.25</v>
      </c>
      <c r="G718" s="22">
        <v>4</v>
      </c>
      <c r="H718" s="203">
        <v>19.8</v>
      </c>
      <c r="I718" s="203">
        <v>0.72</v>
      </c>
      <c r="J718" s="214">
        <v>103.5</v>
      </c>
      <c r="K718" s="139" t="s">
        <v>645</v>
      </c>
      <c r="L718" s="139" t="s">
        <v>8610</v>
      </c>
      <c r="M718" s="139" t="s">
        <v>7758</v>
      </c>
      <c r="N718" s="139" t="s">
        <v>8617</v>
      </c>
      <c r="O718" s="139" t="s">
        <v>8614</v>
      </c>
      <c r="P718" s="139" t="s">
        <v>8615</v>
      </c>
      <c r="Q718" s="139" t="s">
        <v>8703</v>
      </c>
      <c r="R718" s="139" t="s">
        <v>7863</v>
      </c>
    </row>
    <row r="719" spans="1:19">
      <c r="A719" s="329" t="s">
        <v>654</v>
      </c>
      <c r="B719" s="21" t="s">
        <v>5</v>
      </c>
      <c r="C719" s="20">
        <v>20749956180452</v>
      </c>
      <c r="D719" s="138" t="s">
        <v>7863</v>
      </c>
      <c r="E719" s="21" t="s">
        <v>2102</v>
      </c>
      <c r="F719" s="19">
        <v>6</v>
      </c>
      <c r="G719" s="21">
        <v>4</v>
      </c>
      <c r="H719" s="204">
        <v>26.3</v>
      </c>
      <c r="I719" s="204">
        <v>0.91</v>
      </c>
      <c r="J719" s="215">
        <v>150.30000000000001</v>
      </c>
      <c r="K719" s="138" t="s">
        <v>645</v>
      </c>
      <c r="L719" s="138" t="s">
        <v>8610</v>
      </c>
      <c r="M719" s="138" t="s">
        <v>7758</v>
      </c>
      <c r="N719" s="138" t="s">
        <v>8617</v>
      </c>
      <c r="O719" s="138" t="s">
        <v>8614</v>
      </c>
      <c r="P719" s="138" t="s">
        <v>8615</v>
      </c>
      <c r="Q719" s="138" t="s">
        <v>8703</v>
      </c>
      <c r="R719" s="138" t="s">
        <v>7863</v>
      </c>
    </row>
    <row r="720" spans="1:19">
      <c r="A720" s="25" t="s">
        <v>655</v>
      </c>
      <c r="B720" s="22" t="s">
        <v>5</v>
      </c>
      <c r="C720" s="24">
        <v>20749956180438</v>
      </c>
      <c r="D720" s="139" t="s">
        <v>7863</v>
      </c>
      <c r="E720" s="22" t="s">
        <v>2103</v>
      </c>
      <c r="F720" s="23">
        <v>8.25</v>
      </c>
      <c r="G720" s="22">
        <v>2</v>
      </c>
      <c r="H720" s="203">
        <v>26.6</v>
      </c>
      <c r="I720" s="203">
        <v>1.05</v>
      </c>
      <c r="J720" s="214">
        <v>289.8</v>
      </c>
      <c r="K720" s="139" t="s">
        <v>645</v>
      </c>
      <c r="L720" s="139" t="s">
        <v>8610</v>
      </c>
      <c r="M720" s="139" t="s">
        <v>7758</v>
      </c>
      <c r="N720" s="139" t="s">
        <v>8617</v>
      </c>
      <c r="O720" s="139" t="s">
        <v>8614</v>
      </c>
      <c r="P720" s="139" t="s">
        <v>8615</v>
      </c>
      <c r="Q720" s="139" t="s">
        <v>8703</v>
      </c>
      <c r="R720" s="139" t="s">
        <v>7863</v>
      </c>
    </row>
    <row r="721" spans="1:19">
      <c r="A721" s="329" t="s">
        <v>656</v>
      </c>
      <c r="B721" s="21" t="s">
        <v>5</v>
      </c>
      <c r="C721" s="20">
        <v>20749956180353</v>
      </c>
      <c r="D721" s="138" t="s">
        <v>7863</v>
      </c>
      <c r="E721" s="21" t="s">
        <v>2104</v>
      </c>
      <c r="F721" s="19">
        <v>7</v>
      </c>
      <c r="G721" s="21">
        <v>1</v>
      </c>
      <c r="H721" s="204">
        <v>16.8</v>
      </c>
      <c r="I721" s="204">
        <v>0.99</v>
      </c>
      <c r="J721" s="215">
        <v>964.75</v>
      </c>
      <c r="K721" s="138" t="s">
        <v>645</v>
      </c>
      <c r="L721" s="138" t="s">
        <v>8610</v>
      </c>
      <c r="M721" s="138" t="s">
        <v>7758</v>
      </c>
      <c r="N721" s="138" t="s">
        <v>8617</v>
      </c>
      <c r="O721" s="138" t="s">
        <v>8614</v>
      </c>
      <c r="P721" s="138" t="s">
        <v>8615</v>
      </c>
      <c r="Q721" s="138" t="s">
        <v>8703</v>
      </c>
      <c r="R721" s="138" t="s">
        <v>7863</v>
      </c>
    </row>
    <row r="722" spans="1:19">
      <c r="A722" s="25" t="s">
        <v>657</v>
      </c>
      <c r="B722" s="22" t="s">
        <v>5</v>
      </c>
      <c r="C722" s="24">
        <v>20749956180438</v>
      </c>
      <c r="D722" s="139" t="s">
        <v>7863</v>
      </c>
      <c r="E722" s="22" t="s">
        <v>2105</v>
      </c>
      <c r="F722" s="23">
        <v>8.5</v>
      </c>
      <c r="G722" s="22">
        <v>1</v>
      </c>
      <c r="H722" s="203">
        <v>25.8</v>
      </c>
      <c r="I722" s="203">
        <v>1.05</v>
      </c>
      <c r="J722" s="214">
        <v>1395.7</v>
      </c>
      <c r="K722" s="139" t="s">
        <v>645</v>
      </c>
      <c r="L722" s="139" t="s">
        <v>8610</v>
      </c>
      <c r="M722" s="139" t="s">
        <v>7758</v>
      </c>
      <c r="N722" s="139" t="s">
        <v>8617</v>
      </c>
      <c r="O722" s="139" t="s">
        <v>8614</v>
      </c>
      <c r="P722" s="139" t="s">
        <v>8615</v>
      </c>
      <c r="Q722" s="139" t="s">
        <v>8703</v>
      </c>
      <c r="R722" s="139" t="s">
        <v>7863</v>
      </c>
    </row>
    <row r="723" spans="1:19">
      <c r="A723" s="329" t="s">
        <v>658</v>
      </c>
      <c r="B723" s="21" t="s">
        <v>5</v>
      </c>
      <c r="C723" s="20">
        <v>20749956180384</v>
      </c>
      <c r="D723" s="138" t="s">
        <v>7863</v>
      </c>
      <c r="E723" s="21" t="s">
        <v>2106</v>
      </c>
      <c r="F723" s="19">
        <v>3</v>
      </c>
      <c r="G723" s="21">
        <v>6</v>
      </c>
      <c r="H723" s="204">
        <v>11.6</v>
      </c>
      <c r="I723" s="204">
        <v>0.27</v>
      </c>
      <c r="J723" s="215">
        <v>129.6</v>
      </c>
      <c r="K723" s="138" t="s">
        <v>645</v>
      </c>
      <c r="L723" s="138" t="s">
        <v>8610</v>
      </c>
      <c r="M723" s="138" t="s">
        <v>7758</v>
      </c>
      <c r="N723" s="138" t="s">
        <v>8617</v>
      </c>
      <c r="O723" s="138" t="s">
        <v>8614</v>
      </c>
      <c r="P723" s="138" t="s">
        <v>8615</v>
      </c>
      <c r="Q723" s="138" t="s">
        <v>8703</v>
      </c>
      <c r="R723" s="138" t="s">
        <v>7863</v>
      </c>
    </row>
    <row r="724" spans="1:19">
      <c r="A724" s="25" t="s">
        <v>8048</v>
      </c>
      <c r="B724" s="22" t="s">
        <v>5</v>
      </c>
      <c r="C724" s="24">
        <v>20749956183163</v>
      </c>
      <c r="D724" s="139" t="s">
        <v>7863</v>
      </c>
      <c r="E724" s="22" t="s">
        <v>2064</v>
      </c>
      <c r="F724" s="23">
        <v>3.5</v>
      </c>
      <c r="G724" s="22">
        <v>3</v>
      </c>
      <c r="H724" s="203">
        <v>16.899999999999999</v>
      </c>
      <c r="I724" s="203">
        <v>1.58</v>
      </c>
      <c r="J724" s="214">
        <v>368.1</v>
      </c>
      <c r="K724" s="139" t="s">
        <v>645</v>
      </c>
      <c r="L724" s="139" t="s">
        <v>8610</v>
      </c>
      <c r="M724" s="139" t="s">
        <v>7758</v>
      </c>
      <c r="N724" s="139" t="s">
        <v>8617</v>
      </c>
      <c r="O724" s="139" t="s">
        <v>8614</v>
      </c>
      <c r="P724" s="139" t="s">
        <v>8615</v>
      </c>
      <c r="Q724" s="139" t="s">
        <v>8703</v>
      </c>
      <c r="R724" s="139" t="s">
        <v>7863</v>
      </c>
    </row>
    <row r="725" spans="1:19" s="231" customFormat="1" ht="31.5">
      <c r="A725" s="234" t="s">
        <v>686</v>
      </c>
      <c r="B725" s="235"/>
      <c r="C725" s="236"/>
      <c r="D725" s="237"/>
      <c r="E725" s="235"/>
      <c r="F725" s="235"/>
      <c r="G725" s="235"/>
      <c r="H725" s="345"/>
      <c r="I725" s="345"/>
      <c r="J725" s="249"/>
      <c r="K725" s="237"/>
      <c r="L725" s="237"/>
      <c r="M725" s="237"/>
      <c r="N725" s="237"/>
      <c r="O725" s="237"/>
      <c r="P725" s="237"/>
      <c r="Q725" s="237"/>
      <c r="R725" s="237"/>
      <c r="S725" s="278"/>
    </row>
    <row r="726" spans="1:19" s="232" customFormat="1" ht="38.25">
      <c r="A726" s="238" t="s">
        <v>2</v>
      </c>
      <c r="B726" s="239" t="s">
        <v>8825</v>
      </c>
      <c r="C726" s="240" t="s">
        <v>2813</v>
      </c>
      <c r="D726" s="239" t="s">
        <v>8827</v>
      </c>
      <c r="E726" s="239" t="s">
        <v>1667</v>
      </c>
      <c r="F726" s="241" t="s">
        <v>8824</v>
      </c>
      <c r="G726" s="239" t="s">
        <v>8767</v>
      </c>
      <c r="H726" s="347" t="s">
        <v>8777</v>
      </c>
      <c r="I726" s="347" t="s">
        <v>8823</v>
      </c>
      <c r="J726" s="242" t="s">
        <v>8810</v>
      </c>
      <c r="K726" s="238" t="s">
        <v>8822</v>
      </c>
      <c r="L726" s="239" t="s">
        <v>8764</v>
      </c>
      <c r="M726" s="239" t="s">
        <v>8595</v>
      </c>
      <c r="N726" s="240" t="s">
        <v>8765</v>
      </c>
      <c r="O726" s="239" t="s">
        <v>8763</v>
      </c>
      <c r="P726" s="241" t="s">
        <v>8821</v>
      </c>
      <c r="Q726" s="241" t="s">
        <v>8618</v>
      </c>
      <c r="R726" s="239" t="s">
        <v>9155</v>
      </c>
      <c r="S726" s="280"/>
    </row>
    <row r="727" spans="1:19">
      <c r="A727" s="329" t="s">
        <v>687</v>
      </c>
      <c r="B727" s="21" t="s">
        <v>5</v>
      </c>
      <c r="C727" s="20">
        <v>20749956172426</v>
      </c>
      <c r="D727" s="138" t="s">
        <v>7857</v>
      </c>
      <c r="E727" s="21" t="s">
        <v>2130</v>
      </c>
      <c r="F727" s="19">
        <v>6.125</v>
      </c>
      <c r="G727" s="21">
        <v>4</v>
      </c>
      <c r="H727" s="204">
        <v>19.2</v>
      </c>
      <c r="I727" s="204">
        <v>0.4</v>
      </c>
      <c r="J727" s="215">
        <v>100.82</v>
      </c>
      <c r="K727" s="138" t="s">
        <v>686</v>
      </c>
      <c r="L727" s="138" t="s">
        <v>8610</v>
      </c>
      <c r="M727" s="138" t="s">
        <v>7758</v>
      </c>
      <c r="N727" s="138" t="s">
        <v>8617</v>
      </c>
      <c r="O727" s="138" t="s">
        <v>8599</v>
      </c>
      <c r="P727" s="138" t="s">
        <v>8615</v>
      </c>
      <c r="Q727" s="138" t="s">
        <v>8622</v>
      </c>
      <c r="R727" s="138" t="s">
        <v>7857</v>
      </c>
    </row>
    <row r="728" spans="1:19">
      <c r="A728" s="25" t="s">
        <v>688</v>
      </c>
      <c r="B728" s="22" t="s">
        <v>5</v>
      </c>
      <c r="C728" s="24">
        <v>20749956172556</v>
      </c>
      <c r="D728" s="139" t="s">
        <v>7857</v>
      </c>
      <c r="E728" s="22" t="s">
        <v>1978</v>
      </c>
      <c r="F728" s="23">
        <v>6.25</v>
      </c>
      <c r="G728" s="22">
        <v>3</v>
      </c>
      <c r="H728" s="203">
        <v>34.700000000000003</v>
      </c>
      <c r="I728" s="203">
        <v>0.96</v>
      </c>
      <c r="J728" s="214">
        <v>214.5</v>
      </c>
      <c r="K728" s="139" t="s">
        <v>686</v>
      </c>
      <c r="L728" s="139" t="s">
        <v>8610</v>
      </c>
      <c r="M728" s="139" t="s">
        <v>7758</v>
      </c>
      <c r="N728" s="139" t="s">
        <v>8617</v>
      </c>
      <c r="O728" s="139" t="s">
        <v>8599</v>
      </c>
      <c r="P728" s="139" t="s">
        <v>8615</v>
      </c>
      <c r="Q728" s="139" t="s">
        <v>8622</v>
      </c>
      <c r="R728" s="139" t="s">
        <v>7857</v>
      </c>
    </row>
    <row r="729" spans="1:19">
      <c r="A729" s="329" t="s">
        <v>689</v>
      </c>
      <c r="B729" s="21" t="s">
        <v>5</v>
      </c>
      <c r="C729" s="20">
        <v>20749956172433</v>
      </c>
      <c r="D729" s="138" t="s">
        <v>7857</v>
      </c>
      <c r="E729" s="21" t="s">
        <v>2131</v>
      </c>
      <c r="F729" s="19">
        <v>7.125</v>
      </c>
      <c r="G729" s="21">
        <v>3</v>
      </c>
      <c r="H729" s="204">
        <v>21.2</v>
      </c>
      <c r="I729" s="204">
        <v>0.59</v>
      </c>
      <c r="J729" s="215">
        <v>129.33000000000001</v>
      </c>
      <c r="K729" s="138" t="s">
        <v>686</v>
      </c>
      <c r="L729" s="138" t="s">
        <v>8610</v>
      </c>
      <c r="M729" s="138" t="s">
        <v>7758</v>
      </c>
      <c r="N729" s="138" t="s">
        <v>8617</v>
      </c>
      <c r="O729" s="138" t="s">
        <v>8599</v>
      </c>
      <c r="P729" s="138" t="s">
        <v>8615</v>
      </c>
      <c r="Q729" s="138" t="s">
        <v>8622</v>
      </c>
      <c r="R729" s="138" t="s">
        <v>7857</v>
      </c>
    </row>
    <row r="730" spans="1:19">
      <c r="A730" s="25" t="s">
        <v>690</v>
      </c>
      <c r="B730" s="22" t="s">
        <v>5</v>
      </c>
      <c r="C730" s="24">
        <v>20749956172457</v>
      </c>
      <c r="D730" s="139" t="s">
        <v>7857</v>
      </c>
      <c r="E730" s="22" t="s">
        <v>1981</v>
      </c>
      <c r="F730" s="23">
        <v>8.25</v>
      </c>
      <c r="G730" s="22">
        <v>2</v>
      </c>
      <c r="H730" s="203">
        <v>24.5</v>
      </c>
      <c r="I730" s="203">
        <v>1.02</v>
      </c>
      <c r="J730" s="214">
        <v>159.41999999999999</v>
      </c>
      <c r="K730" s="139" t="s">
        <v>686</v>
      </c>
      <c r="L730" s="139" t="s">
        <v>8610</v>
      </c>
      <c r="M730" s="139" t="s">
        <v>7758</v>
      </c>
      <c r="N730" s="139" t="s">
        <v>8617</v>
      </c>
      <c r="O730" s="139" t="s">
        <v>8599</v>
      </c>
      <c r="P730" s="139" t="s">
        <v>8615</v>
      </c>
      <c r="Q730" s="139" t="s">
        <v>8622</v>
      </c>
      <c r="R730" s="139" t="s">
        <v>7857</v>
      </c>
    </row>
    <row r="731" spans="1:19">
      <c r="A731" s="329" t="s">
        <v>691</v>
      </c>
      <c r="B731" s="21" t="s">
        <v>5</v>
      </c>
      <c r="C731" s="20">
        <v>20749956172563</v>
      </c>
      <c r="D731" s="138" t="s">
        <v>7857</v>
      </c>
      <c r="E731" s="21" t="s">
        <v>1979</v>
      </c>
      <c r="F731" s="19">
        <v>8.25</v>
      </c>
      <c r="G731" s="21">
        <v>2</v>
      </c>
      <c r="H731" s="204">
        <v>36.299999999999997</v>
      </c>
      <c r="I731" s="204">
        <v>1.51</v>
      </c>
      <c r="J731" s="215">
        <v>300.82</v>
      </c>
      <c r="K731" s="138" t="s">
        <v>686</v>
      </c>
      <c r="L731" s="138" t="s">
        <v>8610</v>
      </c>
      <c r="M731" s="138" t="s">
        <v>7758</v>
      </c>
      <c r="N731" s="138" t="s">
        <v>8617</v>
      </c>
      <c r="O731" s="138" t="s">
        <v>8599</v>
      </c>
      <c r="P731" s="138" t="s">
        <v>8615</v>
      </c>
      <c r="Q731" s="138" t="s">
        <v>8622</v>
      </c>
      <c r="R731" s="138" t="s">
        <v>7857</v>
      </c>
    </row>
    <row r="732" spans="1:19">
      <c r="A732" s="25" t="s">
        <v>692</v>
      </c>
      <c r="B732" s="22" t="s">
        <v>5</v>
      </c>
      <c r="C732" s="24">
        <v>20749956172464</v>
      </c>
      <c r="D732" s="139" t="s">
        <v>7857</v>
      </c>
      <c r="E732" s="22" t="s">
        <v>2132</v>
      </c>
      <c r="F732" s="23">
        <v>9.25</v>
      </c>
      <c r="G732" s="22">
        <v>2</v>
      </c>
      <c r="H732" s="203">
        <v>29.8</v>
      </c>
      <c r="I732" s="203">
        <v>1.24</v>
      </c>
      <c r="J732" s="214">
        <v>174.8</v>
      </c>
      <c r="K732" s="139" t="s">
        <v>686</v>
      </c>
      <c r="L732" s="139" t="s">
        <v>8610</v>
      </c>
      <c r="M732" s="139" t="s">
        <v>7758</v>
      </c>
      <c r="N732" s="139" t="s">
        <v>8617</v>
      </c>
      <c r="O732" s="139" t="s">
        <v>8599</v>
      </c>
      <c r="P732" s="139" t="s">
        <v>8615</v>
      </c>
      <c r="Q732" s="139" t="s">
        <v>8622</v>
      </c>
      <c r="R732" s="139" t="s">
        <v>7857</v>
      </c>
    </row>
    <row r="733" spans="1:19">
      <c r="A733" s="329" t="s">
        <v>693</v>
      </c>
      <c r="B733" s="21" t="s">
        <v>5</v>
      </c>
      <c r="C733" s="20">
        <v>20749956172471</v>
      </c>
      <c r="D733" s="138" t="s">
        <v>7857</v>
      </c>
      <c r="E733" s="21" t="s">
        <v>2133</v>
      </c>
      <c r="F733" s="19">
        <v>9.875</v>
      </c>
      <c r="G733" s="21">
        <v>2</v>
      </c>
      <c r="H733" s="204">
        <v>32.5</v>
      </c>
      <c r="I733" s="204">
        <v>1.35</v>
      </c>
      <c r="J733" s="215">
        <v>208.48</v>
      </c>
      <c r="K733" s="138" t="s">
        <v>686</v>
      </c>
      <c r="L733" s="138" t="s">
        <v>8610</v>
      </c>
      <c r="M733" s="138" t="s">
        <v>7758</v>
      </c>
      <c r="N733" s="138" t="s">
        <v>8617</v>
      </c>
      <c r="O733" s="138" t="s">
        <v>8599</v>
      </c>
      <c r="P733" s="138" t="s">
        <v>8615</v>
      </c>
      <c r="Q733" s="138" t="s">
        <v>8622</v>
      </c>
      <c r="R733" s="138" t="s">
        <v>7857</v>
      </c>
    </row>
    <row r="734" spans="1:19">
      <c r="A734" s="25" t="s">
        <v>694</v>
      </c>
      <c r="B734" s="22" t="s">
        <v>5</v>
      </c>
      <c r="C734" s="24">
        <v>20749956172495</v>
      </c>
      <c r="D734" s="139" t="s">
        <v>7857</v>
      </c>
      <c r="E734" s="22" t="s">
        <v>2134</v>
      </c>
      <c r="F734" s="23">
        <v>10.625</v>
      </c>
      <c r="G734" s="22">
        <v>2</v>
      </c>
      <c r="H734" s="203">
        <v>38.799999999999997</v>
      </c>
      <c r="I734" s="203">
        <v>1.62</v>
      </c>
      <c r="J734" s="214">
        <v>220</v>
      </c>
      <c r="K734" s="139" t="s">
        <v>686</v>
      </c>
      <c r="L734" s="139" t="s">
        <v>8610</v>
      </c>
      <c r="M734" s="139" t="s">
        <v>7758</v>
      </c>
      <c r="N734" s="139" t="s">
        <v>8617</v>
      </c>
      <c r="O734" s="139" t="s">
        <v>8599</v>
      </c>
      <c r="P734" s="139" t="s">
        <v>8615</v>
      </c>
      <c r="Q734" s="139" t="s">
        <v>8622</v>
      </c>
      <c r="R734" s="139" t="s">
        <v>7857</v>
      </c>
    </row>
    <row r="735" spans="1:19">
      <c r="A735" s="329" t="s">
        <v>695</v>
      </c>
      <c r="B735" s="21" t="s">
        <v>5</v>
      </c>
      <c r="C735" s="20">
        <v>20749956172501</v>
      </c>
      <c r="D735" s="138" t="s">
        <v>7857</v>
      </c>
      <c r="E735" s="21" t="s">
        <v>1986</v>
      </c>
      <c r="F735" s="19">
        <v>12</v>
      </c>
      <c r="G735" s="21">
        <v>1</v>
      </c>
      <c r="H735" s="204">
        <v>26.3</v>
      </c>
      <c r="I735" s="204">
        <v>2.19</v>
      </c>
      <c r="J735" s="215">
        <v>293.43</v>
      </c>
      <c r="K735" s="138" t="s">
        <v>686</v>
      </c>
      <c r="L735" s="138" t="s">
        <v>8610</v>
      </c>
      <c r="M735" s="138" t="s">
        <v>7758</v>
      </c>
      <c r="N735" s="138" t="s">
        <v>8617</v>
      </c>
      <c r="O735" s="138" t="s">
        <v>8599</v>
      </c>
      <c r="P735" s="138" t="s">
        <v>8615</v>
      </c>
      <c r="Q735" s="138" t="s">
        <v>8622</v>
      </c>
      <c r="R735" s="138" t="s">
        <v>7857</v>
      </c>
    </row>
    <row r="736" spans="1:19">
      <c r="A736" s="25" t="s">
        <v>696</v>
      </c>
      <c r="B736" s="22" t="s">
        <v>5</v>
      </c>
      <c r="C736" s="24">
        <v>20749956172549</v>
      </c>
      <c r="D736" s="139" t="s">
        <v>7857</v>
      </c>
      <c r="E736" s="22" t="s">
        <v>2135</v>
      </c>
      <c r="F736" s="23">
        <v>9</v>
      </c>
      <c r="G736" s="22">
        <v>2</v>
      </c>
      <c r="H736" s="203">
        <v>34.1</v>
      </c>
      <c r="I736" s="203">
        <v>1.42</v>
      </c>
      <c r="J736" s="214">
        <v>445.72</v>
      </c>
      <c r="K736" s="139" t="s">
        <v>686</v>
      </c>
      <c r="L736" s="139" t="s">
        <v>8610</v>
      </c>
      <c r="M736" s="139" t="s">
        <v>7758</v>
      </c>
      <c r="N736" s="139" t="s">
        <v>8617</v>
      </c>
      <c r="O736" s="139" t="s">
        <v>8599</v>
      </c>
      <c r="P736" s="139" t="s">
        <v>8615</v>
      </c>
      <c r="Q736" s="139" t="s">
        <v>8622</v>
      </c>
      <c r="R736" s="139" t="s">
        <v>7857</v>
      </c>
    </row>
    <row r="737" spans="1:19">
      <c r="A737" s="329" t="s">
        <v>697</v>
      </c>
      <c r="B737" s="21" t="s">
        <v>5</v>
      </c>
      <c r="C737" s="20">
        <v>20749956172594</v>
      </c>
      <c r="D737" s="138" t="s">
        <v>7857</v>
      </c>
      <c r="E737" s="21" t="s">
        <v>2136</v>
      </c>
      <c r="F737" s="19">
        <v>10.375</v>
      </c>
      <c r="G737" s="21">
        <v>2</v>
      </c>
      <c r="H737" s="204">
        <v>35</v>
      </c>
      <c r="I737" s="204">
        <v>1.46</v>
      </c>
      <c r="J737" s="215">
        <v>315.02</v>
      </c>
      <c r="K737" s="138" t="s">
        <v>686</v>
      </c>
      <c r="L737" s="138" t="s">
        <v>8610</v>
      </c>
      <c r="M737" s="138" t="s">
        <v>7758</v>
      </c>
      <c r="N737" s="138" t="s">
        <v>8617</v>
      </c>
      <c r="O737" s="138" t="s">
        <v>8599</v>
      </c>
      <c r="P737" s="138" t="s">
        <v>8615</v>
      </c>
      <c r="Q737" s="138" t="s">
        <v>8622</v>
      </c>
      <c r="R737" s="138" t="s">
        <v>7857</v>
      </c>
    </row>
    <row r="738" spans="1:19">
      <c r="A738" s="25" t="s">
        <v>698</v>
      </c>
      <c r="B738" s="22" t="s">
        <v>5</v>
      </c>
      <c r="C738" s="24">
        <v>20749956172532</v>
      </c>
      <c r="D738" s="139" t="s">
        <v>7857</v>
      </c>
      <c r="E738" s="22" t="s">
        <v>2137</v>
      </c>
      <c r="F738" s="23">
        <v>11.75</v>
      </c>
      <c r="G738" s="22">
        <v>1</v>
      </c>
      <c r="H738" s="203">
        <v>32.4</v>
      </c>
      <c r="I738" s="203">
        <v>2.7</v>
      </c>
      <c r="J738" s="214">
        <v>580.84</v>
      </c>
      <c r="K738" s="139" t="s">
        <v>686</v>
      </c>
      <c r="L738" s="139" t="s">
        <v>8610</v>
      </c>
      <c r="M738" s="139" t="s">
        <v>7758</v>
      </c>
      <c r="N738" s="139" t="s">
        <v>8617</v>
      </c>
      <c r="O738" s="139" t="s">
        <v>8599</v>
      </c>
      <c r="P738" s="139" t="s">
        <v>8615</v>
      </c>
      <c r="Q738" s="139" t="s">
        <v>8622</v>
      </c>
      <c r="R738" s="139" t="s">
        <v>7857</v>
      </c>
    </row>
    <row r="739" spans="1:19">
      <c r="A739" s="329" t="s">
        <v>699</v>
      </c>
      <c r="B739" s="21" t="s">
        <v>5</v>
      </c>
      <c r="C739" s="20">
        <v>20749956172600</v>
      </c>
      <c r="D739" s="138" t="s">
        <v>7857</v>
      </c>
      <c r="E739" s="21" t="s">
        <v>2138</v>
      </c>
      <c r="F739" s="19">
        <v>12</v>
      </c>
      <c r="G739" s="21">
        <v>1</v>
      </c>
      <c r="H739" s="204">
        <v>26.9</v>
      </c>
      <c r="I739" s="204">
        <v>2.2400000000000002</v>
      </c>
      <c r="J739" s="215">
        <v>602.92999999999995</v>
      </c>
      <c r="K739" s="138" t="s">
        <v>686</v>
      </c>
      <c r="L739" s="138" t="s">
        <v>8610</v>
      </c>
      <c r="M739" s="138" t="s">
        <v>7758</v>
      </c>
      <c r="N739" s="138" t="s">
        <v>8617</v>
      </c>
      <c r="O739" s="138" t="s">
        <v>8599</v>
      </c>
      <c r="P739" s="138" t="s">
        <v>8615</v>
      </c>
      <c r="Q739" s="138" t="s">
        <v>8622</v>
      </c>
      <c r="R739" s="138" t="s">
        <v>7857</v>
      </c>
    </row>
    <row r="740" spans="1:19">
      <c r="A740" s="25" t="s">
        <v>700</v>
      </c>
      <c r="B740" s="22" t="s">
        <v>5</v>
      </c>
      <c r="C740" s="24">
        <v>20749956172662</v>
      </c>
      <c r="D740" s="139" t="s">
        <v>7857</v>
      </c>
      <c r="E740" s="22" t="s">
        <v>1885</v>
      </c>
      <c r="F740" s="23" t="s">
        <v>2139</v>
      </c>
      <c r="G740" s="22">
        <v>4</v>
      </c>
      <c r="H740" s="203">
        <v>19.8</v>
      </c>
      <c r="I740" s="203">
        <v>0.41</v>
      </c>
      <c r="J740" s="214">
        <v>100.72</v>
      </c>
      <c r="K740" s="139" t="s">
        <v>686</v>
      </c>
      <c r="L740" s="139" t="s">
        <v>8610</v>
      </c>
      <c r="M740" s="139" t="s">
        <v>7758</v>
      </c>
      <c r="N740" s="139" t="s">
        <v>8617</v>
      </c>
      <c r="O740" s="139" t="s">
        <v>8599</v>
      </c>
      <c r="P740" s="139" t="s">
        <v>8615</v>
      </c>
      <c r="Q740" s="139" t="s">
        <v>8622</v>
      </c>
      <c r="R740" s="139" t="s">
        <v>7857</v>
      </c>
    </row>
    <row r="741" spans="1:19">
      <c r="A741" s="329" t="s">
        <v>701</v>
      </c>
      <c r="B741" s="21" t="s">
        <v>5</v>
      </c>
      <c r="C741" s="20">
        <v>20749956172655</v>
      </c>
      <c r="D741" s="138" t="s">
        <v>7857</v>
      </c>
      <c r="E741" s="21" t="s">
        <v>2140</v>
      </c>
      <c r="F741" s="19" t="s">
        <v>2139</v>
      </c>
      <c r="G741" s="21">
        <v>4</v>
      </c>
      <c r="H741" s="204">
        <v>19.2</v>
      </c>
      <c r="I741" s="204">
        <v>0.4</v>
      </c>
      <c r="J741" s="215">
        <v>103.36</v>
      </c>
      <c r="K741" s="138" t="s">
        <v>686</v>
      </c>
      <c r="L741" s="138" t="s">
        <v>8610</v>
      </c>
      <c r="M741" s="138" t="s">
        <v>7758</v>
      </c>
      <c r="N741" s="138" t="s">
        <v>8617</v>
      </c>
      <c r="O741" s="138" t="s">
        <v>8599</v>
      </c>
      <c r="P741" s="138" t="s">
        <v>8615</v>
      </c>
      <c r="Q741" s="138" t="s">
        <v>8622</v>
      </c>
      <c r="R741" s="138" t="s">
        <v>7857</v>
      </c>
    </row>
    <row r="742" spans="1:19">
      <c r="A742" s="25" t="s">
        <v>702</v>
      </c>
      <c r="B742" s="22" t="s">
        <v>5</v>
      </c>
      <c r="C742" s="24">
        <v>20749956172518</v>
      </c>
      <c r="D742" s="139" t="s">
        <v>7857</v>
      </c>
      <c r="E742" s="22" t="s">
        <v>2141</v>
      </c>
      <c r="F742" s="23">
        <v>8.875</v>
      </c>
      <c r="G742" s="22">
        <v>2</v>
      </c>
      <c r="H742" s="203">
        <v>27.9</v>
      </c>
      <c r="I742" s="203">
        <v>1.1599999999999999</v>
      </c>
      <c r="J742" s="214">
        <v>175.2</v>
      </c>
      <c r="K742" s="139" t="s">
        <v>686</v>
      </c>
      <c r="L742" s="139" t="s">
        <v>8610</v>
      </c>
      <c r="M742" s="139" t="s">
        <v>7758</v>
      </c>
      <c r="N742" s="139" t="s">
        <v>8617</v>
      </c>
      <c r="O742" s="139" t="s">
        <v>8599</v>
      </c>
      <c r="P742" s="139" t="s">
        <v>8615</v>
      </c>
      <c r="Q742" s="139" t="s">
        <v>8622</v>
      </c>
      <c r="R742" s="139" t="s">
        <v>7857</v>
      </c>
    </row>
    <row r="743" spans="1:19">
      <c r="A743" s="329" t="s">
        <v>703</v>
      </c>
      <c r="B743" s="21" t="s">
        <v>5</v>
      </c>
      <c r="C743" s="20">
        <v>20749956172525</v>
      </c>
      <c r="D743" s="138" t="s">
        <v>7857</v>
      </c>
      <c r="E743" s="21" t="s">
        <v>2142</v>
      </c>
      <c r="F743" s="19">
        <v>10.375</v>
      </c>
      <c r="G743" s="21">
        <v>2</v>
      </c>
      <c r="H743" s="204">
        <v>38.799999999999997</v>
      </c>
      <c r="I743" s="204">
        <v>1.62</v>
      </c>
      <c r="J743" s="215">
        <v>220</v>
      </c>
      <c r="K743" s="138" t="s">
        <v>686</v>
      </c>
      <c r="L743" s="138" t="s">
        <v>8610</v>
      </c>
      <c r="M743" s="138" t="s">
        <v>7758</v>
      </c>
      <c r="N743" s="138" t="s">
        <v>8617</v>
      </c>
      <c r="O743" s="138" t="s">
        <v>8599</v>
      </c>
      <c r="P743" s="138" t="s">
        <v>8615</v>
      </c>
      <c r="Q743" s="138" t="s">
        <v>8622</v>
      </c>
      <c r="R743" s="138" t="s">
        <v>7857</v>
      </c>
    </row>
    <row r="744" spans="1:19">
      <c r="A744" s="25" t="s">
        <v>704</v>
      </c>
      <c r="B744" s="22" t="s">
        <v>5</v>
      </c>
      <c r="C744" s="24">
        <v>20749956172686</v>
      </c>
      <c r="D744" s="139" t="s">
        <v>7857</v>
      </c>
      <c r="E744" s="22" t="s">
        <v>2143</v>
      </c>
      <c r="F744" s="23">
        <v>11</v>
      </c>
      <c r="G744" s="22">
        <v>1</v>
      </c>
      <c r="H744" s="203">
        <v>24.3</v>
      </c>
      <c r="I744" s="203">
        <v>2.02</v>
      </c>
      <c r="J744" s="214">
        <v>439.82</v>
      </c>
      <c r="K744" s="139" t="s">
        <v>686</v>
      </c>
      <c r="L744" s="139" t="s">
        <v>8610</v>
      </c>
      <c r="M744" s="139" t="s">
        <v>7758</v>
      </c>
      <c r="N744" s="139" t="s">
        <v>8617</v>
      </c>
      <c r="O744" s="139" t="s">
        <v>8599</v>
      </c>
      <c r="P744" s="139" t="s">
        <v>8615</v>
      </c>
      <c r="Q744" s="139" t="s">
        <v>8622</v>
      </c>
      <c r="R744" s="139" t="s">
        <v>7857</v>
      </c>
    </row>
    <row r="745" spans="1:19">
      <c r="A745" s="329" t="s">
        <v>705</v>
      </c>
      <c r="B745" s="21" t="s">
        <v>5</v>
      </c>
      <c r="C745" s="20">
        <v>20749956172617</v>
      </c>
      <c r="D745" s="138" t="s">
        <v>7857</v>
      </c>
      <c r="E745" s="21" t="s">
        <v>2144</v>
      </c>
      <c r="F745" s="19">
        <v>6.25</v>
      </c>
      <c r="G745" s="21">
        <v>3</v>
      </c>
      <c r="H745" s="204">
        <v>31.1</v>
      </c>
      <c r="I745" s="204">
        <v>0.86</v>
      </c>
      <c r="J745" s="215">
        <v>125.4</v>
      </c>
      <c r="K745" s="138" t="s">
        <v>686</v>
      </c>
      <c r="L745" s="138" t="s">
        <v>8610</v>
      </c>
      <c r="M745" s="138" t="s">
        <v>7758</v>
      </c>
      <c r="N745" s="138" t="s">
        <v>8617</v>
      </c>
      <c r="O745" s="138" t="s">
        <v>8599</v>
      </c>
      <c r="P745" s="138" t="s">
        <v>8615</v>
      </c>
      <c r="Q745" s="138" t="s">
        <v>8622</v>
      </c>
      <c r="R745" s="138" t="s">
        <v>7857</v>
      </c>
    </row>
    <row r="746" spans="1:19">
      <c r="A746" s="25" t="s">
        <v>706</v>
      </c>
      <c r="B746" s="22" t="s">
        <v>5</v>
      </c>
      <c r="C746" s="24">
        <v>20749956172624</v>
      </c>
      <c r="D746" s="139" t="s">
        <v>7857</v>
      </c>
      <c r="E746" s="22" t="s">
        <v>2145</v>
      </c>
      <c r="F746" s="23" t="s">
        <v>2139</v>
      </c>
      <c r="G746" s="22">
        <v>4</v>
      </c>
      <c r="H746" s="203">
        <v>12.3</v>
      </c>
      <c r="I746" s="203">
        <v>0.26</v>
      </c>
      <c r="J746" s="214">
        <v>128.61000000000001</v>
      </c>
      <c r="K746" s="139" t="s">
        <v>686</v>
      </c>
      <c r="L746" s="139" t="s">
        <v>8610</v>
      </c>
      <c r="M746" s="139" t="s">
        <v>7758</v>
      </c>
      <c r="N746" s="139" t="s">
        <v>8617</v>
      </c>
      <c r="O746" s="139" t="s">
        <v>8599</v>
      </c>
      <c r="P746" s="139" t="s">
        <v>8615</v>
      </c>
      <c r="Q746" s="139" t="s">
        <v>8622</v>
      </c>
      <c r="R746" s="139" t="s">
        <v>7857</v>
      </c>
    </row>
    <row r="747" spans="1:19">
      <c r="A747" s="329" t="s">
        <v>707</v>
      </c>
      <c r="B747" s="21" t="s">
        <v>5</v>
      </c>
      <c r="C747" s="20">
        <v>20749956172648</v>
      </c>
      <c r="D747" s="138" t="s">
        <v>7857</v>
      </c>
      <c r="E747" s="21" t="s">
        <v>2146</v>
      </c>
      <c r="F747" s="19" t="s">
        <v>2139</v>
      </c>
      <c r="G747" s="21">
        <v>4</v>
      </c>
      <c r="H747" s="204">
        <v>23.5</v>
      </c>
      <c r="I747" s="204">
        <v>0.49</v>
      </c>
      <c r="J747" s="215">
        <v>174.48</v>
      </c>
      <c r="K747" s="138" t="s">
        <v>686</v>
      </c>
      <c r="L747" s="138" t="s">
        <v>8610</v>
      </c>
      <c r="M747" s="138" t="s">
        <v>7758</v>
      </c>
      <c r="N747" s="138" t="s">
        <v>8617</v>
      </c>
      <c r="O747" s="138" t="s">
        <v>8599</v>
      </c>
      <c r="P747" s="138" t="s">
        <v>8615</v>
      </c>
      <c r="Q747" s="138" t="s">
        <v>8622</v>
      </c>
      <c r="R747" s="138" t="s">
        <v>7857</v>
      </c>
    </row>
    <row r="748" spans="1:19">
      <c r="A748" s="25" t="s">
        <v>708</v>
      </c>
      <c r="B748" s="22" t="s">
        <v>5</v>
      </c>
      <c r="C748" s="24">
        <v>20749956172570</v>
      </c>
      <c r="D748" s="139" t="s">
        <v>7857</v>
      </c>
      <c r="E748" s="22" t="s">
        <v>2147</v>
      </c>
      <c r="F748" s="23">
        <v>3.875</v>
      </c>
      <c r="G748" s="22">
        <v>4</v>
      </c>
      <c r="H748" s="203">
        <v>18.399999999999999</v>
      </c>
      <c r="I748" s="203">
        <v>0.38</v>
      </c>
      <c r="J748" s="214">
        <v>108.65</v>
      </c>
      <c r="K748" s="139" t="s">
        <v>686</v>
      </c>
      <c r="L748" s="139" t="s">
        <v>8610</v>
      </c>
      <c r="M748" s="139" t="s">
        <v>7758</v>
      </c>
      <c r="N748" s="139" t="s">
        <v>8617</v>
      </c>
      <c r="O748" s="139" t="s">
        <v>8599</v>
      </c>
      <c r="P748" s="139" t="s">
        <v>8615</v>
      </c>
      <c r="Q748" s="139" t="s">
        <v>8622</v>
      </c>
      <c r="R748" s="139" t="s">
        <v>7857</v>
      </c>
    </row>
    <row r="749" spans="1:19">
      <c r="A749" s="329" t="s">
        <v>709</v>
      </c>
      <c r="B749" s="21" t="s">
        <v>5</v>
      </c>
      <c r="C749" s="20">
        <v>20749956172679</v>
      </c>
      <c r="D749" s="138" t="s">
        <v>7857</v>
      </c>
      <c r="E749" s="21" t="s">
        <v>2148</v>
      </c>
      <c r="F749" s="19">
        <v>2.75</v>
      </c>
      <c r="G749" s="21">
        <v>12</v>
      </c>
      <c r="H749" s="204">
        <v>23</v>
      </c>
      <c r="I749" s="204">
        <v>0.16</v>
      </c>
      <c r="J749" s="215">
        <v>78.33</v>
      </c>
      <c r="K749" s="138" t="s">
        <v>686</v>
      </c>
      <c r="L749" s="138" t="s">
        <v>8610</v>
      </c>
      <c r="M749" s="138" t="s">
        <v>7758</v>
      </c>
      <c r="N749" s="138" t="s">
        <v>8617</v>
      </c>
      <c r="O749" s="138" t="s">
        <v>8599</v>
      </c>
      <c r="P749" s="138" t="s">
        <v>8615</v>
      </c>
      <c r="Q749" s="138" t="s">
        <v>8622</v>
      </c>
      <c r="R749" s="138" t="s">
        <v>7857</v>
      </c>
    </row>
    <row r="750" spans="1:19" s="231" customFormat="1" ht="31.5">
      <c r="A750" s="234" t="s">
        <v>710</v>
      </c>
      <c r="B750" s="235"/>
      <c r="C750" s="236"/>
      <c r="D750" s="237"/>
      <c r="E750" s="235"/>
      <c r="F750" s="235"/>
      <c r="G750" s="235"/>
      <c r="H750" s="345"/>
      <c r="I750" s="345"/>
      <c r="J750" s="249"/>
      <c r="K750" s="237"/>
      <c r="L750" s="237"/>
      <c r="M750" s="237"/>
      <c r="N750" s="237"/>
      <c r="O750" s="237"/>
      <c r="P750" s="237"/>
      <c r="Q750" s="237"/>
      <c r="R750" s="237"/>
      <c r="S750" s="278"/>
    </row>
    <row r="751" spans="1:19" s="232" customFormat="1" ht="38.25">
      <c r="A751" s="238" t="s">
        <v>2</v>
      </c>
      <c r="B751" s="239" t="s">
        <v>8825</v>
      </c>
      <c r="C751" s="240" t="s">
        <v>2813</v>
      </c>
      <c r="D751" s="239" t="s">
        <v>8827</v>
      </c>
      <c r="E751" s="239" t="s">
        <v>1667</v>
      </c>
      <c r="F751" s="241" t="s">
        <v>8824</v>
      </c>
      <c r="G751" s="239" t="s">
        <v>8767</v>
      </c>
      <c r="H751" s="347" t="s">
        <v>8777</v>
      </c>
      <c r="I751" s="347" t="s">
        <v>8823</v>
      </c>
      <c r="J751" s="242" t="s">
        <v>8810</v>
      </c>
      <c r="K751" s="238" t="s">
        <v>8822</v>
      </c>
      <c r="L751" s="239" t="s">
        <v>8764</v>
      </c>
      <c r="M751" s="239" t="s">
        <v>8595</v>
      </c>
      <c r="N751" s="240" t="s">
        <v>8765</v>
      </c>
      <c r="O751" s="239" t="s">
        <v>8763</v>
      </c>
      <c r="P751" s="241" t="s">
        <v>8821</v>
      </c>
      <c r="Q751" s="241" t="s">
        <v>8618</v>
      </c>
      <c r="R751" s="239" t="s">
        <v>9155</v>
      </c>
      <c r="S751" s="280"/>
    </row>
    <row r="752" spans="1:19">
      <c r="A752" s="329" t="s">
        <v>711</v>
      </c>
      <c r="B752" s="21" t="s">
        <v>5</v>
      </c>
      <c r="C752" s="20">
        <v>20749956168955</v>
      </c>
      <c r="D752" s="138" t="s">
        <v>7857</v>
      </c>
      <c r="E752" s="21" t="s">
        <v>2149</v>
      </c>
      <c r="F752" s="19">
        <v>6.25</v>
      </c>
      <c r="G752" s="21">
        <v>4</v>
      </c>
      <c r="H752" s="204">
        <v>21.4</v>
      </c>
      <c r="I752" s="204">
        <v>0.51</v>
      </c>
      <c r="J752" s="215">
        <v>112.5</v>
      </c>
      <c r="K752" s="138" t="s">
        <v>710</v>
      </c>
      <c r="L752" s="138" t="s">
        <v>8610</v>
      </c>
      <c r="M752" s="138" t="s">
        <v>7758</v>
      </c>
      <c r="N752" s="138" t="s">
        <v>8617</v>
      </c>
      <c r="O752" s="138" t="s">
        <v>8599</v>
      </c>
      <c r="P752" s="138" t="s">
        <v>8615</v>
      </c>
      <c r="Q752" s="138" t="s">
        <v>8622</v>
      </c>
      <c r="R752" s="138" t="s">
        <v>7857</v>
      </c>
    </row>
    <row r="753" spans="1:18">
      <c r="A753" s="25" t="s">
        <v>712</v>
      </c>
      <c r="B753" s="22" t="s">
        <v>5</v>
      </c>
      <c r="C753" s="24">
        <v>20749956169013</v>
      </c>
      <c r="D753" s="139" t="s">
        <v>7857</v>
      </c>
      <c r="E753" s="22" t="s">
        <v>1980</v>
      </c>
      <c r="F753" s="23">
        <v>6.5</v>
      </c>
      <c r="G753" s="22">
        <v>4</v>
      </c>
      <c r="H753" s="203">
        <v>23.7</v>
      </c>
      <c r="I753" s="203">
        <v>0.69</v>
      </c>
      <c r="J753" s="214">
        <v>117</v>
      </c>
      <c r="K753" s="139" t="s">
        <v>710</v>
      </c>
      <c r="L753" s="139" t="s">
        <v>8610</v>
      </c>
      <c r="M753" s="139" t="s">
        <v>7758</v>
      </c>
      <c r="N753" s="139" t="s">
        <v>8617</v>
      </c>
      <c r="O753" s="139" t="s">
        <v>8599</v>
      </c>
      <c r="P753" s="139" t="s">
        <v>8615</v>
      </c>
      <c r="Q753" s="139" t="s">
        <v>8622</v>
      </c>
      <c r="R753" s="139" t="s">
        <v>7857</v>
      </c>
    </row>
    <row r="754" spans="1:18">
      <c r="A754" s="329" t="s">
        <v>713</v>
      </c>
      <c r="B754" s="21" t="s">
        <v>5</v>
      </c>
      <c r="C754" s="20">
        <v>20749956169020</v>
      </c>
      <c r="D754" s="138" t="s">
        <v>7857</v>
      </c>
      <c r="E754" s="21" t="s">
        <v>1981</v>
      </c>
      <c r="F754" s="19">
        <v>8.25</v>
      </c>
      <c r="G754" s="21">
        <v>2</v>
      </c>
      <c r="H754" s="204">
        <v>21.9</v>
      </c>
      <c r="I754" s="204">
        <v>1.1100000000000001</v>
      </c>
      <c r="J754" s="215">
        <v>178.2</v>
      </c>
      <c r="K754" s="138" t="s">
        <v>710</v>
      </c>
      <c r="L754" s="138" t="s">
        <v>8610</v>
      </c>
      <c r="M754" s="138" t="s">
        <v>7758</v>
      </c>
      <c r="N754" s="138" t="s">
        <v>8617</v>
      </c>
      <c r="O754" s="138" t="s">
        <v>8599</v>
      </c>
      <c r="P754" s="138" t="s">
        <v>8615</v>
      </c>
      <c r="Q754" s="138" t="s">
        <v>8622</v>
      </c>
      <c r="R754" s="138" t="s">
        <v>7857</v>
      </c>
    </row>
    <row r="755" spans="1:18">
      <c r="A755" s="25" t="s">
        <v>714</v>
      </c>
      <c r="B755" s="22" t="s">
        <v>5</v>
      </c>
      <c r="C755" s="24">
        <v>20749956168962</v>
      </c>
      <c r="D755" s="139" t="s">
        <v>7857</v>
      </c>
      <c r="E755" s="22" t="s">
        <v>2150</v>
      </c>
      <c r="F755" s="23">
        <v>9</v>
      </c>
      <c r="G755" s="22">
        <v>2</v>
      </c>
      <c r="H755" s="203">
        <v>30.8</v>
      </c>
      <c r="I755" s="203">
        <v>0.85</v>
      </c>
      <c r="J755" s="214">
        <v>192.6</v>
      </c>
      <c r="K755" s="139" t="s">
        <v>710</v>
      </c>
      <c r="L755" s="139" t="s">
        <v>8610</v>
      </c>
      <c r="M755" s="139" t="s">
        <v>7758</v>
      </c>
      <c r="N755" s="139" t="s">
        <v>8617</v>
      </c>
      <c r="O755" s="139" t="s">
        <v>8599</v>
      </c>
      <c r="P755" s="139" t="s">
        <v>8615</v>
      </c>
      <c r="Q755" s="139" t="s">
        <v>8622</v>
      </c>
      <c r="R755" s="139" t="s">
        <v>7857</v>
      </c>
    </row>
    <row r="756" spans="1:18">
      <c r="A756" s="329" t="s">
        <v>715</v>
      </c>
      <c r="B756" s="21" t="s">
        <v>5</v>
      </c>
      <c r="C756" s="20">
        <v>20749956169037</v>
      </c>
      <c r="D756" s="138" t="s">
        <v>7857</v>
      </c>
      <c r="E756" s="21" t="s">
        <v>2134</v>
      </c>
      <c r="F756" s="19">
        <v>10.625</v>
      </c>
      <c r="G756" s="21">
        <v>2</v>
      </c>
      <c r="H756" s="204">
        <v>40.700000000000003</v>
      </c>
      <c r="I756" s="204">
        <v>1.37</v>
      </c>
      <c r="J756" s="215">
        <v>266.39999999999998</v>
      </c>
      <c r="K756" s="138" t="s">
        <v>710</v>
      </c>
      <c r="L756" s="138" t="s">
        <v>8610</v>
      </c>
      <c r="M756" s="138" t="s">
        <v>7758</v>
      </c>
      <c r="N756" s="138" t="s">
        <v>8617</v>
      </c>
      <c r="O756" s="138" t="s">
        <v>8599</v>
      </c>
      <c r="P756" s="138" t="s">
        <v>8615</v>
      </c>
      <c r="Q756" s="138" t="s">
        <v>8622</v>
      </c>
      <c r="R756" s="138" t="s">
        <v>7857</v>
      </c>
    </row>
    <row r="757" spans="1:18">
      <c r="A757" s="25" t="s">
        <v>716</v>
      </c>
      <c r="B757" s="22" t="s">
        <v>5</v>
      </c>
      <c r="C757" s="24">
        <v>20749956168979</v>
      </c>
      <c r="D757" s="139" t="s">
        <v>7857</v>
      </c>
      <c r="E757" s="22" t="s">
        <v>2151</v>
      </c>
      <c r="F757" s="23">
        <v>10.875</v>
      </c>
      <c r="G757" s="22">
        <v>2</v>
      </c>
      <c r="H757" s="203">
        <v>43.5</v>
      </c>
      <c r="I757" s="203">
        <v>1.59</v>
      </c>
      <c r="J757" s="214">
        <v>267.3</v>
      </c>
      <c r="K757" s="139" t="s">
        <v>710</v>
      </c>
      <c r="L757" s="139" t="s">
        <v>8610</v>
      </c>
      <c r="M757" s="139" t="s">
        <v>7758</v>
      </c>
      <c r="N757" s="139" t="s">
        <v>8617</v>
      </c>
      <c r="O757" s="139" t="s">
        <v>8599</v>
      </c>
      <c r="P757" s="139" t="s">
        <v>8615</v>
      </c>
      <c r="Q757" s="139" t="s">
        <v>8622</v>
      </c>
      <c r="R757" s="139" t="s">
        <v>7857</v>
      </c>
    </row>
    <row r="758" spans="1:18">
      <c r="A758" s="329" t="s">
        <v>9038</v>
      </c>
      <c r="B758" s="21" t="s">
        <v>7751</v>
      </c>
      <c r="C758" s="20">
        <v>749956188652</v>
      </c>
      <c r="D758" s="138" t="s">
        <v>8694</v>
      </c>
      <c r="E758" s="21" t="s">
        <v>9040</v>
      </c>
      <c r="F758" s="19" t="s">
        <v>7234</v>
      </c>
      <c r="G758" s="21">
        <v>12</v>
      </c>
      <c r="H758" s="204">
        <v>28.22</v>
      </c>
      <c r="I758" s="204">
        <v>1.04296875</v>
      </c>
      <c r="J758" s="215">
        <v>300</v>
      </c>
      <c r="K758" s="138" t="s">
        <v>710</v>
      </c>
      <c r="L758" s="138" t="s">
        <v>8610</v>
      </c>
      <c r="M758" s="138" t="s">
        <v>7758</v>
      </c>
      <c r="N758" s="138" t="s">
        <v>8633</v>
      </c>
      <c r="O758" s="138" t="s">
        <v>8599</v>
      </c>
      <c r="P758" s="138" t="s">
        <v>8615</v>
      </c>
      <c r="Q758" s="138" t="s">
        <v>8622</v>
      </c>
      <c r="R758" s="138" t="s">
        <v>8694</v>
      </c>
    </row>
    <row r="759" spans="1:18">
      <c r="A759" s="25" t="s">
        <v>717</v>
      </c>
      <c r="B759" s="22" t="s">
        <v>5</v>
      </c>
      <c r="C759" s="24">
        <v>20749956168986</v>
      </c>
      <c r="D759" s="139" t="s">
        <v>7857</v>
      </c>
      <c r="E759" s="22" t="s">
        <v>2152</v>
      </c>
      <c r="F759" s="23">
        <v>11.625</v>
      </c>
      <c r="G759" s="22">
        <v>1</v>
      </c>
      <c r="H759" s="203">
        <v>26.9</v>
      </c>
      <c r="I759" s="203">
        <v>1.18</v>
      </c>
      <c r="J759" s="214">
        <v>318.75</v>
      </c>
      <c r="K759" s="139" t="s">
        <v>710</v>
      </c>
      <c r="L759" s="139" t="s">
        <v>8610</v>
      </c>
      <c r="M759" s="139" t="s">
        <v>7758</v>
      </c>
      <c r="N759" s="139" t="s">
        <v>8617</v>
      </c>
      <c r="O759" s="139" t="s">
        <v>8599</v>
      </c>
      <c r="P759" s="139" t="s">
        <v>8615</v>
      </c>
      <c r="Q759" s="139" t="s">
        <v>8622</v>
      </c>
      <c r="R759" s="139" t="s">
        <v>7857</v>
      </c>
    </row>
    <row r="760" spans="1:18">
      <c r="A760" s="329" t="s">
        <v>718</v>
      </c>
      <c r="B760" s="21" t="s">
        <v>5</v>
      </c>
      <c r="C760" s="20">
        <v>20749956169044</v>
      </c>
      <c r="D760" s="138" t="s">
        <v>7857</v>
      </c>
      <c r="E760" s="21" t="s">
        <v>1986</v>
      </c>
      <c r="F760" s="19">
        <v>12</v>
      </c>
      <c r="G760" s="21">
        <v>1</v>
      </c>
      <c r="H760" s="204">
        <v>25.4</v>
      </c>
      <c r="I760" s="204">
        <v>0.93</v>
      </c>
      <c r="J760" s="215">
        <v>345.1</v>
      </c>
      <c r="K760" s="138" t="s">
        <v>710</v>
      </c>
      <c r="L760" s="138" t="s">
        <v>8610</v>
      </c>
      <c r="M760" s="138" t="s">
        <v>7758</v>
      </c>
      <c r="N760" s="138" t="s">
        <v>8617</v>
      </c>
      <c r="O760" s="138" t="s">
        <v>8599</v>
      </c>
      <c r="P760" s="138" t="s">
        <v>8615</v>
      </c>
      <c r="Q760" s="138" t="s">
        <v>8622</v>
      </c>
      <c r="R760" s="138" t="s">
        <v>7857</v>
      </c>
    </row>
    <row r="761" spans="1:18">
      <c r="A761" s="25" t="s">
        <v>719</v>
      </c>
      <c r="B761" s="22" t="s">
        <v>5</v>
      </c>
      <c r="C761" s="24">
        <v>20749956169006</v>
      </c>
      <c r="D761" s="139" t="s">
        <v>7857</v>
      </c>
      <c r="E761" s="22" t="s">
        <v>2153</v>
      </c>
      <c r="F761" s="23">
        <v>12.625</v>
      </c>
      <c r="G761" s="22">
        <v>1</v>
      </c>
      <c r="H761" s="203">
        <v>30.8</v>
      </c>
      <c r="I761" s="203">
        <v>1.26</v>
      </c>
      <c r="J761" s="214">
        <v>395.25</v>
      </c>
      <c r="K761" s="139" t="s">
        <v>710</v>
      </c>
      <c r="L761" s="139" t="s">
        <v>8610</v>
      </c>
      <c r="M761" s="139" t="s">
        <v>7758</v>
      </c>
      <c r="N761" s="139" t="s">
        <v>8617</v>
      </c>
      <c r="O761" s="139" t="s">
        <v>8599</v>
      </c>
      <c r="P761" s="139" t="s">
        <v>8615</v>
      </c>
      <c r="Q761" s="139" t="s">
        <v>8622</v>
      </c>
      <c r="R761" s="139" t="s">
        <v>7857</v>
      </c>
    </row>
    <row r="762" spans="1:18">
      <c r="A762" s="329" t="s">
        <v>720</v>
      </c>
      <c r="B762" s="21" t="s">
        <v>5</v>
      </c>
      <c r="C762" s="20">
        <v>20749956169150</v>
      </c>
      <c r="D762" s="138" t="s">
        <v>7857</v>
      </c>
      <c r="E762" s="21" t="s">
        <v>2154</v>
      </c>
      <c r="F762" s="19">
        <v>6.25</v>
      </c>
      <c r="G762" s="21">
        <v>4</v>
      </c>
      <c r="H762" s="204">
        <v>24.6</v>
      </c>
      <c r="I762" s="204">
        <v>0.72</v>
      </c>
      <c r="J762" s="215">
        <v>113.4</v>
      </c>
      <c r="K762" s="138" t="s">
        <v>710</v>
      </c>
      <c r="L762" s="138" t="s">
        <v>8610</v>
      </c>
      <c r="M762" s="138" t="s">
        <v>7758</v>
      </c>
      <c r="N762" s="138" t="s">
        <v>8617</v>
      </c>
      <c r="O762" s="138" t="s">
        <v>8599</v>
      </c>
      <c r="P762" s="138" t="s">
        <v>8615</v>
      </c>
      <c r="Q762" s="138" t="s">
        <v>8622</v>
      </c>
      <c r="R762" s="138" t="s">
        <v>7857</v>
      </c>
    </row>
    <row r="763" spans="1:18">
      <c r="A763" s="25" t="s">
        <v>721</v>
      </c>
      <c r="B763" s="22" t="s">
        <v>5</v>
      </c>
      <c r="C763" s="24">
        <v>20749956169167</v>
      </c>
      <c r="D763" s="139" t="s">
        <v>7857</v>
      </c>
      <c r="E763" s="22" t="s">
        <v>2155</v>
      </c>
      <c r="F763" s="23">
        <v>4.75</v>
      </c>
      <c r="G763" s="22">
        <v>4</v>
      </c>
      <c r="H763" s="203">
        <v>20.7</v>
      </c>
      <c r="I763" s="203">
        <v>1.42</v>
      </c>
      <c r="J763" s="214">
        <v>159.30000000000001</v>
      </c>
      <c r="K763" s="139" t="s">
        <v>710</v>
      </c>
      <c r="L763" s="139" t="s">
        <v>8610</v>
      </c>
      <c r="M763" s="139" t="s">
        <v>7758</v>
      </c>
      <c r="N763" s="139" t="s">
        <v>8617</v>
      </c>
      <c r="O763" s="139" t="s">
        <v>8599</v>
      </c>
      <c r="P763" s="139" t="s">
        <v>8615</v>
      </c>
      <c r="Q763" s="139" t="s">
        <v>8622</v>
      </c>
      <c r="R763" s="139" t="s">
        <v>7857</v>
      </c>
    </row>
    <row r="764" spans="1:18">
      <c r="A764" s="329" t="s">
        <v>722</v>
      </c>
      <c r="B764" s="21" t="s">
        <v>5</v>
      </c>
      <c r="C764" s="20">
        <v>20749956169266</v>
      </c>
      <c r="D764" s="138" t="s">
        <v>7857</v>
      </c>
      <c r="E764" s="21" t="s">
        <v>2156</v>
      </c>
      <c r="F764" s="19">
        <v>6.25</v>
      </c>
      <c r="G764" s="21">
        <v>4</v>
      </c>
      <c r="H764" s="204">
        <v>24.2</v>
      </c>
      <c r="I764" s="204">
        <v>0.86</v>
      </c>
      <c r="J764" s="215">
        <v>113.4</v>
      </c>
      <c r="K764" s="138" t="s">
        <v>710</v>
      </c>
      <c r="L764" s="138" t="s">
        <v>8610</v>
      </c>
      <c r="M764" s="138" t="s">
        <v>7758</v>
      </c>
      <c r="N764" s="138" t="s">
        <v>8617</v>
      </c>
      <c r="O764" s="138" t="s">
        <v>8599</v>
      </c>
      <c r="P764" s="138" t="s">
        <v>8615</v>
      </c>
      <c r="Q764" s="138" t="s">
        <v>8622</v>
      </c>
      <c r="R764" s="138" t="s">
        <v>7857</v>
      </c>
    </row>
    <row r="765" spans="1:18">
      <c r="A765" s="25" t="s">
        <v>9039</v>
      </c>
      <c r="B765" s="22" t="s">
        <v>7751</v>
      </c>
      <c r="C765" s="24">
        <v>749956188669</v>
      </c>
      <c r="D765" s="139" t="s">
        <v>8694</v>
      </c>
      <c r="E765" s="22" t="s">
        <v>9041</v>
      </c>
      <c r="F765" s="23" t="s">
        <v>9042</v>
      </c>
      <c r="G765" s="22">
        <v>24</v>
      </c>
      <c r="H765" s="203">
        <v>16</v>
      </c>
      <c r="I765" s="203">
        <v>0.94578703703703704</v>
      </c>
      <c r="J765" s="214">
        <v>174.6</v>
      </c>
      <c r="K765" s="139" t="s">
        <v>710</v>
      </c>
      <c r="L765" s="139" t="s">
        <v>8610</v>
      </c>
      <c r="M765" s="139" t="s">
        <v>7758</v>
      </c>
      <c r="N765" s="139" t="s">
        <v>8633</v>
      </c>
      <c r="O765" s="139" t="s">
        <v>8599</v>
      </c>
      <c r="P765" s="139" t="s">
        <v>8615</v>
      </c>
      <c r="Q765" s="139" t="s">
        <v>8622</v>
      </c>
      <c r="R765" s="139" t="s">
        <v>8694</v>
      </c>
    </row>
    <row r="766" spans="1:18">
      <c r="A766" s="329" t="s">
        <v>723</v>
      </c>
      <c r="B766" s="21" t="s">
        <v>5</v>
      </c>
      <c r="C766" s="20">
        <v>20749956169112</v>
      </c>
      <c r="D766" s="138" t="s">
        <v>7857</v>
      </c>
      <c r="E766" s="21" t="s">
        <v>2157</v>
      </c>
      <c r="F766" s="19">
        <v>3.375</v>
      </c>
      <c r="G766" s="21">
        <v>6</v>
      </c>
      <c r="H766" s="204">
        <v>18.600000000000001</v>
      </c>
      <c r="I766" s="204">
        <v>0.78</v>
      </c>
      <c r="J766" s="215">
        <v>69.3</v>
      </c>
      <c r="K766" s="138" t="s">
        <v>710</v>
      </c>
      <c r="L766" s="138" t="s">
        <v>8610</v>
      </c>
      <c r="M766" s="138" t="s">
        <v>7758</v>
      </c>
      <c r="N766" s="138" t="s">
        <v>8617</v>
      </c>
      <c r="O766" s="138" t="s">
        <v>8599</v>
      </c>
      <c r="P766" s="138" t="s">
        <v>8615</v>
      </c>
      <c r="Q766" s="138" t="s">
        <v>8622</v>
      </c>
      <c r="R766" s="138" t="s">
        <v>7857</v>
      </c>
    </row>
    <row r="767" spans="1:18">
      <c r="A767" s="25" t="s">
        <v>724</v>
      </c>
      <c r="B767" s="22" t="s">
        <v>5</v>
      </c>
      <c r="C767" s="24">
        <v>20749956169129</v>
      </c>
      <c r="D767" s="139" t="s">
        <v>7857</v>
      </c>
      <c r="E767" s="22" t="s">
        <v>2158</v>
      </c>
      <c r="F767" s="23">
        <v>4.375</v>
      </c>
      <c r="G767" s="22">
        <v>4</v>
      </c>
      <c r="H767" s="203">
        <v>23.8</v>
      </c>
      <c r="I767" s="203">
        <v>1.06</v>
      </c>
      <c r="J767" s="214">
        <v>89.1</v>
      </c>
      <c r="K767" s="139" t="s">
        <v>710</v>
      </c>
      <c r="L767" s="139" t="s">
        <v>8610</v>
      </c>
      <c r="M767" s="139" t="s">
        <v>7758</v>
      </c>
      <c r="N767" s="139" t="s">
        <v>8617</v>
      </c>
      <c r="O767" s="139" t="s">
        <v>8599</v>
      </c>
      <c r="P767" s="139" t="s">
        <v>8615</v>
      </c>
      <c r="Q767" s="139" t="s">
        <v>8622</v>
      </c>
      <c r="R767" s="139" t="s">
        <v>7857</v>
      </c>
    </row>
    <row r="768" spans="1:18">
      <c r="A768" s="329" t="s">
        <v>725</v>
      </c>
      <c r="B768" s="21" t="s">
        <v>5</v>
      </c>
      <c r="C768" s="20">
        <v>20749956169136</v>
      </c>
      <c r="D768" s="138" t="s">
        <v>7857</v>
      </c>
      <c r="E768" s="21" t="s">
        <v>2159</v>
      </c>
      <c r="F768" s="19">
        <v>5.625</v>
      </c>
      <c r="G768" s="21">
        <v>3</v>
      </c>
      <c r="H768" s="204">
        <v>36.1</v>
      </c>
      <c r="I768" s="204">
        <v>1.61</v>
      </c>
      <c r="J768" s="215">
        <v>112.5</v>
      </c>
      <c r="K768" s="138" t="s">
        <v>710</v>
      </c>
      <c r="L768" s="138" t="s">
        <v>8610</v>
      </c>
      <c r="M768" s="138" t="s">
        <v>7758</v>
      </c>
      <c r="N768" s="138" t="s">
        <v>8617</v>
      </c>
      <c r="O768" s="138" t="s">
        <v>8599</v>
      </c>
      <c r="P768" s="138" t="s">
        <v>8615</v>
      </c>
      <c r="Q768" s="138" t="s">
        <v>8622</v>
      </c>
      <c r="R768" s="138" t="s">
        <v>7857</v>
      </c>
    </row>
    <row r="769" spans="1:19">
      <c r="A769" s="25" t="s">
        <v>726</v>
      </c>
      <c r="B769" s="22" t="s">
        <v>5</v>
      </c>
      <c r="C769" s="24">
        <v>20749956169099</v>
      </c>
      <c r="D769" s="139" t="s">
        <v>7857</v>
      </c>
      <c r="E769" s="22" t="s">
        <v>2160</v>
      </c>
      <c r="F769" s="23">
        <v>8.625</v>
      </c>
      <c r="G769" s="22">
        <v>2</v>
      </c>
      <c r="H769" s="203">
        <v>27.2</v>
      </c>
      <c r="I769" s="203">
        <v>1.08</v>
      </c>
      <c r="J769" s="214">
        <v>200.7</v>
      </c>
      <c r="K769" s="139" t="s">
        <v>710</v>
      </c>
      <c r="L769" s="139" t="s">
        <v>8610</v>
      </c>
      <c r="M769" s="139" t="s">
        <v>7758</v>
      </c>
      <c r="N769" s="139" t="s">
        <v>8617</v>
      </c>
      <c r="O769" s="139" t="s">
        <v>8599</v>
      </c>
      <c r="P769" s="139" t="s">
        <v>8615</v>
      </c>
      <c r="Q769" s="139" t="s">
        <v>8622</v>
      </c>
      <c r="R769" s="139" t="s">
        <v>7857</v>
      </c>
    </row>
    <row r="770" spans="1:19">
      <c r="A770" s="329" t="s">
        <v>727</v>
      </c>
      <c r="B770" s="21" t="s">
        <v>5</v>
      </c>
      <c r="C770" s="20">
        <v>20749956169075</v>
      </c>
      <c r="D770" s="138" t="s">
        <v>7857</v>
      </c>
      <c r="E770" s="21" t="s">
        <v>2161</v>
      </c>
      <c r="F770" s="19">
        <v>9.25</v>
      </c>
      <c r="G770" s="21">
        <v>2</v>
      </c>
      <c r="H770" s="204">
        <v>30.9</v>
      </c>
      <c r="I770" s="204">
        <v>1.07</v>
      </c>
      <c r="J770" s="215">
        <v>225</v>
      </c>
      <c r="K770" s="138" t="s">
        <v>710</v>
      </c>
      <c r="L770" s="138" t="s">
        <v>8610</v>
      </c>
      <c r="M770" s="138" t="s">
        <v>7758</v>
      </c>
      <c r="N770" s="138" t="s">
        <v>8617</v>
      </c>
      <c r="O770" s="138" t="s">
        <v>8599</v>
      </c>
      <c r="P770" s="138" t="s">
        <v>8615</v>
      </c>
      <c r="Q770" s="138" t="s">
        <v>8622</v>
      </c>
      <c r="R770" s="138" t="s">
        <v>7857</v>
      </c>
    </row>
    <row r="771" spans="1:19">
      <c r="A771" s="25" t="s">
        <v>728</v>
      </c>
      <c r="B771" s="22" t="s">
        <v>5</v>
      </c>
      <c r="C771" s="24">
        <v>20749956169082</v>
      </c>
      <c r="D771" s="139" t="s">
        <v>7857</v>
      </c>
      <c r="E771" s="22" t="s">
        <v>2162</v>
      </c>
      <c r="F771" s="23">
        <v>10.25</v>
      </c>
      <c r="G771" s="22">
        <v>1</v>
      </c>
      <c r="H771" s="203">
        <v>21.6</v>
      </c>
      <c r="I771" s="203">
        <v>1.2</v>
      </c>
      <c r="J771" s="214">
        <v>289.8</v>
      </c>
      <c r="K771" s="139" t="s">
        <v>710</v>
      </c>
      <c r="L771" s="139" t="s">
        <v>8610</v>
      </c>
      <c r="M771" s="139" t="s">
        <v>7758</v>
      </c>
      <c r="N771" s="139" t="s">
        <v>8617</v>
      </c>
      <c r="O771" s="139" t="s">
        <v>8599</v>
      </c>
      <c r="P771" s="139" t="s">
        <v>8615</v>
      </c>
      <c r="Q771" s="139" t="s">
        <v>8622</v>
      </c>
      <c r="R771" s="139" t="s">
        <v>7857</v>
      </c>
    </row>
    <row r="772" spans="1:19">
      <c r="A772" s="329" t="s">
        <v>729</v>
      </c>
      <c r="B772" s="21" t="s">
        <v>5</v>
      </c>
      <c r="C772" s="20">
        <v>20749956169105</v>
      </c>
      <c r="D772" s="138" t="s">
        <v>7857</v>
      </c>
      <c r="E772" s="21" t="s">
        <v>2163</v>
      </c>
      <c r="F772" s="19">
        <v>11.25</v>
      </c>
      <c r="G772" s="21">
        <v>1</v>
      </c>
      <c r="H772" s="204">
        <v>28.7</v>
      </c>
      <c r="I772" s="204">
        <v>1.59</v>
      </c>
      <c r="J772" s="215">
        <v>359.55</v>
      </c>
      <c r="K772" s="138" t="s">
        <v>710</v>
      </c>
      <c r="L772" s="138" t="s">
        <v>8610</v>
      </c>
      <c r="M772" s="138" t="s">
        <v>7758</v>
      </c>
      <c r="N772" s="138" t="s">
        <v>8617</v>
      </c>
      <c r="O772" s="138" t="s">
        <v>8599</v>
      </c>
      <c r="P772" s="138" t="s">
        <v>8615</v>
      </c>
      <c r="Q772" s="138" t="s">
        <v>8622</v>
      </c>
      <c r="R772" s="138" t="s">
        <v>7857</v>
      </c>
    </row>
    <row r="773" spans="1:19">
      <c r="A773" s="25" t="s">
        <v>730</v>
      </c>
      <c r="B773" s="22" t="s">
        <v>5</v>
      </c>
      <c r="C773" s="24">
        <v>20749956169242</v>
      </c>
      <c r="D773" s="139" t="s">
        <v>7857</v>
      </c>
      <c r="E773" s="22" t="s">
        <v>2164</v>
      </c>
      <c r="F773" s="23">
        <v>6.125</v>
      </c>
      <c r="G773" s="22">
        <v>2</v>
      </c>
      <c r="H773" s="203">
        <v>16</v>
      </c>
      <c r="I773" s="203">
        <v>0.94</v>
      </c>
      <c r="J773" s="214">
        <v>174.6</v>
      </c>
      <c r="K773" s="139" t="s">
        <v>710</v>
      </c>
      <c r="L773" s="139" t="s">
        <v>8610</v>
      </c>
      <c r="M773" s="139" t="s">
        <v>7758</v>
      </c>
      <c r="N773" s="139" t="s">
        <v>8617</v>
      </c>
      <c r="O773" s="139" t="s">
        <v>8599</v>
      </c>
      <c r="P773" s="139" t="s">
        <v>8615</v>
      </c>
      <c r="Q773" s="139" t="s">
        <v>8622</v>
      </c>
      <c r="R773" s="139" t="s">
        <v>7857</v>
      </c>
    </row>
    <row r="774" spans="1:19">
      <c r="A774" s="329" t="s">
        <v>731</v>
      </c>
      <c r="B774" s="21" t="s">
        <v>5</v>
      </c>
      <c r="C774" s="20">
        <v>20749956169235</v>
      </c>
      <c r="D774" s="138" t="s">
        <v>7857</v>
      </c>
      <c r="E774" s="21" t="s">
        <v>2165</v>
      </c>
      <c r="F774" s="19">
        <v>2.625</v>
      </c>
      <c r="G774" s="21">
        <v>12</v>
      </c>
      <c r="H774" s="204">
        <v>24.6</v>
      </c>
      <c r="I774" s="204">
        <v>1.05</v>
      </c>
      <c r="J774" s="215">
        <v>76.5</v>
      </c>
      <c r="K774" s="138" t="s">
        <v>710</v>
      </c>
      <c r="L774" s="138" t="s">
        <v>8610</v>
      </c>
      <c r="M774" s="138" t="s">
        <v>7758</v>
      </c>
      <c r="N774" s="138" t="s">
        <v>8617</v>
      </c>
      <c r="O774" s="138" t="s">
        <v>8599</v>
      </c>
      <c r="P774" s="138" t="s">
        <v>8615</v>
      </c>
      <c r="Q774" s="138" t="s">
        <v>8622</v>
      </c>
      <c r="R774" s="138" t="s">
        <v>7857</v>
      </c>
    </row>
    <row r="775" spans="1:19">
      <c r="A775" s="25" t="s">
        <v>732</v>
      </c>
      <c r="B775" s="22" t="s">
        <v>5</v>
      </c>
      <c r="C775" s="24">
        <v>20749956169273</v>
      </c>
      <c r="D775" s="139" t="s">
        <v>7857</v>
      </c>
      <c r="E775" s="22" t="s">
        <v>2166</v>
      </c>
      <c r="F775" s="23" t="s">
        <v>1801</v>
      </c>
      <c r="G775" s="22">
        <v>4</v>
      </c>
      <c r="H775" s="203">
        <v>18.100000000000001</v>
      </c>
      <c r="I775" s="203">
        <v>0.8</v>
      </c>
      <c r="J775" s="214">
        <v>211.5</v>
      </c>
      <c r="K775" s="139" t="s">
        <v>710</v>
      </c>
      <c r="L775" s="139" t="s">
        <v>8610</v>
      </c>
      <c r="M775" s="139" t="s">
        <v>7758</v>
      </c>
      <c r="N775" s="139" t="s">
        <v>8617</v>
      </c>
      <c r="O775" s="139" t="s">
        <v>8599</v>
      </c>
      <c r="P775" s="139" t="s">
        <v>8615</v>
      </c>
      <c r="Q775" s="139" t="s">
        <v>8622</v>
      </c>
      <c r="R775" s="139" t="s">
        <v>7857</v>
      </c>
    </row>
    <row r="776" spans="1:19">
      <c r="A776" s="351" t="s">
        <v>9182</v>
      </c>
      <c r="B776" s="22"/>
      <c r="C776" s="24"/>
      <c r="D776" s="139"/>
      <c r="E776" s="22"/>
      <c r="F776" s="23"/>
      <c r="G776" s="22"/>
      <c r="H776" s="203"/>
      <c r="I776" s="203"/>
      <c r="J776" s="214"/>
      <c r="K776" s="139"/>
      <c r="L776" s="139"/>
      <c r="M776" s="139"/>
      <c r="N776" s="139"/>
      <c r="O776" s="139"/>
      <c r="P776" s="139"/>
      <c r="Q776" s="139"/>
      <c r="R776" s="139"/>
    </row>
    <row r="777" spans="1:19" s="231" customFormat="1" ht="31.5">
      <c r="A777" s="234" t="s">
        <v>750</v>
      </c>
      <c r="B777" s="235"/>
      <c r="C777" s="236"/>
      <c r="D777" s="237"/>
      <c r="E777" s="235"/>
      <c r="F777" s="235"/>
      <c r="G777" s="235"/>
      <c r="H777" s="345"/>
      <c r="I777" s="345"/>
      <c r="J777" s="249"/>
      <c r="K777" s="237"/>
      <c r="L777" s="237"/>
      <c r="M777" s="237"/>
      <c r="N777" s="237"/>
      <c r="O777" s="237"/>
      <c r="P777" s="237"/>
      <c r="Q777" s="237"/>
      <c r="R777" s="237"/>
      <c r="S777" s="278"/>
    </row>
    <row r="778" spans="1:19" s="232" customFormat="1" ht="38.25">
      <c r="A778" s="238" t="s">
        <v>2</v>
      </c>
      <c r="B778" s="239" t="s">
        <v>8825</v>
      </c>
      <c r="C778" s="240" t="s">
        <v>2813</v>
      </c>
      <c r="D778" s="239" t="s">
        <v>8827</v>
      </c>
      <c r="E778" s="239" t="s">
        <v>1667</v>
      </c>
      <c r="F778" s="241" t="s">
        <v>8824</v>
      </c>
      <c r="G778" s="239" t="s">
        <v>8767</v>
      </c>
      <c r="H778" s="347" t="s">
        <v>8777</v>
      </c>
      <c r="I778" s="347" t="s">
        <v>8823</v>
      </c>
      <c r="J778" s="242" t="s">
        <v>8810</v>
      </c>
      <c r="K778" s="238" t="s">
        <v>8822</v>
      </c>
      <c r="L778" s="239" t="s">
        <v>8764</v>
      </c>
      <c r="M778" s="239" t="s">
        <v>8595</v>
      </c>
      <c r="N778" s="240" t="s">
        <v>8765</v>
      </c>
      <c r="O778" s="239" t="s">
        <v>8763</v>
      </c>
      <c r="P778" s="241" t="s">
        <v>8821</v>
      </c>
      <c r="Q778" s="241" t="s">
        <v>8618</v>
      </c>
      <c r="R778" s="239" t="s">
        <v>9155</v>
      </c>
      <c r="S778" s="280"/>
    </row>
    <row r="779" spans="1:19">
      <c r="A779" s="329" t="s">
        <v>751</v>
      </c>
      <c r="B779" s="21" t="s">
        <v>5</v>
      </c>
      <c r="C779" s="20">
        <v>20749956155559</v>
      </c>
      <c r="D779" s="138" t="s">
        <v>7862</v>
      </c>
      <c r="E779" s="21" t="s">
        <v>2181</v>
      </c>
      <c r="F779" s="19">
        <v>5</v>
      </c>
      <c r="G779" s="21">
        <v>3</v>
      </c>
      <c r="H779" s="204">
        <v>14.5</v>
      </c>
      <c r="I779" s="204">
        <v>0.32</v>
      </c>
      <c r="J779" s="215">
        <v>167.7</v>
      </c>
      <c r="K779" s="138" t="s">
        <v>750</v>
      </c>
      <c r="L779" s="138" t="s">
        <v>8610</v>
      </c>
      <c r="M779" s="138" t="s">
        <v>7758</v>
      </c>
      <c r="N779" s="138" t="s">
        <v>8617</v>
      </c>
      <c r="O779" s="138" t="s">
        <v>8599</v>
      </c>
      <c r="P779" s="138" t="s">
        <v>8615</v>
      </c>
      <c r="Q779" s="138" t="s">
        <v>8619</v>
      </c>
      <c r="R779" s="138" t="s">
        <v>7862</v>
      </c>
    </row>
    <row r="780" spans="1:19">
      <c r="A780" s="25" t="s">
        <v>752</v>
      </c>
      <c r="B780" s="22" t="s">
        <v>5</v>
      </c>
      <c r="C780" s="24">
        <v>20749956155566</v>
      </c>
      <c r="D780" s="139" t="s">
        <v>7862</v>
      </c>
      <c r="E780" s="22" t="s">
        <v>2182</v>
      </c>
      <c r="F780" s="23">
        <v>4</v>
      </c>
      <c r="G780" s="22">
        <v>3</v>
      </c>
      <c r="H780" s="203">
        <v>17</v>
      </c>
      <c r="I780" s="203">
        <v>1.04</v>
      </c>
      <c r="J780" s="214">
        <v>164.64</v>
      </c>
      <c r="K780" s="139" t="s">
        <v>750</v>
      </c>
      <c r="L780" s="139" t="s">
        <v>8610</v>
      </c>
      <c r="M780" s="139" t="s">
        <v>7758</v>
      </c>
      <c r="N780" s="139" t="s">
        <v>8617</v>
      </c>
      <c r="O780" s="139" t="s">
        <v>8599</v>
      </c>
      <c r="P780" s="139" t="s">
        <v>8615</v>
      </c>
      <c r="Q780" s="139" t="s">
        <v>8619</v>
      </c>
      <c r="R780" s="139" t="s">
        <v>7862</v>
      </c>
    </row>
    <row r="781" spans="1:19">
      <c r="A781" s="329" t="s">
        <v>753</v>
      </c>
      <c r="B781" s="21" t="s">
        <v>5</v>
      </c>
      <c r="C781" s="20">
        <v>20749956155405</v>
      </c>
      <c r="D781" s="138" t="s">
        <v>7862</v>
      </c>
      <c r="E781" s="21" t="s">
        <v>2183</v>
      </c>
      <c r="F781" s="19">
        <v>5.5</v>
      </c>
      <c r="G781" s="21">
        <v>3</v>
      </c>
      <c r="H781" s="204">
        <v>17.899999999999999</v>
      </c>
      <c r="I781" s="204">
        <v>0.43</v>
      </c>
      <c r="J781" s="215">
        <v>214.81</v>
      </c>
      <c r="K781" s="138" t="s">
        <v>750</v>
      </c>
      <c r="L781" s="138" t="s">
        <v>8610</v>
      </c>
      <c r="M781" s="138" t="s">
        <v>7758</v>
      </c>
      <c r="N781" s="138" t="s">
        <v>8617</v>
      </c>
      <c r="O781" s="138" t="s">
        <v>8599</v>
      </c>
      <c r="P781" s="138" t="s">
        <v>8615</v>
      </c>
      <c r="Q781" s="138" t="s">
        <v>8619</v>
      </c>
      <c r="R781" s="138" t="s">
        <v>7862</v>
      </c>
    </row>
    <row r="782" spans="1:19">
      <c r="A782" s="25" t="s">
        <v>754</v>
      </c>
      <c r="B782" s="22" t="s">
        <v>5</v>
      </c>
      <c r="C782" s="24">
        <v>20749956155412</v>
      </c>
      <c r="D782" s="139" t="s">
        <v>7862</v>
      </c>
      <c r="E782" s="22" t="s">
        <v>1669</v>
      </c>
      <c r="F782" s="23">
        <v>6</v>
      </c>
      <c r="G782" s="22">
        <v>3</v>
      </c>
      <c r="H782" s="203">
        <v>13.7</v>
      </c>
      <c r="I782" s="203">
        <v>0.37</v>
      </c>
      <c r="J782" s="214">
        <v>122.9</v>
      </c>
      <c r="K782" s="139" t="s">
        <v>750</v>
      </c>
      <c r="L782" s="139" t="s">
        <v>8610</v>
      </c>
      <c r="M782" s="139" t="s">
        <v>7758</v>
      </c>
      <c r="N782" s="139" t="s">
        <v>8617</v>
      </c>
      <c r="O782" s="139" t="s">
        <v>8599</v>
      </c>
      <c r="P782" s="139" t="s">
        <v>8615</v>
      </c>
      <c r="Q782" s="139" t="s">
        <v>8619</v>
      </c>
      <c r="R782" s="139" t="s">
        <v>7862</v>
      </c>
    </row>
    <row r="783" spans="1:19">
      <c r="A783" s="329" t="s">
        <v>755</v>
      </c>
      <c r="B783" s="21" t="s">
        <v>5</v>
      </c>
      <c r="C783" s="20">
        <v>20749956155429</v>
      </c>
      <c r="D783" s="138" t="s">
        <v>7862</v>
      </c>
      <c r="E783" s="21" t="s">
        <v>1669</v>
      </c>
      <c r="F783" s="19">
        <v>8.5</v>
      </c>
      <c r="G783" s="21">
        <v>2</v>
      </c>
      <c r="H783" s="204">
        <v>25.3</v>
      </c>
      <c r="I783" s="204">
        <v>0.82</v>
      </c>
      <c r="J783" s="215">
        <v>205.64</v>
      </c>
      <c r="K783" s="138" t="s">
        <v>750</v>
      </c>
      <c r="L783" s="138" t="s">
        <v>8610</v>
      </c>
      <c r="M783" s="138" t="s">
        <v>7758</v>
      </c>
      <c r="N783" s="138" t="s">
        <v>8617</v>
      </c>
      <c r="O783" s="138" t="s">
        <v>8599</v>
      </c>
      <c r="P783" s="138" t="s">
        <v>8615</v>
      </c>
      <c r="Q783" s="138" t="s">
        <v>8619</v>
      </c>
      <c r="R783" s="138" t="s">
        <v>7862</v>
      </c>
    </row>
    <row r="784" spans="1:19">
      <c r="A784" s="25" t="s">
        <v>756</v>
      </c>
      <c r="B784" s="22" t="s">
        <v>5</v>
      </c>
      <c r="C784" s="24">
        <v>20749956155436</v>
      </c>
      <c r="D784" s="139" t="s">
        <v>7862</v>
      </c>
      <c r="E784" s="22" t="s">
        <v>1770</v>
      </c>
      <c r="F784" s="23">
        <v>10.5</v>
      </c>
      <c r="G784" s="22">
        <v>1</v>
      </c>
      <c r="H784" s="203">
        <v>47.1</v>
      </c>
      <c r="I784" s="203">
        <v>1.31</v>
      </c>
      <c r="J784" s="214">
        <v>271.52</v>
      </c>
      <c r="K784" s="139" t="s">
        <v>750</v>
      </c>
      <c r="L784" s="139" t="s">
        <v>8610</v>
      </c>
      <c r="M784" s="139" t="s">
        <v>7758</v>
      </c>
      <c r="N784" s="139" t="s">
        <v>8617</v>
      </c>
      <c r="O784" s="139" t="s">
        <v>8599</v>
      </c>
      <c r="P784" s="139" t="s">
        <v>8615</v>
      </c>
      <c r="Q784" s="139" t="s">
        <v>8619</v>
      </c>
      <c r="R784" s="139" t="s">
        <v>7862</v>
      </c>
    </row>
    <row r="785" spans="1:18">
      <c r="A785" s="329" t="s">
        <v>757</v>
      </c>
      <c r="B785" s="21" t="s">
        <v>5</v>
      </c>
      <c r="C785" s="20">
        <v>20749956155443</v>
      </c>
      <c r="D785" s="138" t="s">
        <v>7862</v>
      </c>
      <c r="E785" s="21" t="s">
        <v>1797</v>
      </c>
      <c r="F785" s="19">
        <v>10.25</v>
      </c>
      <c r="G785" s="21">
        <v>1</v>
      </c>
      <c r="H785" s="204">
        <v>44</v>
      </c>
      <c r="I785" s="204">
        <v>1.4</v>
      </c>
      <c r="J785" s="215">
        <v>375.55</v>
      </c>
      <c r="K785" s="138" t="s">
        <v>750</v>
      </c>
      <c r="L785" s="138" t="s">
        <v>8610</v>
      </c>
      <c r="M785" s="138" t="s">
        <v>7758</v>
      </c>
      <c r="N785" s="138" t="s">
        <v>8617</v>
      </c>
      <c r="O785" s="138" t="s">
        <v>8599</v>
      </c>
      <c r="P785" s="138" t="s">
        <v>8615</v>
      </c>
      <c r="Q785" s="138" t="s">
        <v>8619</v>
      </c>
      <c r="R785" s="138" t="s">
        <v>7862</v>
      </c>
    </row>
    <row r="786" spans="1:18">
      <c r="A786" s="25" t="s">
        <v>758</v>
      </c>
      <c r="B786" s="22" t="s">
        <v>5</v>
      </c>
      <c r="C786" s="24">
        <v>20749956155450</v>
      </c>
      <c r="D786" s="139" t="s">
        <v>7862</v>
      </c>
      <c r="E786" s="22" t="s">
        <v>1688</v>
      </c>
      <c r="F786" s="23" t="s">
        <v>2184</v>
      </c>
      <c r="G786" s="22">
        <v>1</v>
      </c>
      <c r="H786" s="203">
        <v>17.399999999999999</v>
      </c>
      <c r="I786" s="203">
        <v>0.59</v>
      </c>
      <c r="J786" s="214">
        <v>335.39</v>
      </c>
      <c r="K786" s="139" t="s">
        <v>750</v>
      </c>
      <c r="L786" s="139" t="s">
        <v>8610</v>
      </c>
      <c r="M786" s="139" t="s">
        <v>7758</v>
      </c>
      <c r="N786" s="139" t="s">
        <v>8617</v>
      </c>
      <c r="O786" s="139" t="s">
        <v>8599</v>
      </c>
      <c r="P786" s="139" t="s">
        <v>8615</v>
      </c>
      <c r="Q786" s="139" t="s">
        <v>8619</v>
      </c>
      <c r="R786" s="139" t="s">
        <v>7862</v>
      </c>
    </row>
    <row r="787" spans="1:18">
      <c r="A787" s="329" t="s">
        <v>759</v>
      </c>
      <c r="B787" s="21" t="s">
        <v>5</v>
      </c>
      <c r="C787" s="20">
        <v>20749956155467</v>
      </c>
      <c r="D787" s="138" t="s">
        <v>7862</v>
      </c>
      <c r="E787" s="21" t="s">
        <v>2185</v>
      </c>
      <c r="F787" s="19" t="s">
        <v>2186</v>
      </c>
      <c r="G787" s="21">
        <v>1</v>
      </c>
      <c r="H787" s="204">
        <v>45.6</v>
      </c>
      <c r="I787" s="204">
        <v>0.94</v>
      </c>
      <c r="J787" s="215">
        <v>496.33</v>
      </c>
      <c r="K787" s="138" t="s">
        <v>750</v>
      </c>
      <c r="L787" s="138" t="s">
        <v>8610</v>
      </c>
      <c r="M787" s="138" t="s">
        <v>7758</v>
      </c>
      <c r="N787" s="138" t="s">
        <v>8617</v>
      </c>
      <c r="O787" s="138" t="s">
        <v>8599</v>
      </c>
      <c r="P787" s="138" t="s">
        <v>8615</v>
      </c>
      <c r="Q787" s="138" t="s">
        <v>8619</v>
      </c>
      <c r="R787" s="138" t="s">
        <v>7862</v>
      </c>
    </row>
    <row r="788" spans="1:18">
      <c r="A788" s="25" t="s">
        <v>760</v>
      </c>
      <c r="B788" s="22" t="s">
        <v>5</v>
      </c>
      <c r="C788" s="24">
        <v>20749956155573</v>
      </c>
      <c r="D788" s="139" t="s">
        <v>7862</v>
      </c>
      <c r="E788" s="22" t="s">
        <v>1885</v>
      </c>
      <c r="F788" s="23">
        <v>6.125</v>
      </c>
      <c r="G788" s="22">
        <v>3</v>
      </c>
      <c r="H788" s="203">
        <v>24.7</v>
      </c>
      <c r="I788" s="203">
        <v>1.96</v>
      </c>
      <c r="J788" s="214">
        <v>99.4</v>
      </c>
      <c r="K788" s="139" t="s">
        <v>750</v>
      </c>
      <c r="L788" s="139" t="s">
        <v>8610</v>
      </c>
      <c r="M788" s="139" t="s">
        <v>7758</v>
      </c>
      <c r="N788" s="139" t="s">
        <v>8617</v>
      </c>
      <c r="O788" s="139" t="s">
        <v>8599</v>
      </c>
      <c r="P788" s="139" t="s">
        <v>8615</v>
      </c>
      <c r="Q788" s="139" t="s">
        <v>8619</v>
      </c>
      <c r="R788" s="139" t="s">
        <v>7862</v>
      </c>
    </row>
    <row r="789" spans="1:18">
      <c r="A789" s="329" t="s">
        <v>761</v>
      </c>
      <c r="B789" s="21" t="s">
        <v>5</v>
      </c>
      <c r="C789" s="20">
        <v>20749956155580</v>
      </c>
      <c r="D789" s="138" t="s">
        <v>7862</v>
      </c>
      <c r="E789" s="21" t="s">
        <v>1951</v>
      </c>
      <c r="F789" s="19">
        <v>6.625</v>
      </c>
      <c r="G789" s="21">
        <v>3</v>
      </c>
      <c r="H789" s="204">
        <v>24.1</v>
      </c>
      <c r="I789" s="204">
        <v>0.42</v>
      </c>
      <c r="J789" s="215">
        <v>112.36</v>
      </c>
      <c r="K789" s="138" t="s">
        <v>750</v>
      </c>
      <c r="L789" s="138" t="s">
        <v>8610</v>
      </c>
      <c r="M789" s="138" t="s">
        <v>7758</v>
      </c>
      <c r="N789" s="138" t="s">
        <v>8617</v>
      </c>
      <c r="O789" s="138" t="s">
        <v>8599</v>
      </c>
      <c r="P789" s="138" t="s">
        <v>8615</v>
      </c>
      <c r="Q789" s="138" t="s">
        <v>8619</v>
      </c>
      <c r="R789" s="138" t="s">
        <v>7862</v>
      </c>
    </row>
    <row r="790" spans="1:18">
      <c r="A790" s="25" t="s">
        <v>762</v>
      </c>
      <c r="B790" s="22" t="s">
        <v>5</v>
      </c>
      <c r="C790" s="24">
        <v>20749956155597</v>
      </c>
      <c r="D790" s="139" t="s">
        <v>7862</v>
      </c>
      <c r="E790" s="22" t="s">
        <v>1925</v>
      </c>
      <c r="F790" s="23">
        <v>4.75</v>
      </c>
      <c r="G790" s="22">
        <v>3</v>
      </c>
      <c r="H790" s="203">
        <v>20.5</v>
      </c>
      <c r="I790" s="203">
        <v>0.77</v>
      </c>
      <c r="J790" s="214">
        <v>84.85</v>
      </c>
      <c r="K790" s="139" t="s">
        <v>750</v>
      </c>
      <c r="L790" s="139" t="s">
        <v>8610</v>
      </c>
      <c r="M790" s="139" t="s">
        <v>7758</v>
      </c>
      <c r="N790" s="139" t="s">
        <v>8617</v>
      </c>
      <c r="O790" s="139" t="s">
        <v>8599</v>
      </c>
      <c r="P790" s="139" t="s">
        <v>8615</v>
      </c>
      <c r="Q790" s="139" t="s">
        <v>8619</v>
      </c>
      <c r="R790" s="139" t="s">
        <v>7862</v>
      </c>
    </row>
    <row r="791" spans="1:18">
      <c r="A791" s="329" t="s">
        <v>763</v>
      </c>
      <c r="B791" s="21" t="s">
        <v>5</v>
      </c>
      <c r="C791" s="20">
        <v>20749956155610</v>
      </c>
      <c r="D791" s="138" t="s">
        <v>7862</v>
      </c>
      <c r="E791" s="21" t="s">
        <v>2187</v>
      </c>
      <c r="F791" s="19">
        <v>3.875</v>
      </c>
      <c r="G791" s="21">
        <v>3</v>
      </c>
      <c r="H791" s="204">
        <v>21</v>
      </c>
      <c r="I791" s="204">
        <v>0.42</v>
      </c>
      <c r="J791" s="215">
        <v>135.44</v>
      </c>
      <c r="K791" s="138" t="s">
        <v>750</v>
      </c>
      <c r="L791" s="138" t="s">
        <v>8610</v>
      </c>
      <c r="M791" s="138" t="s">
        <v>7758</v>
      </c>
      <c r="N791" s="138" t="s">
        <v>8617</v>
      </c>
      <c r="O791" s="138" t="s">
        <v>8599</v>
      </c>
      <c r="P791" s="138" t="s">
        <v>8615</v>
      </c>
      <c r="Q791" s="138" t="s">
        <v>8619</v>
      </c>
      <c r="R791" s="138" t="s">
        <v>7862</v>
      </c>
    </row>
    <row r="792" spans="1:18">
      <c r="A792" s="25" t="s">
        <v>764</v>
      </c>
      <c r="B792" s="22" t="s">
        <v>5</v>
      </c>
      <c r="C792" s="24">
        <v>20749956155627</v>
      </c>
      <c r="D792" s="139" t="s">
        <v>7862</v>
      </c>
      <c r="E792" s="22" t="s">
        <v>2188</v>
      </c>
      <c r="F792" s="23">
        <v>4.5</v>
      </c>
      <c r="G792" s="22">
        <v>3</v>
      </c>
      <c r="H792" s="203">
        <v>13</v>
      </c>
      <c r="I792" s="203">
        <v>0.45</v>
      </c>
      <c r="J792" s="214">
        <v>122.16</v>
      </c>
      <c r="K792" s="139" t="s">
        <v>750</v>
      </c>
      <c r="L792" s="139" t="s">
        <v>8610</v>
      </c>
      <c r="M792" s="139" t="s">
        <v>7758</v>
      </c>
      <c r="N792" s="139" t="s">
        <v>8617</v>
      </c>
      <c r="O792" s="139" t="s">
        <v>8599</v>
      </c>
      <c r="P792" s="139" t="s">
        <v>8615</v>
      </c>
      <c r="Q792" s="139" t="s">
        <v>8619</v>
      </c>
      <c r="R792" s="139" t="s">
        <v>7862</v>
      </c>
    </row>
    <row r="793" spans="1:18">
      <c r="A793" s="329" t="s">
        <v>765</v>
      </c>
      <c r="B793" s="21" t="s">
        <v>5</v>
      </c>
      <c r="C793" s="20">
        <v>20749956155634</v>
      </c>
      <c r="D793" s="138" t="s">
        <v>7862</v>
      </c>
      <c r="E793" s="21" t="s">
        <v>1954</v>
      </c>
      <c r="F793" s="19">
        <v>2.875</v>
      </c>
      <c r="G793" s="21">
        <v>3</v>
      </c>
      <c r="H793" s="204">
        <v>12.8</v>
      </c>
      <c r="I793" s="204">
        <v>0.16</v>
      </c>
      <c r="J793" s="215">
        <v>78.209999999999994</v>
      </c>
      <c r="K793" s="138" t="s">
        <v>750</v>
      </c>
      <c r="L793" s="138" t="s">
        <v>8610</v>
      </c>
      <c r="M793" s="138" t="s">
        <v>7758</v>
      </c>
      <c r="N793" s="138" t="s">
        <v>8617</v>
      </c>
      <c r="O793" s="138" t="s">
        <v>8599</v>
      </c>
      <c r="P793" s="138" t="s">
        <v>8615</v>
      </c>
      <c r="Q793" s="138" t="s">
        <v>8619</v>
      </c>
      <c r="R793" s="138" t="s">
        <v>7862</v>
      </c>
    </row>
    <row r="794" spans="1:18">
      <c r="A794" s="25" t="s">
        <v>766</v>
      </c>
      <c r="B794" s="22" t="s">
        <v>5</v>
      </c>
      <c r="C794" s="24">
        <v>20749956155474</v>
      </c>
      <c r="D794" s="139" t="s">
        <v>7862</v>
      </c>
      <c r="E794" s="22" t="s">
        <v>2189</v>
      </c>
      <c r="F794" s="23">
        <v>3.375</v>
      </c>
      <c r="G794" s="22">
        <v>3</v>
      </c>
      <c r="H794" s="203">
        <v>18.5</v>
      </c>
      <c r="I794" s="203">
        <v>1.0900000000000001</v>
      </c>
      <c r="J794" s="214">
        <v>178.34</v>
      </c>
      <c r="K794" s="139" t="s">
        <v>750</v>
      </c>
      <c r="L794" s="139" t="s">
        <v>8610</v>
      </c>
      <c r="M794" s="139" t="s">
        <v>7758</v>
      </c>
      <c r="N794" s="139" t="s">
        <v>8617</v>
      </c>
      <c r="O794" s="139" t="s">
        <v>8599</v>
      </c>
      <c r="P794" s="139" t="s">
        <v>8615</v>
      </c>
      <c r="Q794" s="139" t="s">
        <v>8619</v>
      </c>
      <c r="R794" s="139" t="s">
        <v>7862</v>
      </c>
    </row>
    <row r="795" spans="1:18">
      <c r="A795" s="329" t="s">
        <v>767</v>
      </c>
      <c r="B795" s="21" t="s">
        <v>5</v>
      </c>
      <c r="C795" s="20">
        <v>20749956155481</v>
      </c>
      <c r="D795" s="138" t="s">
        <v>7862</v>
      </c>
      <c r="E795" s="21" t="s">
        <v>2190</v>
      </c>
      <c r="F795" s="19">
        <v>3.625</v>
      </c>
      <c r="G795" s="21">
        <v>3</v>
      </c>
      <c r="H795" s="204">
        <v>16.600000000000001</v>
      </c>
      <c r="I795" s="204">
        <v>0.87</v>
      </c>
      <c r="J795" s="215">
        <v>118.37</v>
      </c>
      <c r="K795" s="138" t="s">
        <v>750</v>
      </c>
      <c r="L795" s="138" t="s">
        <v>8610</v>
      </c>
      <c r="M795" s="138" t="s">
        <v>7758</v>
      </c>
      <c r="N795" s="138" t="s">
        <v>8617</v>
      </c>
      <c r="O795" s="138" t="s">
        <v>8599</v>
      </c>
      <c r="P795" s="138" t="s">
        <v>8615</v>
      </c>
      <c r="Q795" s="138" t="s">
        <v>8619</v>
      </c>
      <c r="R795" s="138" t="s">
        <v>7862</v>
      </c>
    </row>
    <row r="796" spans="1:18">
      <c r="A796" s="25" t="s">
        <v>768</v>
      </c>
      <c r="B796" s="22" t="s">
        <v>5</v>
      </c>
      <c r="C796" s="24">
        <v>20749956155498</v>
      </c>
      <c r="D796" s="139" t="s">
        <v>7862</v>
      </c>
      <c r="E796" s="22" t="s">
        <v>2191</v>
      </c>
      <c r="F796" s="23">
        <v>3.875</v>
      </c>
      <c r="G796" s="22">
        <v>3</v>
      </c>
      <c r="H796" s="203">
        <v>14.1</v>
      </c>
      <c r="I796" s="203">
        <v>0.56999999999999995</v>
      </c>
      <c r="J796" s="214">
        <v>84.22</v>
      </c>
      <c r="K796" s="139" t="s">
        <v>750</v>
      </c>
      <c r="L796" s="139" t="s">
        <v>8610</v>
      </c>
      <c r="M796" s="139" t="s">
        <v>7758</v>
      </c>
      <c r="N796" s="139" t="s">
        <v>8617</v>
      </c>
      <c r="O796" s="139" t="s">
        <v>8599</v>
      </c>
      <c r="P796" s="139" t="s">
        <v>8615</v>
      </c>
      <c r="Q796" s="139" t="s">
        <v>8619</v>
      </c>
      <c r="R796" s="139" t="s">
        <v>7862</v>
      </c>
    </row>
    <row r="797" spans="1:18">
      <c r="A797" s="329" t="s">
        <v>769</v>
      </c>
      <c r="B797" s="21" t="s">
        <v>5</v>
      </c>
      <c r="C797" s="20">
        <v>20749956155504</v>
      </c>
      <c r="D797" s="138" t="s">
        <v>7862</v>
      </c>
      <c r="E797" s="21" t="s">
        <v>2192</v>
      </c>
      <c r="F797" s="19">
        <v>4.625</v>
      </c>
      <c r="G797" s="21">
        <v>3</v>
      </c>
      <c r="H797" s="204">
        <v>16.100000000000001</v>
      </c>
      <c r="I797" s="204">
        <v>0.53</v>
      </c>
      <c r="J797" s="215">
        <v>99.4</v>
      </c>
      <c r="K797" s="138" t="s">
        <v>750</v>
      </c>
      <c r="L797" s="138" t="s">
        <v>8610</v>
      </c>
      <c r="M797" s="138" t="s">
        <v>7758</v>
      </c>
      <c r="N797" s="138" t="s">
        <v>8617</v>
      </c>
      <c r="O797" s="138" t="s">
        <v>8599</v>
      </c>
      <c r="P797" s="138" t="s">
        <v>8615</v>
      </c>
      <c r="Q797" s="138" t="s">
        <v>8619</v>
      </c>
      <c r="R797" s="138" t="s">
        <v>7862</v>
      </c>
    </row>
    <row r="798" spans="1:18">
      <c r="A798" s="25" t="s">
        <v>770</v>
      </c>
      <c r="B798" s="22" t="s">
        <v>5</v>
      </c>
      <c r="C798" s="24">
        <v>20749956155511</v>
      </c>
      <c r="D798" s="139" t="s">
        <v>7862</v>
      </c>
      <c r="E798" s="22" t="s">
        <v>2193</v>
      </c>
      <c r="F798" s="23">
        <v>4.5</v>
      </c>
      <c r="G798" s="22">
        <v>3</v>
      </c>
      <c r="H798" s="203">
        <v>19.100000000000001</v>
      </c>
      <c r="I798" s="203">
        <v>1.19</v>
      </c>
      <c r="J798" s="214">
        <v>141.13999999999999</v>
      </c>
      <c r="K798" s="139" t="s">
        <v>750</v>
      </c>
      <c r="L798" s="139" t="s">
        <v>8610</v>
      </c>
      <c r="M798" s="139" t="s">
        <v>7758</v>
      </c>
      <c r="N798" s="139" t="s">
        <v>8617</v>
      </c>
      <c r="O798" s="139" t="s">
        <v>8599</v>
      </c>
      <c r="P798" s="139" t="s">
        <v>8615</v>
      </c>
      <c r="Q798" s="139" t="s">
        <v>8619</v>
      </c>
      <c r="R798" s="139" t="s">
        <v>7862</v>
      </c>
    </row>
    <row r="799" spans="1:18">
      <c r="A799" s="329" t="s">
        <v>771</v>
      </c>
      <c r="B799" s="21" t="s">
        <v>5</v>
      </c>
      <c r="C799" s="20">
        <v>20749956155528</v>
      </c>
      <c r="D799" s="138" t="s">
        <v>7862</v>
      </c>
      <c r="E799" s="21" t="s">
        <v>2194</v>
      </c>
      <c r="F799" s="19">
        <v>5.5</v>
      </c>
      <c r="G799" s="21">
        <v>3</v>
      </c>
      <c r="H799" s="204">
        <v>17.8</v>
      </c>
      <c r="I799" s="204">
        <v>0.66</v>
      </c>
      <c r="J799" s="215">
        <v>119.11</v>
      </c>
      <c r="K799" s="138" t="s">
        <v>750</v>
      </c>
      <c r="L799" s="138" t="s">
        <v>8610</v>
      </c>
      <c r="M799" s="138" t="s">
        <v>7758</v>
      </c>
      <c r="N799" s="138" t="s">
        <v>8617</v>
      </c>
      <c r="O799" s="138" t="s">
        <v>8599</v>
      </c>
      <c r="P799" s="138" t="s">
        <v>8615</v>
      </c>
      <c r="Q799" s="138" t="s">
        <v>8619</v>
      </c>
      <c r="R799" s="138" t="s">
        <v>7862</v>
      </c>
    </row>
    <row r="800" spans="1:18">
      <c r="A800" s="25" t="s">
        <v>772</v>
      </c>
      <c r="B800" s="22" t="s">
        <v>5</v>
      </c>
      <c r="C800" s="24">
        <v>20749956155535</v>
      </c>
      <c r="D800" s="139" t="s">
        <v>7862</v>
      </c>
      <c r="E800" s="22" t="s">
        <v>2195</v>
      </c>
      <c r="F800" s="23" t="s">
        <v>2196</v>
      </c>
      <c r="G800" s="22">
        <v>1</v>
      </c>
      <c r="H800" s="203">
        <v>26.1</v>
      </c>
      <c r="I800" s="203">
        <v>0.55000000000000004</v>
      </c>
      <c r="J800" s="214">
        <v>266.35000000000002</v>
      </c>
      <c r="K800" s="139" t="s">
        <v>750</v>
      </c>
      <c r="L800" s="139" t="s">
        <v>8610</v>
      </c>
      <c r="M800" s="139" t="s">
        <v>7758</v>
      </c>
      <c r="N800" s="139" t="s">
        <v>8617</v>
      </c>
      <c r="O800" s="139" t="s">
        <v>8599</v>
      </c>
      <c r="P800" s="139" t="s">
        <v>8615</v>
      </c>
      <c r="Q800" s="139" t="s">
        <v>8619</v>
      </c>
      <c r="R800" s="139" t="s">
        <v>7862</v>
      </c>
    </row>
    <row r="801" spans="1:19">
      <c r="A801" s="329" t="s">
        <v>773</v>
      </c>
      <c r="B801" s="21" t="s">
        <v>5</v>
      </c>
      <c r="C801" s="20">
        <v>20749956155542</v>
      </c>
      <c r="D801" s="138" t="s">
        <v>7862</v>
      </c>
      <c r="E801" s="21" t="s">
        <v>2197</v>
      </c>
      <c r="F801" s="19">
        <v>2.625</v>
      </c>
      <c r="G801" s="21">
        <v>3</v>
      </c>
      <c r="H801" s="204">
        <v>8.11</v>
      </c>
      <c r="I801" s="204">
        <v>0.33</v>
      </c>
      <c r="J801" s="215">
        <v>75.16</v>
      </c>
      <c r="K801" s="138" t="s">
        <v>750</v>
      </c>
      <c r="L801" s="138" t="s">
        <v>8610</v>
      </c>
      <c r="M801" s="138" t="s">
        <v>7758</v>
      </c>
      <c r="N801" s="138" t="s">
        <v>8617</v>
      </c>
      <c r="O801" s="138" t="s">
        <v>8599</v>
      </c>
      <c r="P801" s="138" t="s">
        <v>8615</v>
      </c>
      <c r="Q801" s="138" t="s">
        <v>8619</v>
      </c>
      <c r="R801" s="138" t="s">
        <v>7862</v>
      </c>
    </row>
    <row r="802" spans="1:19" s="231" customFormat="1" ht="31.5">
      <c r="A802" s="234" t="s">
        <v>960</v>
      </c>
      <c r="B802" s="235"/>
      <c r="C802" s="236"/>
      <c r="D802" s="237"/>
      <c r="E802" s="235"/>
      <c r="F802" s="235"/>
      <c r="G802" s="235"/>
      <c r="H802" s="345"/>
      <c r="I802" s="345"/>
      <c r="J802" s="249"/>
      <c r="K802" s="237"/>
      <c r="L802" s="237"/>
      <c r="M802" s="237"/>
      <c r="N802" s="237"/>
      <c r="O802" s="237"/>
      <c r="P802" s="237"/>
      <c r="Q802" s="237"/>
      <c r="R802" s="237"/>
      <c r="S802" s="278"/>
    </row>
    <row r="803" spans="1:19" s="232" customFormat="1" ht="38.25">
      <c r="A803" s="238" t="s">
        <v>2</v>
      </c>
      <c r="B803" s="239" t="s">
        <v>8825</v>
      </c>
      <c r="C803" s="240" t="s">
        <v>2813</v>
      </c>
      <c r="D803" s="239" t="s">
        <v>8827</v>
      </c>
      <c r="E803" s="239" t="s">
        <v>1667</v>
      </c>
      <c r="F803" s="241" t="s">
        <v>8824</v>
      </c>
      <c r="G803" s="239" t="s">
        <v>8767</v>
      </c>
      <c r="H803" s="347" t="s">
        <v>8777</v>
      </c>
      <c r="I803" s="347" t="s">
        <v>8823</v>
      </c>
      <c r="J803" s="242" t="s">
        <v>8810</v>
      </c>
      <c r="K803" s="238" t="s">
        <v>8822</v>
      </c>
      <c r="L803" s="239" t="s">
        <v>8764</v>
      </c>
      <c r="M803" s="239" t="s">
        <v>8595</v>
      </c>
      <c r="N803" s="240" t="s">
        <v>8765</v>
      </c>
      <c r="O803" s="239" t="s">
        <v>8763</v>
      </c>
      <c r="P803" s="241" t="s">
        <v>8821</v>
      </c>
      <c r="Q803" s="241" t="s">
        <v>8618</v>
      </c>
      <c r="R803" s="239" t="s">
        <v>9155</v>
      </c>
      <c r="S803" s="280"/>
    </row>
    <row r="804" spans="1:19">
      <c r="A804" s="329" t="s">
        <v>460</v>
      </c>
      <c r="B804" s="21" t="s">
        <v>5</v>
      </c>
      <c r="C804" s="20">
        <v>702560000222</v>
      </c>
      <c r="D804" s="138" t="s">
        <v>7857</v>
      </c>
      <c r="E804" s="21" t="s">
        <v>1963</v>
      </c>
      <c r="F804" s="19">
        <v>3.25</v>
      </c>
      <c r="G804" s="21">
        <v>3</v>
      </c>
      <c r="H804" s="204">
        <v>20.7</v>
      </c>
      <c r="I804" s="204">
        <v>1.21</v>
      </c>
      <c r="J804" s="215">
        <v>123.3</v>
      </c>
      <c r="K804" s="138" t="s">
        <v>960</v>
      </c>
      <c r="L804" s="138" t="s">
        <v>8610</v>
      </c>
      <c r="M804" s="138" t="s">
        <v>7758</v>
      </c>
      <c r="N804" s="138" t="s">
        <v>8617</v>
      </c>
      <c r="O804" s="138" t="s">
        <v>8625</v>
      </c>
      <c r="P804" s="138" t="s">
        <v>8631</v>
      </c>
      <c r="Q804" s="138" t="s">
        <v>8626</v>
      </c>
      <c r="R804" s="138" t="s">
        <v>7857</v>
      </c>
    </row>
    <row r="805" spans="1:19">
      <c r="A805" s="25" t="s">
        <v>464</v>
      </c>
      <c r="B805" s="22" t="s">
        <v>5</v>
      </c>
      <c r="C805" s="24">
        <v>702560000277</v>
      </c>
      <c r="D805" s="139" t="s">
        <v>7857</v>
      </c>
      <c r="E805" s="22" t="s">
        <v>1966</v>
      </c>
      <c r="F805" s="23">
        <v>3.875</v>
      </c>
      <c r="G805" s="22">
        <v>3</v>
      </c>
      <c r="H805" s="203">
        <v>22.1</v>
      </c>
      <c r="I805" s="203">
        <v>1.3</v>
      </c>
      <c r="J805" s="214">
        <v>132</v>
      </c>
      <c r="K805" s="139" t="s">
        <v>960</v>
      </c>
      <c r="L805" s="139" t="s">
        <v>8610</v>
      </c>
      <c r="M805" s="139" t="s">
        <v>7758</v>
      </c>
      <c r="N805" s="139" t="s">
        <v>8617</v>
      </c>
      <c r="O805" s="139" t="s">
        <v>8625</v>
      </c>
      <c r="P805" s="139" t="s">
        <v>8631</v>
      </c>
      <c r="Q805" s="139" t="s">
        <v>8626</v>
      </c>
      <c r="R805" s="139" t="s">
        <v>7857</v>
      </c>
    </row>
    <row r="806" spans="1:19">
      <c r="A806" s="329" t="s">
        <v>469</v>
      </c>
      <c r="B806" s="21" t="s">
        <v>5</v>
      </c>
      <c r="C806" s="20">
        <v>702560000321</v>
      </c>
      <c r="D806" s="138" t="s">
        <v>7857</v>
      </c>
      <c r="E806" s="21" t="s">
        <v>1945</v>
      </c>
      <c r="F806" s="19">
        <v>4.75</v>
      </c>
      <c r="G806" s="21">
        <v>3</v>
      </c>
      <c r="H806" s="204">
        <v>24</v>
      </c>
      <c r="I806" s="204">
        <v>2.1800000000000002</v>
      </c>
      <c r="J806" s="215">
        <v>139.80000000000001</v>
      </c>
      <c r="K806" s="138" t="s">
        <v>960</v>
      </c>
      <c r="L806" s="138" t="s">
        <v>8610</v>
      </c>
      <c r="M806" s="138" t="s">
        <v>7758</v>
      </c>
      <c r="N806" s="138" t="s">
        <v>8617</v>
      </c>
      <c r="O806" s="138" t="s">
        <v>8625</v>
      </c>
      <c r="P806" s="138" t="s">
        <v>8631</v>
      </c>
      <c r="Q806" s="138" t="s">
        <v>8626</v>
      </c>
      <c r="R806" s="138" t="s">
        <v>7857</v>
      </c>
    </row>
    <row r="807" spans="1:19">
      <c r="A807" s="25" t="s">
        <v>479</v>
      </c>
      <c r="B807" s="22" t="s">
        <v>5</v>
      </c>
      <c r="C807" s="24">
        <v>702560008945</v>
      </c>
      <c r="D807" s="139" t="s">
        <v>7857</v>
      </c>
      <c r="E807" s="22" t="s">
        <v>1946</v>
      </c>
      <c r="F807" s="23">
        <v>12</v>
      </c>
      <c r="G807" s="22">
        <v>1</v>
      </c>
      <c r="H807" s="203">
        <v>30.3</v>
      </c>
      <c r="I807" s="203">
        <v>0.61</v>
      </c>
      <c r="J807" s="214">
        <v>460.5</v>
      </c>
      <c r="K807" s="139" t="s">
        <v>960</v>
      </c>
      <c r="L807" s="139" t="s">
        <v>8610</v>
      </c>
      <c r="M807" s="139" t="s">
        <v>7758</v>
      </c>
      <c r="N807" s="139" t="s">
        <v>8617</v>
      </c>
      <c r="O807" s="139" t="s">
        <v>8625</v>
      </c>
      <c r="P807" s="139" t="s">
        <v>8631</v>
      </c>
      <c r="Q807" s="139" t="s">
        <v>8626</v>
      </c>
      <c r="R807" s="139" t="s">
        <v>7857</v>
      </c>
    </row>
    <row r="808" spans="1:19">
      <c r="A808" s="329" t="s">
        <v>961</v>
      </c>
      <c r="B808" s="21" t="s">
        <v>5</v>
      </c>
      <c r="C808" s="20">
        <v>702560069335</v>
      </c>
      <c r="D808" s="138" t="s">
        <v>7857</v>
      </c>
      <c r="E808" s="21" t="s">
        <v>1669</v>
      </c>
      <c r="F808" s="19">
        <v>6</v>
      </c>
      <c r="G808" s="21">
        <v>3</v>
      </c>
      <c r="H808" s="204">
        <v>22</v>
      </c>
      <c r="I808" s="204">
        <v>0.46</v>
      </c>
      <c r="J808" s="215">
        <v>94.5</v>
      </c>
      <c r="K808" s="138" t="s">
        <v>960</v>
      </c>
      <c r="L808" s="138" t="s">
        <v>8610</v>
      </c>
      <c r="M808" s="138" t="s">
        <v>7758</v>
      </c>
      <c r="N808" s="138" t="s">
        <v>8617</v>
      </c>
      <c r="O808" s="138" t="s">
        <v>8625</v>
      </c>
      <c r="P808" s="138" t="s">
        <v>8631</v>
      </c>
      <c r="Q808" s="138" t="s">
        <v>8626</v>
      </c>
      <c r="R808" s="138" t="s">
        <v>7857</v>
      </c>
    </row>
    <row r="809" spans="1:19">
      <c r="A809" s="25" t="s">
        <v>962</v>
      </c>
      <c r="B809" s="22" t="s">
        <v>5</v>
      </c>
      <c r="C809" s="24">
        <v>702560069342</v>
      </c>
      <c r="D809" s="139" t="s">
        <v>7857</v>
      </c>
      <c r="E809" s="22" t="s">
        <v>1669</v>
      </c>
      <c r="F809" s="23">
        <v>7.5</v>
      </c>
      <c r="G809" s="22">
        <v>3</v>
      </c>
      <c r="H809" s="203">
        <v>27</v>
      </c>
      <c r="I809" s="203">
        <v>0.78</v>
      </c>
      <c r="J809" s="214">
        <v>108.9</v>
      </c>
      <c r="K809" s="139" t="s">
        <v>960</v>
      </c>
      <c r="L809" s="139" t="s">
        <v>8610</v>
      </c>
      <c r="M809" s="139" t="s">
        <v>7758</v>
      </c>
      <c r="N809" s="139" t="s">
        <v>8617</v>
      </c>
      <c r="O809" s="139" t="s">
        <v>8625</v>
      </c>
      <c r="P809" s="139" t="s">
        <v>8631</v>
      </c>
      <c r="Q809" s="139" t="s">
        <v>8626</v>
      </c>
      <c r="R809" s="139" t="s">
        <v>7857</v>
      </c>
    </row>
    <row r="810" spans="1:19">
      <c r="A810" s="329" t="s">
        <v>963</v>
      </c>
      <c r="B810" s="21" t="s">
        <v>5</v>
      </c>
      <c r="C810" s="20">
        <v>702560069564</v>
      </c>
      <c r="D810" s="138" t="s">
        <v>7857</v>
      </c>
      <c r="E810" s="21" t="s">
        <v>1669</v>
      </c>
      <c r="F810" s="19">
        <v>9</v>
      </c>
      <c r="G810" s="21">
        <v>2</v>
      </c>
      <c r="H810" s="204">
        <v>30.4</v>
      </c>
      <c r="I810" s="204">
        <v>0.52</v>
      </c>
      <c r="J810" s="215">
        <v>193.6</v>
      </c>
      <c r="K810" s="138" t="s">
        <v>960</v>
      </c>
      <c r="L810" s="138" t="s">
        <v>8610</v>
      </c>
      <c r="M810" s="138" t="s">
        <v>7758</v>
      </c>
      <c r="N810" s="138" t="s">
        <v>8617</v>
      </c>
      <c r="O810" s="138" t="s">
        <v>8625</v>
      </c>
      <c r="P810" s="138" t="s">
        <v>8631</v>
      </c>
      <c r="Q810" s="138" t="s">
        <v>8626</v>
      </c>
      <c r="R810" s="138" t="s">
        <v>7857</v>
      </c>
    </row>
    <row r="811" spans="1:19">
      <c r="A811" s="25" t="s">
        <v>964</v>
      </c>
      <c r="B811" s="22" t="s">
        <v>5</v>
      </c>
      <c r="C811" s="24">
        <v>702560069601</v>
      </c>
      <c r="D811" s="139" t="s">
        <v>7857</v>
      </c>
      <c r="E811" s="22" t="s">
        <v>1669</v>
      </c>
      <c r="F811" s="23">
        <v>9.75</v>
      </c>
      <c r="G811" s="22">
        <v>2</v>
      </c>
      <c r="H811" s="203">
        <v>36.200000000000003</v>
      </c>
      <c r="I811" s="203">
        <v>0.59</v>
      </c>
      <c r="J811" s="214">
        <v>216.7</v>
      </c>
      <c r="K811" s="139" t="s">
        <v>960</v>
      </c>
      <c r="L811" s="139" t="s">
        <v>8610</v>
      </c>
      <c r="M811" s="139" t="s">
        <v>7758</v>
      </c>
      <c r="N811" s="139" t="s">
        <v>8617</v>
      </c>
      <c r="O811" s="139" t="s">
        <v>8625</v>
      </c>
      <c r="P811" s="139" t="s">
        <v>8631</v>
      </c>
      <c r="Q811" s="139" t="s">
        <v>8626</v>
      </c>
      <c r="R811" s="139" t="s">
        <v>7857</v>
      </c>
    </row>
    <row r="812" spans="1:19">
      <c r="A812" s="329" t="s">
        <v>965</v>
      </c>
      <c r="B812" s="21" t="s">
        <v>5</v>
      </c>
      <c r="C812" s="20">
        <v>702560069359</v>
      </c>
      <c r="D812" s="138" t="s">
        <v>7857</v>
      </c>
      <c r="E812" s="21" t="s">
        <v>1669</v>
      </c>
      <c r="F812" s="19">
        <v>10.25</v>
      </c>
      <c r="G812" s="21">
        <v>1</v>
      </c>
      <c r="H812" s="204">
        <v>20.399999999999999</v>
      </c>
      <c r="I812" s="204">
        <v>0.42</v>
      </c>
      <c r="J812" s="215">
        <v>315</v>
      </c>
      <c r="K812" s="138" t="s">
        <v>960</v>
      </c>
      <c r="L812" s="138" t="s">
        <v>8610</v>
      </c>
      <c r="M812" s="138" t="s">
        <v>7758</v>
      </c>
      <c r="N812" s="138" t="s">
        <v>8617</v>
      </c>
      <c r="O812" s="138" t="s">
        <v>8625</v>
      </c>
      <c r="P812" s="138" t="s">
        <v>8631</v>
      </c>
      <c r="Q812" s="138" t="s">
        <v>8626</v>
      </c>
      <c r="R812" s="138" t="s">
        <v>7857</v>
      </c>
    </row>
    <row r="813" spans="1:19">
      <c r="A813" s="25" t="s">
        <v>966</v>
      </c>
      <c r="B813" s="22" t="s">
        <v>5</v>
      </c>
      <c r="C813" s="24">
        <v>702560069366</v>
      </c>
      <c r="D813" s="139" t="s">
        <v>7857</v>
      </c>
      <c r="E813" s="22" t="s">
        <v>1669</v>
      </c>
      <c r="F813" s="23">
        <v>11.25</v>
      </c>
      <c r="G813" s="22">
        <v>1</v>
      </c>
      <c r="H813" s="203">
        <v>24.9</v>
      </c>
      <c r="I813" s="203">
        <v>0.5</v>
      </c>
      <c r="J813" s="214">
        <v>381.9</v>
      </c>
      <c r="K813" s="139" t="s">
        <v>960</v>
      </c>
      <c r="L813" s="139" t="s">
        <v>8610</v>
      </c>
      <c r="M813" s="139" t="s">
        <v>7758</v>
      </c>
      <c r="N813" s="139" t="s">
        <v>8617</v>
      </c>
      <c r="O813" s="139" t="s">
        <v>8625</v>
      </c>
      <c r="P813" s="139" t="s">
        <v>8631</v>
      </c>
      <c r="Q813" s="139" t="s">
        <v>8626</v>
      </c>
      <c r="R813" s="139" t="s">
        <v>7857</v>
      </c>
    </row>
    <row r="814" spans="1:19">
      <c r="A814" s="329" t="s">
        <v>967</v>
      </c>
      <c r="B814" s="21" t="s">
        <v>5</v>
      </c>
      <c r="C814" s="20">
        <v>702560069618</v>
      </c>
      <c r="D814" s="138" t="s">
        <v>7857</v>
      </c>
      <c r="E814" s="21" t="s">
        <v>1720</v>
      </c>
      <c r="F814" s="19" t="s">
        <v>2382</v>
      </c>
      <c r="G814" s="21">
        <v>2</v>
      </c>
      <c r="H814" s="204">
        <v>30</v>
      </c>
      <c r="I814" s="204">
        <v>0.67</v>
      </c>
      <c r="J814" s="215">
        <v>231.4</v>
      </c>
      <c r="K814" s="138" t="s">
        <v>960</v>
      </c>
      <c r="L814" s="138" t="s">
        <v>8610</v>
      </c>
      <c r="M814" s="138" t="s">
        <v>7758</v>
      </c>
      <c r="N814" s="138" t="s">
        <v>8617</v>
      </c>
      <c r="O814" s="138" t="s">
        <v>8625</v>
      </c>
      <c r="P814" s="138" t="s">
        <v>8631</v>
      </c>
      <c r="Q814" s="138" t="s">
        <v>8626</v>
      </c>
      <c r="R814" s="138" t="s">
        <v>7857</v>
      </c>
    </row>
    <row r="815" spans="1:19">
      <c r="A815" s="25" t="s">
        <v>968</v>
      </c>
      <c r="B815" s="22" t="s">
        <v>5</v>
      </c>
      <c r="C815" s="24">
        <v>702560069373</v>
      </c>
      <c r="D815" s="139" t="s">
        <v>7857</v>
      </c>
      <c r="E815" s="22" t="s">
        <v>1720</v>
      </c>
      <c r="F815" s="23" t="s">
        <v>2383</v>
      </c>
      <c r="G815" s="22">
        <v>1</v>
      </c>
      <c r="H815" s="203">
        <v>24.7</v>
      </c>
      <c r="I815" s="203">
        <v>0.57999999999999996</v>
      </c>
      <c r="J815" s="214">
        <v>330.5</v>
      </c>
      <c r="K815" s="139" t="s">
        <v>960</v>
      </c>
      <c r="L815" s="139" t="s">
        <v>8610</v>
      </c>
      <c r="M815" s="139" t="s">
        <v>7758</v>
      </c>
      <c r="N815" s="139" t="s">
        <v>8617</v>
      </c>
      <c r="O815" s="139" t="s">
        <v>8625</v>
      </c>
      <c r="P815" s="139" t="s">
        <v>8631</v>
      </c>
      <c r="Q815" s="139" t="s">
        <v>8626</v>
      </c>
      <c r="R815" s="139" t="s">
        <v>7857</v>
      </c>
    </row>
    <row r="816" spans="1:19">
      <c r="A816" s="329" t="s">
        <v>969</v>
      </c>
      <c r="B816" s="21" t="s">
        <v>5</v>
      </c>
      <c r="C816" s="20">
        <v>702560069625</v>
      </c>
      <c r="D816" s="138" t="s">
        <v>7857</v>
      </c>
      <c r="E816" s="21" t="s">
        <v>1720</v>
      </c>
      <c r="F816" s="19" t="s">
        <v>2384</v>
      </c>
      <c r="G816" s="21">
        <v>1</v>
      </c>
      <c r="H816" s="204">
        <v>36.9</v>
      </c>
      <c r="I816" s="204">
        <v>0.71</v>
      </c>
      <c r="J816" s="215">
        <v>624.6</v>
      </c>
      <c r="K816" s="138" t="s">
        <v>960</v>
      </c>
      <c r="L816" s="138" t="s">
        <v>8610</v>
      </c>
      <c r="M816" s="138" t="s">
        <v>7758</v>
      </c>
      <c r="N816" s="138" t="s">
        <v>8617</v>
      </c>
      <c r="O816" s="138" t="s">
        <v>8625</v>
      </c>
      <c r="P816" s="138" t="s">
        <v>8631</v>
      </c>
      <c r="Q816" s="138" t="s">
        <v>8626</v>
      </c>
      <c r="R816" s="138" t="s">
        <v>7857</v>
      </c>
    </row>
    <row r="817" spans="1:19">
      <c r="A817" s="25" t="s">
        <v>970</v>
      </c>
      <c r="B817" s="22" t="s">
        <v>5</v>
      </c>
      <c r="C817" s="24">
        <v>702560069311</v>
      </c>
      <c r="D817" s="139" t="s">
        <v>7857</v>
      </c>
      <c r="E817" s="22" t="s">
        <v>1670</v>
      </c>
      <c r="F817" s="23">
        <v>6.25</v>
      </c>
      <c r="G817" s="22">
        <v>3</v>
      </c>
      <c r="H817" s="203">
        <v>22</v>
      </c>
      <c r="I817" s="203">
        <v>0.46</v>
      </c>
      <c r="J817" s="214">
        <v>92.9</v>
      </c>
      <c r="K817" s="139" t="s">
        <v>960</v>
      </c>
      <c r="L817" s="139" t="s">
        <v>8610</v>
      </c>
      <c r="M817" s="139" t="s">
        <v>7758</v>
      </c>
      <c r="N817" s="139" t="s">
        <v>8617</v>
      </c>
      <c r="O817" s="139" t="s">
        <v>8625</v>
      </c>
      <c r="P817" s="139" t="s">
        <v>8631</v>
      </c>
      <c r="Q817" s="139" t="s">
        <v>8626</v>
      </c>
      <c r="R817" s="139" t="s">
        <v>7857</v>
      </c>
    </row>
    <row r="818" spans="1:19">
      <c r="A818" s="329" t="s">
        <v>971</v>
      </c>
      <c r="B818" s="21" t="s">
        <v>5</v>
      </c>
      <c r="C818" s="20">
        <v>702560069304</v>
      </c>
      <c r="D818" s="138" t="s">
        <v>7857</v>
      </c>
      <c r="E818" s="21" t="s">
        <v>2385</v>
      </c>
      <c r="F818" s="19">
        <v>3.125</v>
      </c>
      <c r="G818" s="21">
        <v>3</v>
      </c>
      <c r="H818" s="204">
        <v>24.7</v>
      </c>
      <c r="I818" s="204">
        <v>1.21</v>
      </c>
      <c r="J818" s="215">
        <v>134.19999999999999</v>
      </c>
      <c r="K818" s="138" t="s">
        <v>960</v>
      </c>
      <c r="L818" s="138" t="s">
        <v>8610</v>
      </c>
      <c r="M818" s="138" t="s">
        <v>7758</v>
      </c>
      <c r="N818" s="138" t="s">
        <v>8617</v>
      </c>
      <c r="O818" s="138" t="s">
        <v>8625</v>
      </c>
      <c r="P818" s="138" t="s">
        <v>8631</v>
      </c>
      <c r="Q818" s="138" t="s">
        <v>8626</v>
      </c>
      <c r="R818" s="138" t="s">
        <v>7857</v>
      </c>
    </row>
    <row r="819" spans="1:19">
      <c r="A819" s="25" t="s">
        <v>972</v>
      </c>
      <c r="B819" s="22" t="s">
        <v>5</v>
      </c>
      <c r="C819" s="24">
        <v>702560069328</v>
      </c>
      <c r="D819" s="139" t="s">
        <v>7857</v>
      </c>
      <c r="E819" s="22" t="s">
        <v>2386</v>
      </c>
      <c r="F819" s="23">
        <v>6.5</v>
      </c>
      <c r="G819" s="22">
        <v>3</v>
      </c>
      <c r="H819" s="203">
        <v>28.8</v>
      </c>
      <c r="I819" s="203">
        <v>0.65</v>
      </c>
      <c r="J819" s="214">
        <v>141.9</v>
      </c>
      <c r="K819" s="139" t="s">
        <v>960</v>
      </c>
      <c r="L819" s="139" t="s">
        <v>8610</v>
      </c>
      <c r="M819" s="139" t="s">
        <v>7758</v>
      </c>
      <c r="N819" s="139" t="s">
        <v>8617</v>
      </c>
      <c r="O819" s="139" t="s">
        <v>8625</v>
      </c>
      <c r="P819" s="139" t="s">
        <v>8631</v>
      </c>
      <c r="Q819" s="139" t="s">
        <v>8626</v>
      </c>
      <c r="R819" s="139" t="s">
        <v>7857</v>
      </c>
    </row>
    <row r="820" spans="1:19">
      <c r="A820" s="329" t="s">
        <v>973</v>
      </c>
      <c r="B820" s="21" t="s">
        <v>5</v>
      </c>
      <c r="C820" s="20">
        <v>702560048514</v>
      </c>
      <c r="D820" s="138" t="s">
        <v>7857</v>
      </c>
      <c r="E820" s="21" t="s">
        <v>2387</v>
      </c>
      <c r="F820" s="19">
        <v>8.375</v>
      </c>
      <c r="G820" s="21">
        <v>2</v>
      </c>
      <c r="H820" s="204">
        <v>32.700000000000003</v>
      </c>
      <c r="I820" s="204">
        <v>0.83</v>
      </c>
      <c r="J820" s="215">
        <v>216.7</v>
      </c>
      <c r="K820" s="138" t="s">
        <v>960</v>
      </c>
      <c r="L820" s="138" t="s">
        <v>8610</v>
      </c>
      <c r="M820" s="138" t="s">
        <v>7758</v>
      </c>
      <c r="N820" s="138" t="s">
        <v>8617</v>
      </c>
      <c r="O820" s="138" t="s">
        <v>8625</v>
      </c>
      <c r="P820" s="138" t="s">
        <v>8631</v>
      </c>
      <c r="Q820" s="138" t="s">
        <v>8626</v>
      </c>
      <c r="R820" s="138" t="s">
        <v>7857</v>
      </c>
    </row>
    <row r="821" spans="1:19">
      <c r="A821" s="25" t="s">
        <v>974</v>
      </c>
      <c r="B821" s="22" t="s">
        <v>5</v>
      </c>
      <c r="C821" s="24">
        <v>702560069571</v>
      </c>
      <c r="D821" s="139" t="s">
        <v>7857</v>
      </c>
      <c r="E821" s="22" t="s">
        <v>2388</v>
      </c>
      <c r="F821" s="23">
        <v>11.375</v>
      </c>
      <c r="G821" s="22">
        <v>1</v>
      </c>
      <c r="H821" s="203">
        <v>30.3</v>
      </c>
      <c r="I821" s="203">
        <v>0.53</v>
      </c>
      <c r="J821" s="214">
        <v>510.4</v>
      </c>
      <c r="K821" s="139" t="s">
        <v>960</v>
      </c>
      <c r="L821" s="139" t="s">
        <v>8610</v>
      </c>
      <c r="M821" s="139" t="s">
        <v>7758</v>
      </c>
      <c r="N821" s="139" t="s">
        <v>8617</v>
      </c>
      <c r="O821" s="139" t="s">
        <v>8625</v>
      </c>
      <c r="P821" s="139" t="s">
        <v>8631</v>
      </c>
      <c r="Q821" s="139" t="s">
        <v>8626</v>
      </c>
      <c r="R821" s="139" t="s">
        <v>7857</v>
      </c>
    </row>
    <row r="822" spans="1:19">
      <c r="A822" s="329" t="s">
        <v>975</v>
      </c>
      <c r="B822" s="21" t="s">
        <v>5</v>
      </c>
      <c r="C822" s="20">
        <v>702560089265</v>
      </c>
      <c r="D822" s="138" t="s">
        <v>7857</v>
      </c>
      <c r="E822" s="21" t="s">
        <v>1863</v>
      </c>
      <c r="F822" s="19">
        <v>4.625</v>
      </c>
      <c r="G822" s="21">
        <v>3</v>
      </c>
      <c r="H822" s="204">
        <v>15.5</v>
      </c>
      <c r="I822" s="204">
        <v>0.37</v>
      </c>
      <c r="J822" s="215">
        <v>65.64</v>
      </c>
      <c r="K822" s="138" t="s">
        <v>960</v>
      </c>
      <c r="L822" s="138" t="s">
        <v>8610</v>
      </c>
      <c r="M822" s="138" t="s">
        <v>7758</v>
      </c>
      <c r="N822" s="138" t="s">
        <v>8617</v>
      </c>
      <c r="O822" s="138" t="s">
        <v>8625</v>
      </c>
      <c r="P822" s="138" t="s">
        <v>8631</v>
      </c>
      <c r="Q822" s="138" t="s">
        <v>8626</v>
      </c>
      <c r="R822" s="138" t="s">
        <v>7857</v>
      </c>
    </row>
    <row r="823" spans="1:19" s="231" customFormat="1" ht="31.5">
      <c r="A823" s="234" t="s">
        <v>976</v>
      </c>
      <c r="B823" s="235"/>
      <c r="C823" s="236"/>
      <c r="D823" s="237"/>
      <c r="E823" s="235"/>
      <c r="F823" s="235"/>
      <c r="G823" s="235"/>
      <c r="H823" s="345"/>
      <c r="I823" s="345"/>
      <c r="J823" s="249"/>
      <c r="K823" s="237"/>
      <c r="L823" s="237"/>
      <c r="M823" s="237"/>
      <c r="N823" s="237"/>
      <c r="O823" s="237"/>
      <c r="P823" s="237"/>
      <c r="Q823" s="237"/>
      <c r="R823" s="237"/>
      <c r="S823" s="278"/>
    </row>
    <row r="824" spans="1:19" s="232" customFormat="1" ht="38.25">
      <c r="A824" s="238" t="s">
        <v>2</v>
      </c>
      <c r="B824" s="239" t="s">
        <v>8825</v>
      </c>
      <c r="C824" s="240" t="s">
        <v>2813</v>
      </c>
      <c r="D824" s="239" t="s">
        <v>8827</v>
      </c>
      <c r="E824" s="239" t="s">
        <v>1667</v>
      </c>
      <c r="F824" s="241" t="s">
        <v>8824</v>
      </c>
      <c r="G824" s="239" t="s">
        <v>8767</v>
      </c>
      <c r="H824" s="347" t="s">
        <v>8777</v>
      </c>
      <c r="I824" s="347" t="s">
        <v>8823</v>
      </c>
      <c r="J824" s="242" t="s">
        <v>8810</v>
      </c>
      <c r="K824" s="238" t="s">
        <v>8822</v>
      </c>
      <c r="L824" s="239" t="s">
        <v>8764</v>
      </c>
      <c r="M824" s="239" t="s">
        <v>8595</v>
      </c>
      <c r="N824" s="240" t="s">
        <v>8765</v>
      </c>
      <c r="O824" s="239" t="s">
        <v>8763</v>
      </c>
      <c r="P824" s="241" t="s">
        <v>8821</v>
      </c>
      <c r="Q824" s="241" t="s">
        <v>8618</v>
      </c>
      <c r="R824" s="239" t="s">
        <v>9155</v>
      </c>
      <c r="S824" s="280"/>
    </row>
    <row r="825" spans="1:19">
      <c r="A825" s="329" t="s">
        <v>977</v>
      </c>
      <c r="B825" s="21" t="s">
        <v>5</v>
      </c>
      <c r="C825" s="20">
        <v>20749956167149</v>
      </c>
      <c r="D825" s="138" t="s">
        <v>7862</v>
      </c>
      <c r="E825" s="21" t="s">
        <v>2389</v>
      </c>
      <c r="F825" s="19" t="s">
        <v>2390</v>
      </c>
      <c r="G825" s="21">
        <v>3</v>
      </c>
      <c r="H825" s="204">
        <v>24.8</v>
      </c>
      <c r="I825" s="204">
        <v>0.82</v>
      </c>
      <c r="J825" s="215">
        <v>285.3</v>
      </c>
      <c r="K825" s="138" t="s">
        <v>976</v>
      </c>
      <c r="L825" s="138" t="s">
        <v>8610</v>
      </c>
      <c r="M825" s="138" t="s">
        <v>7758</v>
      </c>
      <c r="N825" s="138" t="s">
        <v>8617</v>
      </c>
      <c r="O825" s="138" t="s">
        <v>8599</v>
      </c>
      <c r="P825" s="138" t="s">
        <v>8615</v>
      </c>
      <c r="Q825" s="138" t="s">
        <v>8622</v>
      </c>
      <c r="R825" s="138" t="s">
        <v>7862</v>
      </c>
    </row>
    <row r="826" spans="1:19">
      <c r="A826" s="25" t="s">
        <v>978</v>
      </c>
      <c r="B826" s="22" t="s">
        <v>5</v>
      </c>
      <c r="C826" s="24">
        <v>20749956167156</v>
      </c>
      <c r="D826" s="139" t="s">
        <v>7862</v>
      </c>
      <c r="E826" s="22" t="s">
        <v>2391</v>
      </c>
      <c r="F826" s="23" t="s">
        <v>2392</v>
      </c>
      <c r="G826" s="22">
        <v>2</v>
      </c>
      <c r="H826" s="203">
        <v>26.9</v>
      </c>
      <c r="I826" s="203">
        <v>0.88</v>
      </c>
      <c r="J826" s="214">
        <v>341.1</v>
      </c>
      <c r="K826" s="139" t="s">
        <v>976</v>
      </c>
      <c r="L826" s="139" t="s">
        <v>8610</v>
      </c>
      <c r="M826" s="139" t="s">
        <v>7758</v>
      </c>
      <c r="N826" s="139" t="s">
        <v>8617</v>
      </c>
      <c r="O826" s="139" t="s">
        <v>8599</v>
      </c>
      <c r="P826" s="139" t="s">
        <v>8615</v>
      </c>
      <c r="Q826" s="139" t="s">
        <v>8622</v>
      </c>
      <c r="R826" s="139" t="s">
        <v>7862</v>
      </c>
    </row>
    <row r="827" spans="1:19">
      <c r="A827" s="329" t="s">
        <v>979</v>
      </c>
      <c r="B827" s="21" t="s">
        <v>5</v>
      </c>
      <c r="C827" s="20">
        <v>20749956167316</v>
      </c>
      <c r="D827" s="138" t="s">
        <v>7862</v>
      </c>
      <c r="E827" s="21" t="s">
        <v>2393</v>
      </c>
      <c r="F827" s="19" t="s">
        <v>2394</v>
      </c>
      <c r="G827" s="21">
        <v>2</v>
      </c>
      <c r="H827" s="204">
        <v>39.700000000000003</v>
      </c>
      <c r="I827" s="204">
        <v>1.1499999999999999</v>
      </c>
      <c r="J827" s="215">
        <v>426.6</v>
      </c>
      <c r="K827" s="138" t="s">
        <v>976</v>
      </c>
      <c r="L827" s="138" t="s">
        <v>8610</v>
      </c>
      <c r="M827" s="138" t="s">
        <v>7758</v>
      </c>
      <c r="N827" s="138" t="s">
        <v>8617</v>
      </c>
      <c r="O827" s="138" t="s">
        <v>8599</v>
      </c>
      <c r="P827" s="138" t="s">
        <v>8615</v>
      </c>
      <c r="Q827" s="138" t="s">
        <v>8622</v>
      </c>
      <c r="R827" s="138" t="s">
        <v>7862</v>
      </c>
    </row>
    <row r="828" spans="1:19">
      <c r="A828" s="25" t="s">
        <v>980</v>
      </c>
      <c r="B828" s="22" t="s">
        <v>5</v>
      </c>
      <c r="C828" s="24">
        <v>20749956167125</v>
      </c>
      <c r="D828" s="139" t="s">
        <v>7862</v>
      </c>
      <c r="E828" s="22" t="s">
        <v>2395</v>
      </c>
      <c r="F828" s="23" t="s">
        <v>2396</v>
      </c>
      <c r="G828" s="22">
        <v>2</v>
      </c>
      <c r="H828" s="203">
        <v>30.9</v>
      </c>
      <c r="I828" s="203">
        <v>0.93</v>
      </c>
      <c r="J828" s="214">
        <v>321.3</v>
      </c>
      <c r="K828" s="139" t="s">
        <v>976</v>
      </c>
      <c r="L828" s="139" t="s">
        <v>8610</v>
      </c>
      <c r="M828" s="139" t="s">
        <v>7758</v>
      </c>
      <c r="N828" s="139" t="s">
        <v>8617</v>
      </c>
      <c r="O828" s="139" t="s">
        <v>8599</v>
      </c>
      <c r="P828" s="139" t="s">
        <v>8615</v>
      </c>
      <c r="Q828" s="139" t="s">
        <v>8622</v>
      </c>
      <c r="R828" s="139" t="s">
        <v>7862</v>
      </c>
    </row>
    <row r="829" spans="1:19">
      <c r="A829" s="329" t="s">
        <v>981</v>
      </c>
      <c r="B829" s="21" t="s">
        <v>5</v>
      </c>
      <c r="C829" s="20">
        <v>20749956167064</v>
      </c>
      <c r="D829" s="138" t="s">
        <v>7862</v>
      </c>
      <c r="E829" s="21" t="s">
        <v>2397</v>
      </c>
      <c r="F829" s="19" t="s">
        <v>2398</v>
      </c>
      <c r="G829" s="21">
        <v>3</v>
      </c>
      <c r="H829" s="204">
        <v>26.5</v>
      </c>
      <c r="I829" s="204">
        <v>0.47</v>
      </c>
      <c r="J829" s="215">
        <v>121.55</v>
      </c>
      <c r="K829" s="138" t="s">
        <v>976</v>
      </c>
      <c r="L829" s="138" t="s">
        <v>8610</v>
      </c>
      <c r="M829" s="138" t="s">
        <v>7758</v>
      </c>
      <c r="N829" s="138" t="s">
        <v>8617</v>
      </c>
      <c r="O829" s="138" t="s">
        <v>8599</v>
      </c>
      <c r="P829" s="138" t="s">
        <v>8615</v>
      </c>
      <c r="Q829" s="138" t="s">
        <v>8622</v>
      </c>
      <c r="R829" s="138" t="s">
        <v>7862</v>
      </c>
    </row>
    <row r="830" spans="1:19">
      <c r="A830" s="25" t="s">
        <v>982</v>
      </c>
      <c r="B830" s="22" t="s">
        <v>5</v>
      </c>
      <c r="C830" s="24">
        <v>20749956167071</v>
      </c>
      <c r="D830" s="139" t="s">
        <v>7862</v>
      </c>
      <c r="E830" s="22" t="s">
        <v>2399</v>
      </c>
      <c r="F830" s="23" t="s">
        <v>2400</v>
      </c>
      <c r="G830" s="22">
        <v>2</v>
      </c>
      <c r="H830" s="203">
        <v>26.4</v>
      </c>
      <c r="I830" s="203">
        <v>0.63</v>
      </c>
      <c r="J830" s="214">
        <v>139.4</v>
      </c>
      <c r="K830" s="139" t="s">
        <v>976</v>
      </c>
      <c r="L830" s="139" t="s">
        <v>8610</v>
      </c>
      <c r="M830" s="139" t="s">
        <v>7758</v>
      </c>
      <c r="N830" s="139" t="s">
        <v>8617</v>
      </c>
      <c r="O830" s="139" t="s">
        <v>8599</v>
      </c>
      <c r="P830" s="139" t="s">
        <v>8615</v>
      </c>
      <c r="Q830" s="139" t="s">
        <v>8622</v>
      </c>
      <c r="R830" s="139" t="s">
        <v>7862</v>
      </c>
    </row>
    <row r="831" spans="1:19">
      <c r="A831" s="329" t="s">
        <v>983</v>
      </c>
      <c r="B831" s="21" t="s">
        <v>5</v>
      </c>
      <c r="C831" s="20">
        <v>20749956167163</v>
      </c>
      <c r="D831" s="138" t="s">
        <v>7862</v>
      </c>
      <c r="E831" s="21" t="s">
        <v>2401</v>
      </c>
      <c r="F831" s="19" t="s">
        <v>2402</v>
      </c>
      <c r="G831" s="21">
        <v>2</v>
      </c>
      <c r="H831" s="204">
        <v>16.8</v>
      </c>
      <c r="I831" s="204">
        <v>0.63</v>
      </c>
      <c r="J831" s="215">
        <v>273.7</v>
      </c>
      <c r="K831" s="138" t="s">
        <v>976</v>
      </c>
      <c r="L831" s="138" t="s">
        <v>8610</v>
      </c>
      <c r="M831" s="138" t="s">
        <v>7758</v>
      </c>
      <c r="N831" s="138" t="s">
        <v>8617</v>
      </c>
      <c r="O831" s="138" t="s">
        <v>8599</v>
      </c>
      <c r="P831" s="138" t="s">
        <v>8615</v>
      </c>
      <c r="Q831" s="138" t="s">
        <v>8622</v>
      </c>
      <c r="R831" s="138"/>
    </row>
    <row r="832" spans="1:19">
      <c r="A832" s="25" t="s">
        <v>984</v>
      </c>
      <c r="B832" s="22" t="s">
        <v>5</v>
      </c>
      <c r="C832" s="24">
        <v>20749956167170</v>
      </c>
      <c r="D832" s="139" t="s">
        <v>7862</v>
      </c>
      <c r="E832" s="22" t="s">
        <v>2403</v>
      </c>
      <c r="F832" s="23" t="s">
        <v>2404</v>
      </c>
      <c r="G832" s="22">
        <v>2</v>
      </c>
      <c r="H832" s="203">
        <v>26.6</v>
      </c>
      <c r="I832" s="203">
        <v>0.79</v>
      </c>
      <c r="J832" s="214">
        <v>289</v>
      </c>
      <c r="K832" s="139" t="s">
        <v>976</v>
      </c>
      <c r="L832" s="139" t="s">
        <v>8610</v>
      </c>
      <c r="M832" s="139" t="s">
        <v>7758</v>
      </c>
      <c r="N832" s="139" t="s">
        <v>8617</v>
      </c>
      <c r="O832" s="139" t="s">
        <v>8599</v>
      </c>
      <c r="P832" s="139" t="s">
        <v>8615</v>
      </c>
      <c r="Q832" s="139" t="s">
        <v>8622</v>
      </c>
      <c r="R832" s="139" t="s">
        <v>7862</v>
      </c>
    </row>
    <row r="833" spans="1:18">
      <c r="A833" s="329" t="s">
        <v>985</v>
      </c>
      <c r="B833" s="21" t="s">
        <v>5</v>
      </c>
      <c r="C833" s="20">
        <v>20749956167088</v>
      </c>
      <c r="D833" s="138" t="s">
        <v>7862</v>
      </c>
      <c r="E833" s="21" t="s">
        <v>2405</v>
      </c>
      <c r="F833" s="19" t="s">
        <v>2406</v>
      </c>
      <c r="G833" s="21">
        <v>1</v>
      </c>
      <c r="H833" s="204">
        <v>23.7</v>
      </c>
      <c r="I833" s="204">
        <v>1.86</v>
      </c>
      <c r="J833" s="215">
        <v>299.2</v>
      </c>
      <c r="K833" s="138" t="s">
        <v>976</v>
      </c>
      <c r="L833" s="138" t="s">
        <v>8610</v>
      </c>
      <c r="M833" s="138" t="s">
        <v>7758</v>
      </c>
      <c r="N833" s="138" t="s">
        <v>8617</v>
      </c>
      <c r="O833" s="138" t="s">
        <v>8599</v>
      </c>
      <c r="P833" s="138" t="s">
        <v>8615</v>
      </c>
      <c r="Q833" s="138" t="s">
        <v>8622</v>
      </c>
      <c r="R833" s="138" t="s">
        <v>7862</v>
      </c>
    </row>
    <row r="834" spans="1:18">
      <c r="A834" s="25" t="s">
        <v>986</v>
      </c>
      <c r="B834" s="22" t="s">
        <v>5</v>
      </c>
      <c r="C834" s="24">
        <v>20749956167095</v>
      </c>
      <c r="D834" s="139" t="s">
        <v>7862</v>
      </c>
      <c r="E834" s="22" t="s">
        <v>2407</v>
      </c>
      <c r="F834" s="23" t="s">
        <v>2408</v>
      </c>
      <c r="G834" s="22" t="s">
        <v>1727</v>
      </c>
      <c r="H834" s="203">
        <v>19.100000000000001</v>
      </c>
      <c r="I834" s="203">
        <v>1.85</v>
      </c>
      <c r="J834" s="214">
        <v>708.05</v>
      </c>
      <c r="K834" s="139" t="s">
        <v>976</v>
      </c>
      <c r="L834" s="139" t="s">
        <v>8610</v>
      </c>
      <c r="M834" s="139" t="s">
        <v>7758</v>
      </c>
      <c r="N834" s="139" t="s">
        <v>8617</v>
      </c>
      <c r="O834" s="139" t="s">
        <v>8599</v>
      </c>
      <c r="P834" s="139" t="s">
        <v>8615</v>
      </c>
      <c r="Q834" s="139" t="s">
        <v>8622</v>
      </c>
      <c r="R834" s="139" t="s">
        <v>7862</v>
      </c>
    </row>
    <row r="835" spans="1:18">
      <c r="A835" s="329" t="s">
        <v>987</v>
      </c>
      <c r="B835" s="21" t="s">
        <v>5</v>
      </c>
      <c r="C835" s="20">
        <v>20749956167026</v>
      </c>
      <c r="D835" s="138" t="s">
        <v>7862</v>
      </c>
      <c r="E835" s="21" t="s">
        <v>2409</v>
      </c>
      <c r="F835" s="19" t="s">
        <v>2410</v>
      </c>
      <c r="G835" s="21">
        <v>1</v>
      </c>
      <c r="H835" s="204">
        <v>30</v>
      </c>
      <c r="I835" s="204">
        <v>1.42</v>
      </c>
      <c r="J835" s="215">
        <v>674.05</v>
      </c>
      <c r="K835" s="138" t="s">
        <v>976</v>
      </c>
      <c r="L835" s="138" t="s">
        <v>8610</v>
      </c>
      <c r="M835" s="138" t="s">
        <v>7758</v>
      </c>
      <c r="N835" s="138" t="s">
        <v>8617</v>
      </c>
      <c r="O835" s="138" t="s">
        <v>8599</v>
      </c>
      <c r="P835" s="138" t="s">
        <v>8615</v>
      </c>
      <c r="Q835" s="138" t="s">
        <v>8622</v>
      </c>
      <c r="R835" s="138" t="s">
        <v>7862</v>
      </c>
    </row>
    <row r="836" spans="1:18">
      <c r="A836" s="25" t="s">
        <v>988</v>
      </c>
      <c r="B836" s="22" t="s">
        <v>5</v>
      </c>
      <c r="C836" s="24">
        <v>20749956167132</v>
      </c>
      <c r="D836" s="139" t="s">
        <v>7862</v>
      </c>
      <c r="E836" s="22" t="s">
        <v>2411</v>
      </c>
      <c r="F836" s="23" t="s">
        <v>2412</v>
      </c>
      <c r="G836" s="22" t="s">
        <v>1727</v>
      </c>
      <c r="H836" s="203">
        <v>16.100000000000001</v>
      </c>
      <c r="I836" s="203">
        <v>1.01</v>
      </c>
      <c r="J836" s="214">
        <v>758.2</v>
      </c>
      <c r="K836" s="139" t="s">
        <v>976</v>
      </c>
      <c r="L836" s="139" t="s">
        <v>8610</v>
      </c>
      <c r="M836" s="139" t="s">
        <v>7758</v>
      </c>
      <c r="N836" s="139" t="s">
        <v>8617</v>
      </c>
      <c r="O836" s="139" t="s">
        <v>8599</v>
      </c>
      <c r="P836" s="139" t="s">
        <v>8615</v>
      </c>
      <c r="Q836" s="139" t="s">
        <v>8622</v>
      </c>
      <c r="R836" s="139" t="s">
        <v>7862</v>
      </c>
    </row>
    <row r="837" spans="1:18">
      <c r="A837" s="329" t="s">
        <v>989</v>
      </c>
      <c r="B837" s="21" t="s">
        <v>5</v>
      </c>
      <c r="C837" s="20">
        <v>20749956167187</v>
      </c>
      <c r="D837" s="138" t="s">
        <v>7862</v>
      </c>
      <c r="E837" s="21" t="s">
        <v>2413</v>
      </c>
      <c r="F837" s="19" t="s">
        <v>2414</v>
      </c>
      <c r="G837" s="21">
        <v>3</v>
      </c>
      <c r="H837" s="204">
        <v>36.799999999999997</v>
      </c>
      <c r="I837" s="204">
        <v>1.22</v>
      </c>
      <c r="J837" s="215">
        <v>182.7</v>
      </c>
      <c r="K837" s="138" t="s">
        <v>976</v>
      </c>
      <c r="L837" s="138" t="s">
        <v>8610</v>
      </c>
      <c r="M837" s="138" t="s">
        <v>7758</v>
      </c>
      <c r="N837" s="138" t="s">
        <v>8617</v>
      </c>
      <c r="O837" s="138" t="s">
        <v>8599</v>
      </c>
      <c r="P837" s="138" t="s">
        <v>8615</v>
      </c>
      <c r="Q837" s="138" t="s">
        <v>8622</v>
      </c>
      <c r="R837" s="138" t="s">
        <v>7862</v>
      </c>
    </row>
    <row r="838" spans="1:18">
      <c r="A838" s="25" t="s">
        <v>990</v>
      </c>
      <c r="B838" s="22" t="s">
        <v>5</v>
      </c>
      <c r="C838" s="24">
        <v>20749956167194</v>
      </c>
      <c r="D838" s="139" t="s">
        <v>7862</v>
      </c>
      <c r="E838" s="22" t="s">
        <v>2415</v>
      </c>
      <c r="F838" s="23" t="s">
        <v>2416</v>
      </c>
      <c r="G838" s="22">
        <v>1</v>
      </c>
      <c r="H838" s="203">
        <v>24.7</v>
      </c>
      <c r="I838" s="203">
        <v>1.57</v>
      </c>
      <c r="J838" s="214">
        <v>272</v>
      </c>
      <c r="K838" s="139" t="s">
        <v>976</v>
      </c>
      <c r="L838" s="139" t="s">
        <v>8610</v>
      </c>
      <c r="M838" s="139" t="s">
        <v>7758</v>
      </c>
      <c r="N838" s="139" t="s">
        <v>8617</v>
      </c>
      <c r="O838" s="139" t="s">
        <v>8599</v>
      </c>
      <c r="P838" s="139" t="s">
        <v>8615</v>
      </c>
      <c r="Q838" s="139" t="s">
        <v>8622</v>
      </c>
      <c r="R838" s="139" t="s">
        <v>7862</v>
      </c>
    </row>
    <row r="839" spans="1:18">
      <c r="A839" s="329" t="s">
        <v>991</v>
      </c>
      <c r="B839" s="21" t="s">
        <v>5</v>
      </c>
      <c r="C839" s="20">
        <v>20749956167217</v>
      </c>
      <c r="D839" s="138" t="s">
        <v>7862</v>
      </c>
      <c r="E839" s="21" t="s">
        <v>2417</v>
      </c>
      <c r="F839" s="19">
        <v>4.5</v>
      </c>
      <c r="G839" s="21">
        <v>4</v>
      </c>
      <c r="H839" s="204">
        <v>19.2</v>
      </c>
      <c r="I839" s="204">
        <v>0.66</v>
      </c>
      <c r="J839" s="215">
        <v>122.4</v>
      </c>
      <c r="K839" s="138" t="s">
        <v>976</v>
      </c>
      <c r="L839" s="138" t="s">
        <v>8610</v>
      </c>
      <c r="M839" s="138" t="s">
        <v>7758</v>
      </c>
      <c r="N839" s="138" t="s">
        <v>8617</v>
      </c>
      <c r="O839" s="138" t="s">
        <v>8599</v>
      </c>
      <c r="P839" s="138" t="s">
        <v>8615</v>
      </c>
      <c r="Q839" s="138" t="s">
        <v>8622</v>
      </c>
      <c r="R839" s="138" t="s">
        <v>7862</v>
      </c>
    </row>
    <row r="840" spans="1:18">
      <c r="A840" s="25" t="s">
        <v>992</v>
      </c>
      <c r="B840" s="22" t="s">
        <v>5</v>
      </c>
      <c r="C840" s="24">
        <v>20749956167231</v>
      </c>
      <c r="D840" s="139" t="s">
        <v>7862</v>
      </c>
      <c r="E840" s="22" t="s">
        <v>2418</v>
      </c>
      <c r="F840" s="23">
        <v>5.125</v>
      </c>
      <c r="G840" s="22">
        <v>4</v>
      </c>
      <c r="H840" s="203">
        <v>23.2</v>
      </c>
      <c r="I840" s="203">
        <v>0.72</v>
      </c>
      <c r="J840" s="214">
        <v>135.9</v>
      </c>
      <c r="K840" s="139" t="s">
        <v>976</v>
      </c>
      <c r="L840" s="139" t="s">
        <v>8610</v>
      </c>
      <c r="M840" s="139" t="s">
        <v>7758</v>
      </c>
      <c r="N840" s="139" t="s">
        <v>8617</v>
      </c>
      <c r="O840" s="139" t="s">
        <v>8599</v>
      </c>
      <c r="P840" s="139" t="s">
        <v>8615</v>
      </c>
      <c r="Q840" s="139" t="s">
        <v>8622</v>
      </c>
      <c r="R840" s="139" t="s">
        <v>7862</v>
      </c>
    </row>
    <row r="841" spans="1:18">
      <c r="A841" s="329" t="s">
        <v>993</v>
      </c>
      <c r="B841" s="21" t="s">
        <v>5</v>
      </c>
      <c r="C841" s="20">
        <v>20749956167248</v>
      </c>
      <c r="D841" s="138" t="s">
        <v>7862</v>
      </c>
      <c r="E841" s="21" t="s">
        <v>2419</v>
      </c>
      <c r="F841" s="19">
        <v>6.125</v>
      </c>
      <c r="G841" s="21">
        <v>4</v>
      </c>
      <c r="H841" s="204">
        <v>33.1</v>
      </c>
      <c r="I841" s="204">
        <v>1.1100000000000001</v>
      </c>
      <c r="J841" s="215">
        <v>143.1</v>
      </c>
      <c r="K841" s="138" t="s">
        <v>976</v>
      </c>
      <c r="L841" s="138" t="s">
        <v>8610</v>
      </c>
      <c r="M841" s="138" t="s">
        <v>7758</v>
      </c>
      <c r="N841" s="138" t="s">
        <v>8617</v>
      </c>
      <c r="O841" s="138" t="s">
        <v>8599</v>
      </c>
      <c r="P841" s="138" t="s">
        <v>8615</v>
      </c>
      <c r="Q841" s="138" t="s">
        <v>8622</v>
      </c>
      <c r="R841" s="138" t="s">
        <v>7862</v>
      </c>
    </row>
    <row r="842" spans="1:18">
      <c r="A842" s="25" t="s">
        <v>994</v>
      </c>
      <c r="B842" s="22" t="s">
        <v>5</v>
      </c>
      <c r="C842" s="24">
        <v>20749956167590</v>
      </c>
      <c r="D842" s="139" t="s">
        <v>7862</v>
      </c>
      <c r="E842" s="22" t="s">
        <v>2420</v>
      </c>
      <c r="F842" s="23">
        <v>6.75</v>
      </c>
      <c r="G842" s="22">
        <v>4</v>
      </c>
      <c r="H842" s="203">
        <v>62.7</v>
      </c>
      <c r="I842" s="203">
        <v>1.91</v>
      </c>
      <c r="J842" s="214">
        <v>174.6</v>
      </c>
      <c r="K842" s="139" t="s">
        <v>976</v>
      </c>
      <c r="L842" s="139" t="s">
        <v>8610</v>
      </c>
      <c r="M842" s="139" t="s">
        <v>7758</v>
      </c>
      <c r="N842" s="139" t="s">
        <v>8617</v>
      </c>
      <c r="O842" s="139" t="s">
        <v>8599</v>
      </c>
      <c r="P842" s="139" t="s">
        <v>8615</v>
      </c>
      <c r="Q842" s="139" t="s">
        <v>8622</v>
      </c>
      <c r="R842" s="139" t="s">
        <v>7862</v>
      </c>
    </row>
    <row r="843" spans="1:18">
      <c r="A843" s="329" t="s">
        <v>995</v>
      </c>
      <c r="B843" s="21" t="s">
        <v>5</v>
      </c>
      <c r="C843" s="20">
        <v>20749956167385</v>
      </c>
      <c r="D843" s="138" t="s">
        <v>7862</v>
      </c>
      <c r="E843" s="21" t="s">
        <v>2421</v>
      </c>
      <c r="F843" s="19" t="s">
        <v>2422</v>
      </c>
      <c r="G843" s="21">
        <v>4</v>
      </c>
      <c r="H843" s="204">
        <v>11.6</v>
      </c>
      <c r="I843" s="204">
        <v>0.96</v>
      </c>
      <c r="J843" s="215">
        <v>75.599999999999994</v>
      </c>
      <c r="K843" s="138" t="s">
        <v>976</v>
      </c>
      <c r="L843" s="138" t="s">
        <v>8610</v>
      </c>
      <c r="M843" s="138" t="s">
        <v>7758</v>
      </c>
      <c r="N843" s="138" t="s">
        <v>8617</v>
      </c>
      <c r="O843" s="138" t="s">
        <v>8599</v>
      </c>
      <c r="P843" s="138" t="s">
        <v>8615</v>
      </c>
      <c r="Q843" s="138" t="s">
        <v>8622</v>
      </c>
      <c r="R843" s="138" t="s">
        <v>7862</v>
      </c>
    </row>
    <row r="844" spans="1:18">
      <c r="A844" s="329" t="s">
        <v>996</v>
      </c>
      <c r="B844" s="21" t="s">
        <v>5</v>
      </c>
      <c r="C844" s="20">
        <v>20749956167392</v>
      </c>
      <c r="D844" s="138" t="s">
        <v>7862</v>
      </c>
      <c r="E844" s="21" t="s">
        <v>2423</v>
      </c>
      <c r="F844" s="19" t="s">
        <v>2424</v>
      </c>
      <c r="G844" s="21">
        <v>3</v>
      </c>
      <c r="H844" s="204">
        <v>20.3</v>
      </c>
      <c r="I844" s="204">
        <v>1.73</v>
      </c>
      <c r="J844" s="215">
        <v>133.19999999999999</v>
      </c>
      <c r="K844" s="138" t="s">
        <v>976</v>
      </c>
      <c r="L844" s="138" t="s">
        <v>8610</v>
      </c>
      <c r="M844" s="138" t="s">
        <v>7758</v>
      </c>
      <c r="N844" s="138" t="s">
        <v>8617</v>
      </c>
      <c r="O844" s="138" t="s">
        <v>8599</v>
      </c>
      <c r="P844" s="138" t="s">
        <v>8615</v>
      </c>
      <c r="Q844" s="138" t="s">
        <v>8622</v>
      </c>
      <c r="R844" s="138" t="s">
        <v>7862</v>
      </c>
    </row>
    <row r="845" spans="1:18">
      <c r="A845" s="25" t="s">
        <v>997</v>
      </c>
      <c r="B845" s="22" t="s">
        <v>5</v>
      </c>
      <c r="C845" s="24">
        <v>20749956167729</v>
      </c>
      <c r="D845" s="139" t="s">
        <v>7862</v>
      </c>
      <c r="E845" s="22" t="s">
        <v>2425</v>
      </c>
      <c r="F845" s="23">
        <v>6</v>
      </c>
      <c r="G845" s="22">
        <v>4</v>
      </c>
      <c r="H845" s="203">
        <v>15</v>
      </c>
      <c r="I845" s="203">
        <v>0</v>
      </c>
      <c r="J845" s="214">
        <v>96.3</v>
      </c>
      <c r="K845" s="139" t="s">
        <v>976</v>
      </c>
      <c r="L845" s="139" t="s">
        <v>8610</v>
      </c>
      <c r="M845" s="139" t="s">
        <v>7758</v>
      </c>
      <c r="N845" s="139" t="s">
        <v>8617</v>
      </c>
      <c r="O845" s="139" t="s">
        <v>8599</v>
      </c>
      <c r="P845" s="139" t="s">
        <v>8615</v>
      </c>
      <c r="Q845" s="139" t="s">
        <v>8622</v>
      </c>
      <c r="R845" s="139" t="s">
        <v>7862</v>
      </c>
    </row>
    <row r="846" spans="1:18">
      <c r="A846" s="329" t="s">
        <v>998</v>
      </c>
      <c r="B846" s="21" t="s">
        <v>5</v>
      </c>
      <c r="C846" s="20">
        <v>20749956167293</v>
      </c>
      <c r="D846" s="138" t="s">
        <v>7862</v>
      </c>
      <c r="E846" s="21" t="s">
        <v>2426</v>
      </c>
      <c r="F846" s="19">
        <v>3</v>
      </c>
      <c r="G846" s="21">
        <v>6</v>
      </c>
      <c r="H846" s="204">
        <v>12</v>
      </c>
      <c r="I846" s="204">
        <v>0</v>
      </c>
      <c r="J846" s="215">
        <v>71.099999999999994</v>
      </c>
      <c r="K846" s="138" t="s">
        <v>976</v>
      </c>
      <c r="L846" s="138" t="s">
        <v>8610</v>
      </c>
      <c r="M846" s="138" t="s">
        <v>7758</v>
      </c>
      <c r="N846" s="138" t="s">
        <v>8617</v>
      </c>
      <c r="O846" s="138" t="s">
        <v>8599</v>
      </c>
      <c r="P846" s="138" t="s">
        <v>8615</v>
      </c>
      <c r="Q846" s="138" t="s">
        <v>8622</v>
      </c>
      <c r="R846" s="138" t="s">
        <v>7862</v>
      </c>
    </row>
    <row r="847" spans="1:18">
      <c r="A847" s="25" t="s">
        <v>999</v>
      </c>
      <c r="B847" s="22" t="s">
        <v>5</v>
      </c>
      <c r="C847" s="24">
        <v>20749956167569</v>
      </c>
      <c r="D847" s="139" t="s">
        <v>7862</v>
      </c>
      <c r="E847" s="22" t="s">
        <v>2427</v>
      </c>
      <c r="F847" s="23">
        <v>3</v>
      </c>
      <c r="G847" s="22">
        <v>6</v>
      </c>
      <c r="H847" s="203">
        <v>9</v>
      </c>
      <c r="I847" s="203">
        <v>0</v>
      </c>
      <c r="J847" s="214">
        <v>44.1</v>
      </c>
      <c r="K847" s="139" t="s">
        <v>976</v>
      </c>
      <c r="L847" s="139" t="s">
        <v>8610</v>
      </c>
      <c r="M847" s="139" t="s">
        <v>7758</v>
      </c>
      <c r="N847" s="139" t="s">
        <v>8617</v>
      </c>
      <c r="O847" s="139" t="s">
        <v>8599</v>
      </c>
      <c r="P847" s="139" t="s">
        <v>8615</v>
      </c>
      <c r="Q847" s="139" t="s">
        <v>8622</v>
      </c>
      <c r="R847" s="139" t="s">
        <v>7862</v>
      </c>
    </row>
    <row r="848" spans="1:18">
      <c r="A848" s="329" t="s">
        <v>1000</v>
      </c>
      <c r="B848" s="21" t="s">
        <v>5</v>
      </c>
      <c r="C848" s="20">
        <v>20749956167309</v>
      </c>
      <c r="D848" s="138" t="s">
        <v>7862</v>
      </c>
      <c r="E848" s="21" t="s">
        <v>2428</v>
      </c>
      <c r="F848" s="19">
        <v>4</v>
      </c>
      <c r="G848" s="21">
        <v>6</v>
      </c>
      <c r="H848" s="204">
        <v>25</v>
      </c>
      <c r="I848" s="204">
        <v>1</v>
      </c>
      <c r="J848" s="215">
        <v>90.9</v>
      </c>
      <c r="K848" s="138" t="s">
        <v>976</v>
      </c>
      <c r="L848" s="138" t="s">
        <v>8610</v>
      </c>
      <c r="M848" s="138" t="s">
        <v>7758</v>
      </c>
      <c r="N848" s="138" t="s">
        <v>8617</v>
      </c>
      <c r="O848" s="138" t="s">
        <v>8599</v>
      </c>
      <c r="P848" s="138" t="s">
        <v>8615</v>
      </c>
      <c r="Q848" s="138" t="s">
        <v>8622</v>
      </c>
      <c r="R848" s="138" t="s">
        <v>7862</v>
      </c>
    </row>
    <row r="849" spans="1:19">
      <c r="A849" s="25" t="s">
        <v>1001</v>
      </c>
      <c r="B849" s="22" t="s">
        <v>5</v>
      </c>
      <c r="C849" s="24">
        <v>20749956167583</v>
      </c>
      <c r="D849" s="139" t="s">
        <v>7862</v>
      </c>
      <c r="E849" s="22" t="s">
        <v>2429</v>
      </c>
      <c r="F849" s="23">
        <v>6</v>
      </c>
      <c r="G849" s="22">
        <v>4</v>
      </c>
      <c r="H849" s="203">
        <v>32</v>
      </c>
      <c r="I849" s="203">
        <v>1</v>
      </c>
      <c r="J849" s="214">
        <v>136.80000000000001</v>
      </c>
      <c r="K849" s="139" t="s">
        <v>976</v>
      </c>
      <c r="L849" s="139" t="s">
        <v>8610</v>
      </c>
      <c r="M849" s="139" t="s">
        <v>7758</v>
      </c>
      <c r="N849" s="139" t="s">
        <v>8617</v>
      </c>
      <c r="O849" s="139" t="s">
        <v>8599</v>
      </c>
      <c r="P849" s="139" t="s">
        <v>8615</v>
      </c>
      <c r="Q849" s="139" t="s">
        <v>8622</v>
      </c>
      <c r="R849" s="139" t="s">
        <v>7862</v>
      </c>
    </row>
    <row r="850" spans="1:19" s="231" customFormat="1" ht="31.5">
      <c r="A850" s="234" t="s">
        <v>1002</v>
      </c>
      <c r="B850" s="235"/>
      <c r="C850" s="236"/>
      <c r="D850" s="237"/>
      <c r="E850" s="235"/>
      <c r="F850" s="235"/>
      <c r="G850" s="235"/>
      <c r="H850" s="345"/>
      <c r="I850" s="345"/>
      <c r="J850" s="249"/>
      <c r="K850" s="237"/>
      <c r="L850" s="237"/>
      <c r="M850" s="237"/>
      <c r="N850" s="237"/>
      <c r="O850" s="237"/>
      <c r="P850" s="237"/>
      <c r="Q850" s="237"/>
      <c r="R850" s="237"/>
      <c r="S850" s="278"/>
    </row>
    <row r="851" spans="1:19" s="232" customFormat="1" ht="38.25">
      <c r="A851" s="238" t="s">
        <v>2</v>
      </c>
      <c r="B851" s="239" t="s">
        <v>8825</v>
      </c>
      <c r="C851" s="240" t="s">
        <v>2813</v>
      </c>
      <c r="D851" s="239" t="s">
        <v>8827</v>
      </c>
      <c r="E851" s="239" t="s">
        <v>1667</v>
      </c>
      <c r="F851" s="241" t="s">
        <v>8824</v>
      </c>
      <c r="G851" s="239" t="s">
        <v>8767</v>
      </c>
      <c r="H851" s="347" t="s">
        <v>8777</v>
      </c>
      <c r="I851" s="347" t="s">
        <v>8823</v>
      </c>
      <c r="J851" s="242" t="s">
        <v>8810</v>
      </c>
      <c r="K851" s="238" t="s">
        <v>8822</v>
      </c>
      <c r="L851" s="239" t="s">
        <v>8764</v>
      </c>
      <c r="M851" s="239" t="s">
        <v>8595</v>
      </c>
      <c r="N851" s="240" t="s">
        <v>8765</v>
      </c>
      <c r="O851" s="239" t="s">
        <v>8763</v>
      </c>
      <c r="P851" s="241" t="s">
        <v>8821</v>
      </c>
      <c r="Q851" s="241" t="s">
        <v>8618</v>
      </c>
      <c r="R851" s="239" t="s">
        <v>9155</v>
      </c>
      <c r="S851" s="280"/>
    </row>
    <row r="852" spans="1:19">
      <c r="A852" s="329" t="s">
        <v>1003</v>
      </c>
      <c r="B852" s="21" t="s">
        <v>5</v>
      </c>
      <c r="C852" s="20">
        <v>20078737997980</v>
      </c>
      <c r="D852" s="138" t="s">
        <v>7862</v>
      </c>
      <c r="E852" s="21" t="s">
        <v>2430</v>
      </c>
      <c r="F852" s="19">
        <v>7</v>
      </c>
      <c r="G852" s="21">
        <v>2</v>
      </c>
      <c r="H852" s="204">
        <v>27</v>
      </c>
      <c r="I852" s="204">
        <v>1</v>
      </c>
      <c r="J852" s="215">
        <v>447.6</v>
      </c>
      <c r="K852" s="138" t="s">
        <v>1002</v>
      </c>
      <c r="L852" s="138" t="s">
        <v>8610</v>
      </c>
      <c r="M852" s="138" t="s">
        <v>7758</v>
      </c>
      <c r="N852" s="138" t="s">
        <v>8617</v>
      </c>
      <c r="O852" s="138" t="s">
        <v>8624</v>
      </c>
      <c r="P852" s="138" t="s">
        <v>8631</v>
      </c>
      <c r="Q852" s="138" t="s">
        <v>8626</v>
      </c>
      <c r="R852" s="138" t="s">
        <v>7862</v>
      </c>
    </row>
    <row r="853" spans="1:19">
      <c r="A853" s="25" t="s">
        <v>1004</v>
      </c>
      <c r="B853" s="22" t="s">
        <v>5</v>
      </c>
      <c r="C853" s="24">
        <v>20078737978798</v>
      </c>
      <c r="D853" s="139" t="s">
        <v>7862</v>
      </c>
      <c r="E853" s="22" t="s">
        <v>1713</v>
      </c>
      <c r="F853" s="23">
        <v>11</v>
      </c>
      <c r="G853" s="22" t="s">
        <v>1727</v>
      </c>
      <c r="H853" s="203">
        <v>19</v>
      </c>
      <c r="I853" s="203">
        <v>1</v>
      </c>
      <c r="J853" s="214">
        <v>603.5</v>
      </c>
      <c r="K853" s="139" t="s">
        <v>1002</v>
      </c>
      <c r="L853" s="139" t="s">
        <v>8610</v>
      </c>
      <c r="M853" s="139" t="s">
        <v>7758</v>
      </c>
      <c r="N853" s="139" t="s">
        <v>8617</v>
      </c>
      <c r="O853" s="139" t="s">
        <v>8624</v>
      </c>
      <c r="P853" s="139" t="s">
        <v>8631</v>
      </c>
      <c r="Q853" s="139" t="s">
        <v>8626</v>
      </c>
      <c r="R853" s="139" t="s">
        <v>7862</v>
      </c>
    </row>
    <row r="854" spans="1:19">
      <c r="A854" s="329" t="s">
        <v>1005</v>
      </c>
      <c r="B854" s="21" t="s">
        <v>5</v>
      </c>
      <c r="C854" s="20">
        <v>702560077767</v>
      </c>
      <c r="D854" s="138" t="s">
        <v>7862</v>
      </c>
      <c r="E854" s="21" t="s">
        <v>2431</v>
      </c>
      <c r="F854" s="19">
        <v>12</v>
      </c>
      <c r="G854" s="21">
        <v>1</v>
      </c>
      <c r="H854" s="204">
        <v>25</v>
      </c>
      <c r="I854" s="204">
        <v>1</v>
      </c>
      <c r="J854" s="215">
        <v>537.5</v>
      </c>
      <c r="K854" s="138" t="s">
        <v>1002</v>
      </c>
      <c r="L854" s="138" t="s">
        <v>8610</v>
      </c>
      <c r="M854" s="138" t="s">
        <v>7758</v>
      </c>
      <c r="N854" s="138" t="s">
        <v>8617</v>
      </c>
      <c r="O854" s="138" t="s">
        <v>8624</v>
      </c>
      <c r="P854" s="138" t="s">
        <v>8631</v>
      </c>
      <c r="Q854" s="138" t="s">
        <v>8626</v>
      </c>
      <c r="R854" s="138" t="s">
        <v>7862</v>
      </c>
    </row>
    <row r="855" spans="1:19">
      <c r="A855" s="25" t="s">
        <v>1006</v>
      </c>
      <c r="B855" s="22" t="s">
        <v>5</v>
      </c>
      <c r="C855" s="24">
        <v>20078737010344</v>
      </c>
      <c r="D855" s="139" t="s">
        <v>7862</v>
      </c>
      <c r="E855" s="22" t="s">
        <v>1907</v>
      </c>
      <c r="F855" s="23">
        <v>12</v>
      </c>
      <c r="G855" s="22">
        <v>1</v>
      </c>
      <c r="H855" s="203">
        <v>27</v>
      </c>
      <c r="I855" s="203">
        <v>1</v>
      </c>
      <c r="J855" s="214">
        <v>629.4</v>
      </c>
      <c r="K855" s="139" t="s">
        <v>1002</v>
      </c>
      <c r="L855" s="139" t="s">
        <v>8610</v>
      </c>
      <c r="M855" s="139" t="s">
        <v>7758</v>
      </c>
      <c r="N855" s="139" t="s">
        <v>8617</v>
      </c>
      <c r="O855" s="139" t="s">
        <v>8624</v>
      </c>
      <c r="P855" s="139" t="s">
        <v>8631</v>
      </c>
      <c r="Q855" s="139" t="s">
        <v>8626</v>
      </c>
      <c r="R855" s="139" t="s">
        <v>7862</v>
      </c>
    </row>
    <row r="856" spans="1:19">
      <c r="A856" s="329" t="s">
        <v>1007</v>
      </c>
      <c r="B856" s="21" t="s">
        <v>5</v>
      </c>
      <c r="C856" s="20">
        <v>20078737065269</v>
      </c>
      <c r="D856" s="138" t="s">
        <v>7862</v>
      </c>
      <c r="E856" s="21" t="s">
        <v>2432</v>
      </c>
      <c r="F856" s="19">
        <v>11</v>
      </c>
      <c r="G856" s="21">
        <v>1</v>
      </c>
      <c r="H856" s="204">
        <v>26</v>
      </c>
      <c r="I856" s="204">
        <v>1</v>
      </c>
      <c r="J856" s="215">
        <v>409.9</v>
      </c>
      <c r="K856" s="138" t="s">
        <v>1002</v>
      </c>
      <c r="L856" s="138" t="s">
        <v>8610</v>
      </c>
      <c r="M856" s="138" t="s">
        <v>7758</v>
      </c>
      <c r="N856" s="138" t="s">
        <v>8617</v>
      </c>
      <c r="O856" s="138" t="s">
        <v>8624</v>
      </c>
      <c r="P856" s="138" t="s">
        <v>8631</v>
      </c>
      <c r="Q856" s="138" t="s">
        <v>8626</v>
      </c>
      <c r="R856" s="138" t="s">
        <v>7862</v>
      </c>
    </row>
    <row r="857" spans="1:19">
      <c r="A857" s="25" t="s">
        <v>1008</v>
      </c>
      <c r="B857" s="22" t="s">
        <v>5</v>
      </c>
      <c r="C857" s="24">
        <v>702560048460</v>
      </c>
      <c r="D857" s="139" t="s">
        <v>7862</v>
      </c>
      <c r="E857" s="22" t="s">
        <v>2433</v>
      </c>
      <c r="F857" s="23">
        <v>5</v>
      </c>
      <c r="G857" s="22">
        <v>2</v>
      </c>
      <c r="H857" s="203">
        <v>30</v>
      </c>
      <c r="I857" s="203">
        <v>1</v>
      </c>
      <c r="J857" s="214">
        <v>59.6</v>
      </c>
      <c r="K857" s="139" t="s">
        <v>1002</v>
      </c>
      <c r="L857" s="139" t="s">
        <v>8610</v>
      </c>
      <c r="M857" s="139" t="s">
        <v>7758</v>
      </c>
      <c r="N857" s="139" t="s">
        <v>8617</v>
      </c>
      <c r="O857" s="139" t="s">
        <v>8624</v>
      </c>
      <c r="P857" s="139" t="s">
        <v>8631</v>
      </c>
      <c r="Q857" s="139" t="s">
        <v>8626</v>
      </c>
      <c r="R857" s="139" t="s">
        <v>7862</v>
      </c>
    </row>
    <row r="858" spans="1:19">
      <c r="A858" s="329" t="s">
        <v>1009</v>
      </c>
      <c r="B858" s="21" t="s">
        <v>5</v>
      </c>
      <c r="C858" s="20">
        <v>20078737010979</v>
      </c>
      <c r="D858" s="138" t="s">
        <v>7862</v>
      </c>
      <c r="E858" s="21" t="s">
        <v>2434</v>
      </c>
      <c r="F858" s="19">
        <v>12</v>
      </c>
      <c r="G858" s="21">
        <v>1</v>
      </c>
      <c r="H858" s="204">
        <v>33</v>
      </c>
      <c r="I858" s="204">
        <v>1</v>
      </c>
      <c r="J858" s="215">
        <v>506.4</v>
      </c>
      <c r="K858" s="138" t="s">
        <v>1002</v>
      </c>
      <c r="L858" s="138" t="s">
        <v>8610</v>
      </c>
      <c r="M858" s="138" t="s">
        <v>7758</v>
      </c>
      <c r="N858" s="138" t="s">
        <v>8617</v>
      </c>
      <c r="O858" s="138" t="s">
        <v>8624</v>
      </c>
      <c r="P858" s="138" t="s">
        <v>8631</v>
      </c>
      <c r="Q858" s="138" t="s">
        <v>8626</v>
      </c>
      <c r="R858" s="138" t="s">
        <v>8650</v>
      </c>
    </row>
    <row r="859" spans="1:19" s="231" customFormat="1" ht="31.5">
      <c r="A859" s="234" t="s">
        <v>1159</v>
      </c>
      <c r="B859" s="235"/>
      <c r="C859" s="236"/>
      <c r="D859" s="237"/>
      <c r="E859" s="235"/>
      <c r="F859" s="235"/>
      <c r="G859" s="235"/>
      <c r="H859" s="345"/>
      <c r="I859" s="345"/>
      <c r="J859" s="249"/>
      <c r="K859" s="237"/>
      <c r="L859" s="237"/>
      <c r="M859" s="237"/>
      <c r="N859" s="237"/>
      <c r="O859" s="237"/>
      <c r="P859" s="237"/>
      <c r="Q859" s="237"/>
      <c r="R859" s="237"/>
      <c r="S859" s="278"/>
    </row>
    <row r="860" spans="1:19" s="232" customFormat="1" ht="38.25">
      <c r="A860" s="238" t="s">
        <v>2</v>
      </c>
      <c r="B860" s="239" t="s">
        <v>8825</v>
      </c>
      <c r="C860" s="240" t="s">
        <v>2813</v>
      </c>
      <c r="D860" s="239" t="s">
        <v>8827</v>
      </c>
      <c r="E860" s="239" t="s">
        <v>1667</v>
      </c>
      <c r="F860" s="241" t="s">
        <v>8824</v>
      </c>
      <c r="G860" s="239" t="s">
        <v>8767</v>
      </c>
      <c r="H860" s="347" t="s">
        <v>8777</v>
      </c>
      <c r="I860" s="347" t="s">
        <v>8823</v>
      </c>
      <c r="J860" s="242" t="s">
        <v>8810</v>
      </c>
      <c r="K860" s="238" t="s">
        <v>8822</v>
      </c>
      <c r="L860" s="239" t="s">
        <v>8764</v>
      </c>
      <c r="M860" s="239" t="s">
        <v>8595</v>
      </c>
      <c r="N860" s="240" t="s">
        <v>8765</v>
      </c>
      <c r="O860" s="239" t="s">
        <v>8763</v>
      </c>
      <c r="P860" s="241" t="s">
        <v>8821</v>
      </c>
      <c r="Q860" s="241" t="s">
        <v>8618</v>
      </c>
      <c r="R860" s="239" t="s">
        <v>9155</v>
      </c>
      <c r="S860" s="280"/>
    </row>
    <row r="861" spans="1:19">
      <c r="A861" s="25" t="s">
        <v>1160</v>
      </c>
      <c r="B861" s="22" t="s">
        <v>5</v>
      </c>
      <c r="C861" s="24">
        <v>20078737208949</v>
      </c>
      <c r="D861" s="139" t="s">
        <v>7857</v>
      </c>
      <c r="E861" s="22" t="s">
        <v>1713</v>
      </c>
      <c r="F861" s="23">
        <v>5</v>
      </c>
      <c r="G861" s="22">
        <v>3</v>
      </c>
      <c r="H861" s="203">
        <v>18.8</v>
      </c>
      <c r="I861" s="203">
        <v>0.46</v>
      </c>
      <c r="J861" s="214">
        <v>112.4</v>
      </c>
      <c r="K861" s="139" t="s">
        <v>1159</v>
      </c>
      <c r="L861" s="139" t="s">
        <v>8610</v>
      </c>
      <c r="M861" s="139" t="s">
        <v>7758</v>
      </c>
      <c r="N861" s="139" t="s">
        <v>8687</v>
      </c>
      <c r="O861" s="139" t="s">
        <v>8632</v>
      </c>
      <c r="P861" s="139" t="s">
        <v>8631</v>
      </c>
      <c r="Q861" s="139" t="s">
        <v>8622</v>
      </c>
      <c r="R861" s="139" t="s">
        <v>7857</v>
      </c>
    </row>
    <row r="862" spans="1:19">
      <c r="A862" s="329" t="s">
        <v>1161</v>
      </c>
      <c r="B862" s="21" t="s">
        <v>5</v>
      </c>
      <c r="C862" s="20">
        <v>20078737202534</v>
      </c>
      <c r="D862" s="138" t="s">
        <v>7857</v>
      </c>
      <c r="E862" s="21" t="s">
        <v>1770</v>
      </c>
      <c r="F862" s="19">
        <v>6.25</v>
      </c>
      <c r="G862" s="21">
        <v>3</v>
      </c>
      <c r="H862" s="204">
        <v>18.3</v>
      </c>
      <c r="I862" s="204">
        <v>0.41</v>
      </c>
      <c r="J862" s="215">
        <v>137.69999999999999</v>
      </c>
      <c r="K862" s="138" t="s">
        <v>1159</v>
      </c>
      <c r="L862" s="138" t="s">
        <v>8610</v>
      </c>
      <c r="M862" s="138" t="s">
        <v>7758</v>
      </c>
      <c r="N862" s="138" t="s">
        <v>8687</v>
      </c>
      <c r="O862" s="138" t="s">
        <v>8632</v>
      </c>
      <c r="P862" s="138" t="s">
        <v>8631</v>
      </c>
      <c r="Q862" s="138" t="s">
        <v>8622</v>
      </c>
      <c r="R862" s="138" t="s">
        <v>7857</v>
      </c>
    </row>
    <row r="863" spans="1:19">
      <c r="A863" s="25" t="s">
        <v>1162</v>
      </c>
      <c r="B863" s="22" t="s">
        <v>5</v>
      </c>
      <c r="C863" s="24">
        <v>20078737202527</v>
      </c>
      <c r="D863" s="139" t="s">
        <v>7857</v>
      </c>
      <c r="E863" s="22" t="s">
        <v>1669</v>
      </c>
      <c r="F863" s="23">
        <v>7.875</v>
      </c>
      <c r="G863" s="22">
        <v>3</v>
      </c>
      <c r="H863" s="203">
        <v>27.8</v>
      </c>
      <c r="I863" s="203">
        <v>0.56999999999999995</v>
      </c>
      <c r="J863" s="214">
        <v>192.4</v>
      </c>
      <c r="K863" s="139" t="s">
        <v>1159</v>
      </c>
      <c r="L863" s="139" t="s">
        <v>8610</v>
      </c>
      <c r="M863" s="139" t="s">
        <v>7758</v>
      </c>
      <c r="N863" s="139" t="s">
        <v>8687</v>
      </c>
      <c r="O863" s="139" t="s">
        <v>8632</v>
      </c>
      <c r="P863" s="139" t="s">
        <v>8631</v>
      </c>
      <c r="Q863" s="139" t="s">
        <v>8622</v>
      </c>
      <c r="R863" s="139" t="s">
        <v>7857</v>
      </c>
    </row>
    <row r="864" spans="1:19">
      <c r="A864" s="329" t="s">
        <v>1163</v>
      </c>
      <c r="B864" s="21" t="s">
        <v>106</v>
      </c>
      <c r="C864" s="20">
        <v>20078737208963</v>
      </c>
      <c r="D864" s="138" t="s">
        <v>7857</v>
      </c>
      <c r="E864" s="21" t="s">
        <v>1713</v>
      </c>
      <c r="F864" s="19">
        <v>8.625</v>
      </c>
      <c r="G864" s="21">
        <v>2</v>
      </c>
      <c r="H864" s="204">
        <v>27</v>
      </c>
      <c r="I864" s="204">
        <v>0.68</v>
      </c>
      <c r="J864" s="215">
        <v>264.10000000000002</v>
      </c>
      <c r="K864" s="138" t="s">
        <v>1159</v>
      </c>
      <c r="L864" s="138" t="s">
        <v>8610</v>
      </c>
      <c r="M864" s="138" t="s">
        <v>7758</v>
      </c>
      <c r="N864" s="138" t="s">
        <v>8687</v>
      </c>
      <c r="O864" s="138" t="s">
        <v>8632</v>
      </c>
      <c r="P864" s="138" t="s">
        <v>8631</v>
      </c>
      <c r="Q864" s="138" t="s">
        <v>8622</v>
      </c>
      <c r="R864" s="138" t="s">
        <v>7857</v>
      </c>
    </row>
    <row r="865" spans="1:18">
      <c r="A865" s="25" t="s">
        <v>1164</v>
      </c>
      <c r="B865" s="22" t="s">
        <v>5</v>
      </c>
      <c r="C865" s="24">
        <v>20078737202510</v>
      </c>
      <c r="D865" s="139" t="s">
        <v>7857</v>
      </c>
      <c r="E865" s="22" t="s">
        <v>1669</v>
      </c>
      <c r="F865" s="23">
        <v>8.875</v>
      </c>
      <c r="G865" s="22">
        <v>2</v>
      </c>
      <c r="H865" s="203">
        <v>29.2</v>
      </c>
      <c r="I865" s="203">
        <v>0.67</v>
      </c>
      <c r="J865" s="214">
        <v>254.4</v>
      </c>
      <c r="K865" s="139" t="s">
        <v>1159</v>
      </c>
      <c r="L865" s="139" t="s">
        <v>8610</v>
      </c>
      <c r="M865" s="139" t="s">
        <v>7758</v>
      </c>
      <c r="N865" s="139" t="s">
        <v>8687</v>
      </c>
      <c r="O865" s="139" t="s">
        <v>8632</v>
      </c>
      <c r="P865" s="139" t="s">
        <v>8631</v>
      </c>
      <c r="Q865" s="139" t="s">
        <v>8622</v>
      </c>
      <c r="R865" s="139" t="s">
        <v>7857</v>
      </c>
    </row>
    <row r="866" spans="1:18">
      <c r="A866" s="329" t="s">
        <v>1165</v>
      </c>
      <c r="B866" s="21" t="s">
        <v>5</v>
      </c>
      <c r="C866" s="20">
        <v>20078737202503</v>
      </c>
      <c r="D866" s="138" t="s">
        <v>7857</v>
      </c>
      <c r="E866" s="21" t="s">
        <v>1669</v>
      </c>
      <c r="F866" s="19">
        <v>9.875</v>
      </c>
      <c r="G866" s="21">
        <v>1</v>
      </c>
      <c r="H866" s="204">
        <v>17.3</v>
      </c>
      <c r="I866" s="204">
        <v>0.38</v>
      </c>
      <c r="J866" s="215">
        <v>287.3</v>
      </c>
      <c r="K866" s="138" t="s">
        <v>1159</v>
      </c>
      <c r="L866" s="138" t="s">
        <v>8610</v>
      </c>
      <c r="M866" s="138" t="s">
        <v>7758</v>
      </c>
      <c r="N866" s="138" t="s">
        <v>8687</v>
      </c>
      <c r="O866" s="138" t="s">
        <v>8632</v>
      </c>
      <c r="P866" s="138" t="s">
        <v>8631</v>
      </c>
      <c r="Q866" s="138" t="s">
        <v>8622</v>
      </c>
      <c r="R866" s="138" t="s">
        <v>7857</v>
      </c>
    </row>
    <row r="867" spans="1:18">
      <c r="A867" s="25" t="s">
        <v>1166</v>
      </c>
      <c r="B867" s="22" t="s">
        <v>106</v>
      </c>
      <c r="C867" s="24">
        <v>20078737208987</v>
      </c>
      <c r="D867" s="139" t="s">
        <v>7857</v>
      </c>
      <c r="E867" s="22" t="s">
        <v>1713</v>
      </c>
      <c r="F867" s="23">
        <v>9.875</v>
      </c>
      <c r="G867" s="22">
        <v>1</v>
      </c>
      <c r="H867" s="203">
        <v>27.9</v>
      </c>
      <c r="I867" s="203">
        <v>0.52</v>
      </c>
      <c r="J867" s="214">
        <v>574.6</v>
      </c>
      <c r="K867" s="139" t="s">
        <v>1159</v>
      </c>
      <c r="L867" s="139" t="s">
        <v>8610</v>
      </c>
      <c r="M867" s="139" t="s">
        <v>7758</v>
      </c>
      <c r="N867" s="139" t="s">
        <v>8687</v>
      </c>
      <c r="O867" s="139" t="s">
        <v>8632</v>
      </c>
      <c r="P867" s="139" t="s">
        <v>8631</v>
      </c>
      <c r="Q867" s="139" t="s">
        <v>8622</v>
      </c>
      <c r="R867" s="139" t="s">
        <v>7857</v>
      </c>
    </row>
    <row r="868" spans="1:18">
      <c r="A868" s="329" t="s">
        <v>1167</v>
      </c>
      <c r="B868" s="21" t="s">
        <v>5</v>
      </c>
      <c r="C868" s="20">
        <v>20078737202497</v>
      </c>
      <c r="D868" s="138" t="s">
        <v>7857</v>
      </c>
      <c r="E868" s="21" t="s">
        <v>1669</v>
      </c>
      <c r="F868" s="19">
        <v>10.5</v>
      </c>
      <c r="G868" s="21">
        <v>1</v>
      </c>
      <c r="H868" s="204">
        <v>21.8</v>
      </c>
      <c r="I868" s="204">
        <v>0.52</v>
      </c>
      <c r="J868" s="215">
        <v>391.3</v>
      </c>
      <c r="K868" s="138" t="s">
        <v>1159</v>
      </c>
      <c r="L868" s="138" t="s">
        <v>8610</v>
      </c>
      <c r="M868" s="138" t="s">
        <v>7758</v>
      </c>
      <c r="N868" s="138" t="s">
        <v>8687</v>
      </c>
      <c r="O868" s="138" t="s">
        <v>8632</v>
      </c>
      <c r="P868" s="138" t="s">
        <v>8631</v>
      </c>
      <c r="Q868" s="138" t="s">
        <v>8622</v>
      </c>
      <c r="R868" s="138" t="s">
        <v>7857</v>
      </c>
    </row>
    <row r="869" spans="1:18">
      <c r="A869" s="25" t="s">
        <v>1168</v>
      </c>
      <c r="B869" s="22" t="s">
        <v>5</v>
      </c>
      <c r="C869" s="24">
        <v>20078737202480</v>
      </c>
      <c r="D869" s="139" t="s">
        <v>7857</v>
      </c>
      <c r="E869" s="22" t="s">
        <v>1669</v>
      </c>
      <c r="F869" s="23">
        <v>11.75</v>
      </c>
      <c r="G869" s="22">
        <v>1</v>
      </c>
      <c r="H869" s="203">
        <v>29.4</v>
      </c>
      <c r="I869" s="203">
        <v>0.7</v>
      </c>
      <c r="J869" s="214">
        <v>668.1</v>
      </c>
      <c r="K869" s="139" t="s">
        <v>1159</v>
      </c>
      <c r="L869" s="139" t="s">
        <v>8610</v>
      </c>
      <c r="M869" s="139" t="s">
        <v>7758</v>
      </c>
      <c r="N869" s="139" t="s">
        <v>8687</v>
      </c>
      <c r="O869" s="139" t="s">
        <v>8632</v>
      </c>
      <c r="P869" s="139" t="s">
        <v>8631</v>
      </c>
      <c r="Q869" s="139" t="s">
        <v>8622</v>
      </c>
      <c r="R869" s="139" t="s">
        <v>7857</v>
      </c>
    </row>
    <row r="870" spans="1:18">
      <c r="A870" s="329" t="s">
        <v>1169</v>
      </c>
      <c r="B870" s="21" t="s">
        <v>5</v>
      </c>
      <c r="C870" s="20">
        <v>20078737202541</v>
      </c>
      <c r="D870" s="138" t="s">
        <v>7857</v>
      </c>
      <c r="E870" s="21" t="s">
        <v>1720</v>
      </c>
      <c r="F870" s="19" t="s">
        <v>2498</v>
      </c>
      <c r="G870" s="21">
        <v>3</v>
      </c>
      <c r="H870" s="204">
        <v>28.7</v>
      </c>
      <c r="I870" s="204">
        <v>0.56000000000000005</v>
      </c>
      <c r="J870" s="215">
        <v>320.7</v>
      </c>
      <c r="K870" s="138" t="s">
        <v>1159</v>
      </c>
      <c r="L870" s="138" t="s">
        <v>8610</v>
      </c>
      <c r="M870" s="138" t="s">
        <v>7758</v>
      </c>
      <c r="N870" s="138" t="s">
        <v>8687</v>
      </c>
      <c r="O870" s="138" t="s">
        <v>8632</v>
      </c>
      <c r="P870" s="138" t="s">
        <v>8631</v>
      </c>
      <c r="Q870" s="138" t="s">
        <v>8622</v>
      </c>
      <c r="R870" s="138" t="s">
        <v>7857</v>
      </c>
    </row>
    <row r="871" spans="1:18">
      <c r="A871" s="25" t="s">
        <v>1170</v>
      </c>
      <c r="B871" s="22" t="s">
        <v>5</v>
      </c>
      <c r="C871" s="24">
        <v>20078737202558</v>
      </c>
      <c r="D871" s="139" t="s">
        <v>7857</v>
      </c>
      <c r="E871" s="22" t="s">
        <v>1720</v>
      </c>
      <c r="F871" s="23" t="s">
        <v>2499</v>
      </c>
      <c r="G871" s="22">
        <v>1</v>
      </c>
      <c r="H871" s="203">
        <v>21.3</v>
      </c>
      <c r="I871" s="203">
        <v>0.42</v>
      </c>
      <c r="J871" s="214">
        <v>541.5</v>
      </c>
      <c r="K871" s="139" t="s">
        <v>1159</v>
      </c>
      <c r="L871" s="139" t="s">
        <v>8610</v>
      </c>
      <c r="M871" s="139" t="s">
        <v>7758</v>
      </c>
      <c r="N871" s="139" t="s">
        <v>8687</v>
      </c>
      <c r="O871" s="139" t="s">
        <v>8632</v>
      </c>
      <c r="P871" s="139" t="s">
        <v>8631</v>
      </c>
      <c r="Q871" s="139" t="s">
        <v>8622</v>
      </c>
      <c r="R871" s="139" t="s">
        <v>7857</v>
      </c>
    </row>
    <row r="872" spans="1:18">
      <c r="A872" s="329" t="s">
        <v>1171</v>
      </c>
      <c r="B872" s="21" t="s">
        <v>5</v>
      </c>
      <c r="C872" s="20">
        <v>20078737202565</v>
      </c>
      <c r="D872" s="138" t="s">
        <v>7857</v>
      </c>
      <c r="E872" s="21" t="s">
        <v>1720</v>
      </c>
      <c r="F872" s="19" t="s">
        <v>2500</v>
      </c>
      <c r="G872" s="21">
        <v>1</v>
      </c>
      <c r="H872" s="204">
        <v>32.799999999999997</v>
      </c>
      <c r="I872" s="204">
        <v>0.64</v>
      </c>
      <c r="J872" s="215">
        <v>768.9</v>
      </c>
      <c r="K872" s="138" t="s">
        <v>1159</v>
      </c>
      <c r="L872" s="138" t="s">
        <v>8610</v>
      </c>
      <c r="M872" s="138" t="s">
        <v>7758</v>
      </c>
      <c r="N872" s="138" t="s">
        <v>8687</v>
      </c>
      <c r="O872" s="138" t="s">
        <v>8632</v>
      </c>
      <c r="P872" s="138" t="s">
        <v>8631</v>
      </c>
      <c r="Q872" s="138" t="s">
        <v>8622</v>
      </c>
      <c r="R872" s="138" t="s">
        <v>7857</v>
      </c>
    </row>
    <row r="873" spans="1:18">
      <c r="A873" s="25" t="s">
        <v>1172</v>
      </c>
      <c r="B873" s="22" t="s">
        <v>5</v>
      </c>
      <c r="C873" s="24">
        <v>20078737202725</v>
      </c>
      <c r="D873" s="139" t="s">
        <v>7857</v>
      </c>
      <c r="E873" s="22" t="s">
        <v>1720</v>
      </c>
      <c r="F873" s="23">
        <v>15</v>
      </c>
      <c r="G873" s="22" t="s">
        <v>1772</v>
      </c>
      <c r="H873" s="203">
        <v>22.2</v>
      </c>
      <c r="I873" s="203">
        <v>0.49</v>
      </c>
      <c r="J873" s="214">
        <v>950.9</v>
      </c>
      <c r="K873" s="139" t="s">
        <v>1159</v>
      </c>
      <c r="L873" s="139" t="s">
        <v>8610</v>
      </c>
      <c r="M873" s="139" t="s">
        <v>7758</v>
      </c>
      <c r="N873" s="139" t="s">
        <v>8687</v>
      </c>
      <c r="O873" s="139" t="s">
        <v>8632</v>
      </c>
      <c r="P873" s="139" t="s">
        <v>8631</v>
      </c>
      <c r="Q873" s="139" t="s">
        <v>8622</v>
      </c>
      <c r="R873" s="139" t="s">
        <v>7857</v>
      </c>
    </row>
    <row r="874" spans="1:18">
      <c r="A874" s="329" t="s">
        <v>1173</v>
      </c>
      <c r="B874" s="21" t="s">
        <v>5</v>
      </c>
      <c r="C874" s="20">
        <v>20078737202619</v>
      </c>
      <c r="D874" s="138" t="s">
        <v>7857</v>
      </c>
      <c r="E874" s="21" t="s">
        <v>2501</v>
      </c>
      <c r="F874" s="19">
        <v>5.75</v>
      </c>
      <c r="G874" s="21">
        <v>3</v>
      </c>
      <c r="H874" s="204">
        <v>20.399999999999999</v>
      </c>
      <c r="I874" s="204">
        <v>0.54</v>
      </c>
      <c r="J874" s="215">
        <v>110.5</v>
      </c>
      <c r="K874" s="138" t="s">
        <v>1159</v>
      </c>
      <c r="L874" s="138" t="s">
        <v>8610</v>
      </c>
      <c r="M874" s="138" t="s">
        <v>7758</v>
      </c>
      <c r="N874" s="138" t="s">
        <v>8687</v>
      </c>
      <c r="O874" s="138" t="s">
        <v>8632</v>
      </c>
      <c r="P874" s="138" t="s">
        <v>8631</v>
      </c>
      <c r="Q874" s="138" t="s">
        <v>8622</v>
      </c>
      <c r="R874" s="138" t="s">
        <v>7857</v>
      </c>
    </row>
    <row r="875" spans="1:18">
      <c r="A875" s="25" t="s">
        <v>1174</v>
      </c>
      <c r="B875" s="22" t="s">
        <v>5</v>
      </c>
      <c r="C875" s="24">
        <v>20078737202633</v>
      </c>
      <c r="D875" s="139" t="s">
        <v>7857</v>
      </c>
      <c r="E875" s="22" t="s">
        <v>2502</v>
      </c>
      <c r="F875" s="23">
        <v>4.375</v>
      </c>
      <c r="G875" s="22">
        <v>3</v>
      </c>
      <c r="H875" s="203">
        <v>28.3</v>
      </c>
      <c r="I875" s="203">
        <v>1.17</v>
      </c>
      <c r="J875" s="214">
        <v>187.9</v>
      </c>
      <c r="K875" s="139" t="s">
        <v>1159</v>
      </c>
      <c r="L875" s="139" t="s">
        <v>8610</v>
      </c>
      <c r="M875" s="139" t="s">
        <v>7758</v>
      </c>
      <c r="N875" s="139" t="s">
        <v>8687</v>
      </c>
      <c r="O875" s="139" t="s">
        <v>8632</v>
      </c>
      <c r="P875" s="139" t="s">
        <v>8631</v>
      </c>
      <c r="Q875" s="139" t="s">
        <v>8622</v>
      </c>
      <c r="R875" s="139" t="s">
        <v>7857</v>
      </c>
    </row>
    <row r="876" spans="1:18">
      <c r="A876" s="329" t="s">
        <v>1175</v>
      </c>
      <c r="B876" s="21" t="s">
        <v>5</v>
      </c>
      <c r="C876" s="20">
        <v>20078737202626</v>
      </c>
      <c r="D876" s="138" t="s">
        <v>7857</v>
      </c>
      <c r="E876" s="21" t="s">
        <v>2503</v>
      </c>
      <c r="F876" s="19">
        <v>4.5</v>
      </c>
      <c r="G876" s="21">
        <v>3</v>
      </c>
      <c r="H876" s="204">
        <v>22.6</v>
      </c>
      <c r="I876" s="204">
        <v>0.93</v>
      </c>
      <c r="J876" s="215">
        <v>134.1</v>
      </c>
      <c r="K876" s="138" t="s">
        <v>1159</v>
      </c>
      <c r="L876" s="138" t="s">
        <v>8610</v>
      </c>
      <c r="M876" s="138" t="s">
        <v>7758</v>
      </c>
      <c r="N876" s="138" t="s">
        <v>8687</v>
      </c>
      <c r="O876" s="138" t="s">
        <v>8632</v>
      </c>
      <c r="P876" s="138" t="s">
        <v>8631</v>
      </c>
      <c r="Q876" s="138" t="s">
        <v>8622</v>
      </c>
      <c r="R876" s="138" t="s">
        <v>7857</v>
      </c>
    </row>
    <row r="877" spans="1:18">
      <c r="A877" s="25" t="s">
        <v>1176</v>
      </c>
      <c r="B877" s="22" t="s">
        <v>5</v>
      </c>
      <c r="C877" s="24">
        <v>20078737202640</v>
      </c>
      <c r="D877" s="139" t="s">
        <v>7857</v>
      </c>
      <c r="E877" s="22" t="s">
        <v>2504</v>
      </c>
      <c r="F877" s="23">
        <v>4.625</v>
      </c>
      <c r="G877" s="22">
        <v>3</v>
      </c>
      <c r="H877" s="203">
        <v>29.9</v>
      </c>
      <c r="I877" s="203">
        <v>1.22</v>
      </c>
      <c r="J877" s="214">
        <v>174.3</v>
      </c>
      <c r="K877" s="139" t="s">
        <v>1159</v>
      </c>
      <c r="L877" s="139" t="s">
        <v>8610</v>
      </c>
      <c r="M877" s="139" t="s">
        <v>7758</v>
      </c>
      <c r="N877" s="139" t="s">
        <v>8687</v>
      </c>
      <c r="O877" s="139" t="s">
        <v>8632</v>
      </c>
      <c r="P877" s="139" t="s">
        <v>8631</v>
      </c>
      <c r="Q877" s="139" t="s">
        <v>8622</v>
      </c>
      <c r="R877" s="139" t="s">
        <v>7857</v>
      </c>
    </row>
    <row r="878" spans="1:18">
      <c r="A878" s="329" t="s">
        <v>1177</v>
      </c>
      <c r="B878" s="21" t="s">
        <v>5</v>
      </c>
      <c r="C878" s="20">
        <v>20749956103932</v>
      </c>
      <c r="D878" s="138" t="s">
        <v>7857</v>
      </c>
      <c r="E878" s="21" t="s">
        <v>2505</v>
      </c>
      <c r="F878" s="19">
        <v>6.25</v>
      </c>
      <c r="G878" s="21">
        <v>2</v>
      </c>
      <c r="H878" s="204">
        <v>22.9</v>
      </c>
      <c r="I878" s="204">
        <v>0.55000000000000004</v>
      </c>
      <c r="J878" s="215">
        <v>175</v>
      </c>
      <c r="K878" s="138" t="s">
        <v>1159</v>
      </c>
      <c r="L878" s="138" t="s">
        <v>8610</v>
      </c>
      <c r="M878" s="138" t="s">
        <v>7758</v>
      </c>
      <c r="N878" s="138" t="s">
        <v>8687</v>
      </c>
      <c r="O878" s="138" t="s">
        <v>8632</v>
      </c>
      <c r="P878" s="138" t="s">
        <v>8631</v>
      </c>
      <c r="Q878" s="138" t="s">
        <v>8622</v>
      </c>
      <c r="R878" s="138" t="s">
        <v>7857</v>
      </c>
    </row>
    <row r="879" spans="1:18">
      <c r="A879" s="25" t="s">
        <v>1178</v>
      </c>
      <c r="B879" s="22" t="s">
        <v>5</v>
      </c>
      <c r="C879" s="24">
        <v>20749956103949</v>
      </c>
      <c r="D879" s="139" t="s">
        <v>7857</v>
      </c>
      <c r="E879" s="22" t="s">
        <v>2506</v>
      </c>
      <c r="F879" s="23">
        <v>7</v>
      </c>
      <c r="G879" s="22">
        <v>2</v>
      </c>
      <c r="H879" s="203">
        <v>26.5</v>
      </c>
      <c r="I879" s="203">
        <v>0.7</v>
      </c>
      <c r="J879" s="214">
        <v>218.4</v>
      </c>
      <c r="K879" s="139" t="s">
        <v>1159</v>
      </c>
      <c r="L879" s="139" t="s">
        <v>8610</v>
      </c>
      <c r="M879" s="139" t="s">
        <v>7758</v>
      </c>
      <c r="N879" s="139" t="s">
        <v>8687</v>
      </c>
      <c r="O879" s="139" t="s">
        <v>8632</v>
      </c>
      <c r="P879" s="139" t="s">
        <v>8631</v>
      </c>
      <c r="Q879" s="139" t="s">
        <v>8622</v>
      </c>
      <c r="R879" s="139" t="s">
        <v>7857</v>
      </c>
    </row>
    <row r="880" spans="1:18">
      <c r="A880" s="329" t="s">
        <v>1179</v>
      </c>
      <c r="B880" s="21" t="s">
        <v>5</v>
      </c>
      <c r="C880" s="20">
        <v>20749956103956</v>
      </c>
      <c r="D880" s="138" t="s">
        <v>7857</v>
      </c>
      <c r="E880" s="21" t="s">
        <v>2507</v>
      </c>
      <c r="F880" s="19">
        <v>6.5</v>
      </c>
      <c r="G880" s="21">
        <v>2</v>
      </c>
      <c r="H880" s="204">
        <v>17.2</v>
      </c>
      <c r="I880" s="204">
        <v>0.38</v>
      </c>
      <c r="J880" s="215">
        <v>151.19999999999999</v>
      </c>
      <c r="K880" s="138" t="s">
        <v>1159</v>
      </c>
      <c r="L880" s="138" t="s">
        <v>8610</v>
      </c>
      <c r="M880" s="138" t="s">
        <v>7758</v>
      </c>
      <c r="N880" s="138" t="s">
        <v>8687</v>
      </c>
      <c r="O880" s="138" t="s">
        <v>8632</v>
      </c>
      <c r="P880" s="138" t="s">
        <v>8631</v>
      </c>
      <c r="Q880" s="138" t="s">
        <v>8622</v>
      </c>
      <c r="R880" s="138" t="s">
        <v>7857</v>
      </c>
    </row>
    <row r="881" spans="1:18">
      <c r="A881" s="25" t="s">
        <v>1180</v>
      </c>
      <c r="B881" s="22" t="s">
        <v>5</v>
      </c>
      <c r="C881" s="24">
        <v>20749956103963</v>
      </c>
      <c r="D881" s="139" t="s">
        <v>7857</v>
      </c>
      <c r="E881" s="22" t="s">
        <v>2508</v>
      </c>
      <c r="F881" s="23">
        <v>9.25</v>
      </c>
      <c r="G881" s="22">
        <v>2</v>
      </c>
      <c r="H881" s="203">
        <v>26.5</v>
      </c>
      <c r="I881" s="203">
        <v>0.6</v>
      </c>
      <c r="J881" s="214">
        <v>256.60000000000002</v>
      </c>
      <c r="K881" s="139" t="s">
        <v>1159</v>
      </c>
      <c r="L881" s="139" t="s">
        <v>8610</v>
      </c>
      <c r="M881" s="139" t="s">
        <v>7758</v>
      </c>
      <c r="N881" s="139" t="s">
        <v>8687</v>
      </c>
      <c r="O881" s="139" t="s">
        <v>8632</v>
      </c>
      <c r="P881" s="139" t="s">
        <v>8631</v>
      </c>
      <c r="Q881" s="139" t="s">
        <v>8622</v>
      </c>
      <c r="R881" s="139" t="s">
        <v>7857</v>
      </c>
    </row>
    <row r="882" spans="1:18">
      <c r="A882" s="329" t="s">
        <v>1181</v>
      </c>
      <c r="B882" s="21" t="s">
        <v>5</v>
      </c>
      <c r="C882" s="20">
        <v>20749956103970</v>
      </c>
      <c r="D882" s="138" t="s">
        <v>7857</v>
      </c>
      <c r="E882" s="21" t="s">
        <v>2509</v>
      </c>
      <c r="F882" s="19">
        <v>10.5</v>
      </c>
      <c r="G882" s="21">
        <v>2</v>
      </c>
      <c r="H882" s="204">
        <v>19.399999999999999</v>
      </c>
      <c r="I882" s="204">
        <v>0.5</v>
      </c>
      <c r="J882" s="215">
        <v>168</v>
      </c>
      <c r="K882" s="138" t="s">
        <v>1159</v>
      </c>
      <c r="L882" s="138" t="s">
        <v>8610</v>
      </c>
      <c r="M882" s="138" t="s">
        <v>7758</v>
      </c>
      <c r="N882" s="138" t="s">
        <v>8687</v>
      </c>
      <c r="O882" s="138" t="s">
        <v>8632</v>
      </c>
      <c r="P882" s="138" t="s">
        <v>8631</v>
      </c>
      <c r="Q882" s="138" t="s">
        <v>8622</v>
      </c>
      <c r="R882" s="138" t="s">
        <v>7857</v>
      </c>
    </row>
    <row r="883" spans="1:18">
      <c r="A883" s="25" t="s">
        <v>1182</v>
      </c>
      <c r="B883" s="22" t="s">
        <v>5</v>
      </c>
      <c r="C883" s="24">
        <v>20749956103840</v>
      </c>
      <c r="D883" s="139" t="s">
        <v>7857</v>
      </c>
      <c r="E883" s="22" t="s">
        <v>2510</v>
      </c>
      <c r="F883" s="23">
        <v>8</v>
      </c>
      <c r="G883" s="22">
        <v>2</v>
      </c>
      <c r="H883" s="203">
        <v>27.3</v>
      </c>
      <c r="I883" s="203">
        <v>0.53</v>
      </c>
      <c r="J883" s="214">
        <v>277.5</v>
      </c>
      <c r="K883" s="139" t="s">
        <v>1159</v>
      </c>
      <c r="L883" s="139" t="s">
        <v>8610</v>
      </c>
      <c r="M883" s="139" t="s">
        <v>7758</v>
      </c>
      <c r="N883" s="139" t="s">
        <v>8687</v>
      </c>
      <c r="O883" s="139" t="s">
        <v>8632</v>
      </c>
      <c r="P883" s="139" t="s">
        <v>8631</v>
      </c>
      <c r="Q883" s="139" t="s">
        <v>8622</v>
      </c>
      <c r="R883" s="139" t="s">
        <v>7857</v>
      </c>
    </row>
    <row r="884" spans="1:18">
      <c r="A884" s="329" t="s">
        <v>1183</v>
      </c>
      <c r="B884" s="21" t="s">
        <v>5</v>
      </c>
      <c r="C884" s="20">
        <v>20749956103901</v>
      </c>
      <c r="D884" s="138" t="s">
        <v>7857</v>
      </c>
      <c r="E884" s="21" t="s">
        <v>2511</v>
      </c>
      <c r="F884" s="19">
        <v>11</v>
      </c>
      <c r="G884" s="21">
        <v>2</v>
      </c>
      <c r="H884" s="204">
        <v>23.8</v>
      </c>
      <c r="I884" s="204">
        <v>0.63</v>
      </c>
      <c r="J884" s="215">
        <v>453.4</v>
      </c>
      <c r="K884" s="138" t="s">
        <v>1159</v>
      </c>
      <c r="L884" s="138" t="s">
        <v>8610</v>
      </c>
      <c r="M884" s="138" t="s">
        <v>7758</v>
      </c>
      <c r="N884" s="138" t="s">
        <v>8687</v>
      </c>
      <c r="O884" s="138" t="s">
        <v>8632</v>
      </c>
      <c r="P884" s="138" t="s">
        <v>8631</v>
      </c>
      <c r="Q884" s="138" t="s">
        <v>8622</v>
      </c>
      <c r="R884" s="138" t="s">
        <v>7857</v>
      </c>
    </row>
    <row r="885" spans="1:18">
      <c r="A885" s="25" t="s">
        <v>1184</v>
      </c>
      <c r="B885" s="22" t="s">
        <v>5</v>
      </c>
      <c r="C885" s="24">
        <v>20078737209021</v>
      </c>
      <c r="D885" s="139" t="s">
        <v>7857</v>
      </c>
      <c r="E885" s="22" t="s">
        <v>2512</v>
      </c>
      <c r="F885" s="23">
        <v>4</v>
      </c>
      <c r="G885" s="22">
        <v>3</v>
      </c>
      <c r="H885" s="203">
        <v>21</v>
      </c>
      <c r="I885" s="203">
        <v>0.82</v>
      </c>
      <c r="J885" s="214">
        <v>173.3</v>
      </c>
      <c r="K885" s="139" t="s">
        <v>1159</v>
      </c>
      <c r="L885" s="139" t="s">
        <v>8610</v>
      </c>
      <c r="M885" s="139" t="s">
        <v>7758</v>
      </c>
      <c r="N885" s="139" t="s">
        <v>8687</v>
      </c>
      <c r="O885" s="139" t="s">
        <v>8632</v>
      </c>
      <c r="P885" s="139" t="s">
        <v>8631</v>
      </c>
      <c r="Q885" s="139" t="s">
        <v>8622</v>
      </c>
      <c r="R885" s="139" t="s">
        <v>7857</v>
      </c>
    </row>
    <row r="886" spans="1:18">
      <c r="A886" s="329" t="s">
        <v>1185</v>
      </c>
      <c r="B886" s="21" t="s">
        <v>5</v>
      </c>
      <c r="C886" s="20">
        <v>20078737202602</v>
      </c>
      <c r="D886" s="138" t="s">
        <v>7857</v>
      </c>
      <c r="E886" s="21" t="s">
        <v>2513</v>
      </c>
      <c r="F886" s="19">
        <v>5.25</v>
      </c>
      <c r="G886" s="21">
        <v>3</v>
      </c>
      <c r="H886" s="204">
        <v>13.5</v>
      </c>
      <c r="I886" s="204">
        <v>0.35</v>
      </c>
      <c r="J886" s="215">
        <v>104.6</v>
      </c>
      <c r="K886" s="138" t="s">
        <v>1159</v>
      </c>
      <c r="L886" s="138" t="s">
        <v>8610</v>
      </c>
      <c r="M886" s="138" t="s">
        <v>7758</v>
      </c>
      <c r="N886" s="138" t="s">
        <v>8687</v>
      </c>
      <c r="O886" s="138" t="s">
        <v>8632</v>
      </c>
      <c r="P886" s="138" t="s">
        <v>8631</v>
      </c>
      <c r="Q886" s="138" t="s">
        <v>8622</v>
      </c>
      <c r="R886" s="138" t="s">
        <v>7857</v>
      </c>
    </row>
    <row r="887" spans="1:18">
      <c r="A887" s="25" t="s">
        <v>1186</v>
      </c>
      <c r="B887" s="22" t="s">
        <v>5</v>
      </c>
      <c r="C887" s="24">
        <v>20078737202596</v>
      </c>
      <c r="D887" s="139" t="s">
        <v>7857</v>
      </c>
      <c r="E887" s="22" t="s">
        <v>2514</v>
      </c>
      <c r="F887" s="23">
        <v>6.75</v>
      </c>
      <c r="G887" s="22">
        <v>3</v>
      </c>
      <c r="H887" s="203">
        <v>22.4</v>
      </c>
      <c r="I887" s="203">
        <v>0.59</v>
      </c>
      <c r="J887" s="214">
        <v>141.9</v>
      </c>
      <c r="K887" s="139" t="s">
        <v>1159</v>
      </c>
      <c r="L887" s="139" t="s">
        <v>8610</v>
      </c>
      <c r="M887" s="139" t="s">
        <v>7758</v>
      </c>
      <c r="N887" s="139" t="s">
        <v>8687</v>
      </c>
      <c r="O887" s="139" t="s">
        <v>8632</v>
      </c>
      <c r="P887" s="139" t="s">
        <v>8631</v>
      </c>
      <c r="Q887" s="139" t="s">
        <v>8622</v>
      </c>
      <c r="R887" s="139" t="s">
        <v>7857</v>
      </c>
    </row>
    <row r="888" spans="1:18">
      <c r="A888" s="329" t="s">
        <v>1187</v>
      </c>
      <c r="B888" s="21" t="s">
        <v>5</v>
      </c>
      <c r="C888" s="20">
        <v>20749956103987</v>
      </c>
      <c r="D888" s="138" t="s">
        <v>7857</v>
      </c>
      <c r="E888" s="21" t="s">
        <v>2515</v>
      </c>
      <c r="F888" s="19">
        <v>5.25</v>
      </c>
      <c r="G888" s="21">
        <v>3</v>
      </c>
      <c r="H888" s="204">
        <v>22</v>
      </c>
      <c r="I888" s="204">
        <v>0.56999999999999995</v>
      </c>
      <c r="J888" s="215">
        <v>134.5</v>
      </c>
      <c r="K888" s="138" t="s">
        <v>1159</v>
      </c>
      <c r="L888" s="138" t="s">
        <v>8610</v>
      </c>
      <c r="M888" s="138" t="s">
        <v>7758</v>
      </c>
      <c r="N888" s="138" t="s">
        <v>8687</v>
      </c>
      <c r="O888" s="138" t="s">
        <v>8632</v>
      </c>
      <c r="P888" s="138" t="s">
        <v>8631</v>
      </c>
      <c r="Q888" s="138" t="s">
        <v>8622</v>
      </c>
      <c r="R888" s="138" t="s">
        <v>7857</v>
      </c>
    </row>
    <row r="889" spans="1:18">
      <c r="A889" s="25" t="s">
        <v>1188</v>
      </c>
      <c r="B889" s="22" t="s">
        <v>5</v>
      </c>
      <c r="C889" s="24">
        <v>20749956103994</v>
      </c>
      <c r="D889" s="139" t="s">
        <v>7857</v>
      </c>
      <c r="E889" s="22" t="s">
        <v>2516</v>
      </c>
      <c r="F889" s="23">
        <v>6.25</v>
      </c>
      <c r="G889" s="22">
        <v>3</v>
      </c>
      <c r="H889" s="203">
        <v>34.200000000000003</v>
      </c>
      <c r="I889" s="203">
        <v>1.08</v>
      </c>
      <c r="J889" s="214">
        <v>224.6</v>
      </c>
      <c r="K889" s="139" t="s">
        <v>1159</v>
      </c>
      <c r="L889" s="139" t="s">
        <v>8610</v>
      </c>
      <c r="M889" s="139" t="s">
        <v>7758</v>
      </c>
      <c r="N889" s="139" t="s">
        <v>8687</v>
      </c>
      <c r="O889" s="139" t="s">
        <v>8632</v>
      </c>
      <c r="P889" s="139" t="s">
        <v>8631</v>
      </c>
      <c r="Q889" s="139" t="s">
        <v>8622</v>
      </c>
      <c r="R889" s="139" t="s">
        <v>7857</v>
      </c>
    </row>
    <row r="890" spans="1:18">
      <c r="A890" s="329" t="s">
        <v>1189</v>
      </c>
      <c r="B890" s="21" t="s">
        <v>5</v>
      </c>
      <c r="C890" s="20">
        <v>20749956104007</v>
      </c>
      <c r="D890" s="138" t="s">
        <v>7857</v>
      </c>
      <c r="E890" s="21" t="s">
        <v>2517</v>
      </c>
      <c r="F890" s="19">
        <v>7.375</v>
      </c>
      <c r="G890" s="21">
        <v>2</v>
      </c>
      <c r="H890" s="204">
        <v>35.299999999999997</v>
      </c>
      <c r="I890" s="204">
        <v>1.02</v>
      </c>
      <c r="J890" s="215">
        <v>301.3</v>
      </c>
      <c r="K890" s="138" t="s">
        <v>1159</v>
      </c>
      <c r="L890" s="138" t="s">
        <v>8610</v>
      </c>
      <c r="M890" s="138" t="s">
        <v>7758</v>
      </c>
      <c r="N890" s="138" t="s">
        <v>8687</v>
      </c>
      <c r="O890" s="138" t="s">
        <v>8632</v>
      </c>
      <c r="P890" s="138" t="s">
        <v>8631</v>
      </c>
      <c r="Q890" s="138" t="s">
        <v>8622</v>
      </c>
      <c r="R890" s="138" t="s">
        <v>7857</v>
      </c>
    </row>
    <row r="891" spans="1:18">
      <c r="A891" s="25" t="s">
        <v>1190</v>
      </c>
      <c r="B891" s="22" t="s">
        <v>5</v>
      </c>
      <c r="C891" s="24">
        <v>20749956104014</v>
      </c>
      <c r="D891" s="139" t="s">
        <v>7857</v>
      </c>
      <c r="E891" s="22" t="s">
        <v>2518</v>
      </c>
      <c r="F891" s="23">
        <v>8.375</v>
      </c>
      <c r="G891" s="22">
        <v>1</v>
      </c>
      <c r="H891" s="203">
        <v>28.2</v>
      </c>
      <c r="I891" s="203">
        <v>0.86</v>
      </c>
      <c r="J891" s="214">
        <v>529.9</v>
      </c>
      <c r="K891" s="139" t="s">
        <v>1159</v>
      </c>
      <c r="L891" s="139" t="s">
        <v>8610</v>
      </c>
      <c r="M891" s="139" t="s">
        <v>7758</v>
      </c>
      <c r="N891" s="139" t="s">
        <v>8687</v>
      </c>
      <c r="O891" s="139" t="s">
        <v>8632</v>
      </c>
      <c r="P891" s="139" t="s">
        <v>8631</v>
      </c>
      <c r="Q891" s="139" t="s">
        <v>8622</v>
      </c>
      <c r="R891" s="139" t="s">
        <v>7857</v>
      </c>
    </row>
    <row r="892" spans="1:18">
      <c r="A892" s="329" t="s">
        <v>1191</v>
      </c>
      <c r="B892" s="21" t="s">
        <v>5</v>
      </c>
      <c r="C892" s="20">
        <v>20078737202589</v>
      </c>
      <c r="D892" s="138" t="s">
        <v>7857</v>
      </c>
      <c r="E892" s="21" t="s">
        <v>2519</v>
      </c>
      <c r="F892" s="19">
        <v>9.5</v>
      </c>
      <c r="G892" s="21">
        <v>2</v>
      </c>
      <c r="H892" s="204">
        <v>35.700000000000003</v>
      </c>
      <c r="I892" s="204">
        <v>0.96</v>
      </c>
      <c r="J892" s="215">
        <v>272.60000000000002</v>
      </c>
      <c r="K892" s="138" t="s">
        <v>1159</v>
      </c>
      <c r="L892" s="138" t="s">
        <v>8610</v>
      </c>
      <c r="M892" s="138" t="s">
        <v>7758</v>
      </c>
      <c r="N892" s="138" t="s">
        <v>8687</v>
      </c>
      <c r="O892" s="138" t="s">
        <v>8632</v>
      </c>
      <c r="P892" s="138" t="s">
        <v>8631</v>
      </c>
      <c r="Q892" s="138" t="s">
        <v>8622</v>
      </c>
      <c r="R892" s="138" t="s">
        <v>7857</v>
      </c>
    </row>
    <row r="893" spans="1:18">
      <c r="A893" s="25" t="s">
        <v>1192</v>
      </c>
      <c r="B893" s="22" t="s">
        <v>106</v>
      </c>
      <c r="C893" s="24">
        <v>20078737209007</v>
      </c>
      <c r="D893" s="139" t="s">
        <v>7857</v>
      </c>
      <c r="E893" s="22" t="s">
        <v>2520</v>
      </c>
      <c r="F893" s="23">
        <v>6</v>
      </c>
      <c r="G893" s="22">
        <v>3</v>
      </c>
      <c r="H893" s="203">
        <v>23.1</v>
      </c>
      <c r="I893" s="203">
        <v>1.19</v>
      </c>
      <c r="J893" s="214">
        <v>173.3</v>
      </c>
      <c r="K893" s="139" t="s">
        <v>1159</v>
      </c>
      <c r="L893" s="139" t="s">
        <v>8610</v>
      </c>
      <c r="M893" s="139" t="s">
        <v>7758</v>
      </c>
      <c r="N893" s="139" t="s">
        <v>8687</v>
      </c>
      <c r="O893" s="139" t="s">
        <v>8632</v>
      </c>
      <c r="P893" s="139" t="s">
        <v>8631</v>
      </c>
      <c r="Q893" s="139" t="s">
        <v>8622</v>
      </c>
      <c r="R893" s="139" t="s">
        <v>7857</v>
      </c>
    </row>
    <row r="894" spans="1:18">
      <c r="A894" s="329" t="s">
        <v>1193</v>
      </c>
      <c r="B894" s="21" t="s">
        <v>5</v>
      </c>
      <c r="C894" s="20">
        <v>20078737202671</v>
      </c>
      <c r="D894" s="138" t="s">
        <v>7857</v>
      </c>
      <c r="E894" s="21" t="s">
        <v>2521</v>
      </c>
      <c r="F894" s="19">
        <v>11</v>
      </c>
      <c r="G894" s="21">
        <v>1</v>
      </c>
      <c r="H894" s="204">
        <v>27.8</v>
      </c>
      <c r="I894" s="204">
        <v>0.92</v>
      </c>
      <c r="J894" s="215">
        <v>536.1</v>
      </c>
      <c r="K894" s="138" t="s">
        <v>1159</v>
      </c>
      <c r="L894" s="138" t="s">
        <v>8610</v>
      </c>
      <c r="M894" s="138" t="s">
        <v>7758</v>
      </c>
      <c r="N894" s="138" t="s">
        <v>8687</v>
      </c>
      <c r="O894" s="138" t="s">
        <v>8632</v>
      </c>
      <c r="P894" s="138" t="s">
        <v>8631</v>
      </c>
      <c r="Q894" s="138" t="s">
        <v>8622</v>
      </c>
      <c r="R894" s="138" t="s">
        <v>7857</v>
      </c>
    </row>
    <row r="895" spans="1:18">
      <c r="A895" s="25" t="s">
        <v>1194</v>
      </c>
      <c r="B895" s="22" t="s">
        <v>5</v>
      </c>
      <c r="C895" s="24">
        <v>20078737202572</v>
      </c>
      <c r="D895" s="139" t="s">
        <v>7857</v>
      </c>
      <c r="E895" s="22" t="s">
        <v>2522</v>
      </c>
      <c r="F895" s="23">
        <v>12</v>
      </c>
      <c r="G895" s="22">
        <v>1</v>
      </c>
      <c r="H895" s="203">
        <v>30.8</v>
      </c>
      <c r="I895" s="203">
        <v>0.94</v>
      </c>
      <c r="J895" s="214">
        <v>541.5</v>
      </c>
      <c r="K895" s="139" t="s">
        <v>1159</v>
      </c>
      <c r="L895" s="139" t="s">
        <v>8610</v>
      </c>
      <c r="M895" s="139" t="s">
        <v>7758</v>
      </c>
      <c r="N895" s="139" t="s">
        <v>8687</v>
      </c>
      <c r="O895" s="139" t="s">
        <v>8632</v>
      </c>
      <c r="P895" s="139" t="s">
        <v>8631</v>
      </c>
      <c r="Q895" s="139" t="s">
        <v>8622</v>
      </c>
      <c r="R895" s="139" t="s">
        <v>7857</v>
      </c>
    </row>
    <row r="896" spans="1:18">
      <c r="A896" s="329" t="s">
        <v>1195</v>
      </c>
      <c r="B896" s="21" t="s">
        <v>5</v>
      </c>
      <c r="C896" s="20">
        <v>20078737202664</v>
      </c>
      <c r="D896" s="138" t="s">
        <v>7857</v>
      </c>
      <c r="E896" s="21" t="s">
        <v>2523</v>
      </c>
      <c r="F896" s="19">
        <v>4.125</v>
      </c>
      <c r="G896" s="21">
        <v>3</v>
      </c>
      <c r="H896" s="204">
        <v>18.2</v>
      </c>
      <c r="I896" s="204">
        <v>0.93</v>
      </c>
      <c r="J896" s="215">
        <v>139.19999999999999</v>
      </c>
      <c r="K896" s="138" t="s">
        <v>1159</v>
      </c>
      <c r="L896" s="138" t="s">
        <v>8610</v>
      </c>
      <c r="M896" s="138" t="s">
        <v>7758</v>
      </c>
      <c r="N896" s="138" t="s">
        <v>8687</v>
      </c>
      <c r="O896" s="138" t="s">
        <v>8632</v>
      </c>
      <c r="P896" s="138" t="s">
        <v>8631</v>
      </c>
      <c r="Q896" s="138" t="s">
        <v>8622</v>
      </c>
      <c r="R896" s="138" t="s">
        <v>7857</v>
      </c>
    </row>
    <row r="897" spans="1:19">
      <c r="A897" s="25" t="s">
        <v>1196</v>
      </c>
      <c r="B897" s="22" t="s">
        <v>5</v>
      </c>
      <c r="C897" s="24">
        <v>20078737202657</v>
      </c>
      <c r="D897" s="139" t="s">
        <v>7857</v>
      </c>
      <c r="E897" s="22" t="s">
        <v>2524</v>
      </c>
      <c r="F897" s="23">
        <v>5.125</v>
      </c>
      <c r="G897" s="22">
        <v>3</v>
      </c>
      <c r="H897" s="203">
        <v>26.2</v>
      </c>
      <c r="I897" s="203">
        <v>1.33</v>
      </c>
      <c r="J897" s="214">
        <v>213.5</v>
      </c>
      <c r="K897" s="139" t="s">
        <v>1159</v>
      </c>
      <c r="L897" s="139" t="s">
        <v>8610</v>
      </c>
      <c r="M897" s="139" t="s">
        <v>7758</v>
      </c>
      <c r="N897" s="139" t="s">
        <v>8687</v>
      </c>
      <c r="O897" s="139" t="s">
        <v>8632</v>
      </c>
      <c r="P897" s="139" t="s">
        <v>8631</v>
      </c>
      <c r="Q897" s="139" t="s">
        <v>8622</v>
      </c>
      <c r="R897" s="139" t="s">
        <v>7857</v>
      </c>
    </row>
    <row r="898" spans="1:19">
      <c r="A898" s="329" t="s">
        <v>1197</v>
      </c>
      <c r="B898" s="21" t="s">
        <v>5</v>
      </c>
      <c r="C898" s="20">
        <v>20078737202695</v>
      </c>
      <c r="D898" s="138" t="s">
        <v>7857</v>
      </c>
      <c r="E898" s="21" t="s">
        <v>2525</v>
      </c>
      <c r="F898" s="19">
        <v>5.5</v>
      </c>
      <c r="G898" s="21">
        <v>1</v>
      </c>
      <c r="H898" s="204">
        <v>12.8</v>
      </c>
      <c r="I898" s="204">
        <v>0.73</v>
      </c>
      <c r="J898" s="215">
        <v>521.20000000000005</v>
      </c>
      <c r="K898" s="138" t="s">
        <v>1159</v>
      </c>
      <c r="L898" s="138" t="s">
        <v>8610</v>
      </c>
      <c r="M898" s="138" t="s">
        <v>7758</v>
      </c>
      <c r="N898" s="138" t="s">
        <v>8687</v>
      </c>
      <c r="O898" s="138" t="s">
        <v>8632</v>
      </c>
      <c r="P898" s="138" t="s">
        <v>8631</v>
      </c>
      <c r="Q898" s="138" t="s">
        <v>8622</v>
      </c>
      <c r="R898" s="138" t="s">
        <v>7857</v>
      </c>
    </row>
    <row r="899" spans="1:19">
      <c r="A899" s="25" t="s">
        <v>1198</v>
      </c>
      <c r="B899" s="22" t="s">
        <v>5</v>
      </c>
      <c r="C899" s="24">
        <v>20078737209038</v>
      </c>
      <c r="D899" s="139" t="s">
        <v>7857</v>
      </c>
      <c r="E899" s="22" t="s">
        <v>1800</v>
      </c>
      <c r="F899" s="23" t="s">
        <v>2526</v>
      </c>
      <c r="G899" s="22">
        <v>3</v>
      </c>
      <c r="H899" s="203">
        <v>26</v>
      </c>
      <c r="I899" s="203">
        <v>0.95</v>
      </c>
      <c r="J899" s="214">
        <v>231.6</v>
      </c>
      <c r="K899" s="139" t="s">
        <v>1159</v>
      </c>
      <c r="L899" s="139" t="s">
        <v>8610</v>
      </c>
      <c r="M899" s="139" t="s">
        <v>7758</v>
      </c>
      <c r="N899" s="139" t="s">
        <v>8687</v>
      </c>
      <c r="O899" s="139" t="s">
        <v>8632</v>
      </c>
      <c r="P899" s="139" t="s">
        <v>8631</v>
      </c>
      <c r="Q899" s="139" t="s">
        <v>8622</v>
      </c>
      <c r="R899" s="139" t="s">
        <v>7857</v>
      </c>
    </row>
    <row r="900" spans="1:19" s="231" customFormat="1" ht="31.5">
      <c r="A900" s="234" t="s">
        <v>1234</v>
      </c>
      <c r="B900" s="235"/>
      <c r="C900" s="236"/>
      <c r="D900" s="237"/>
      <c r="E900" s="235"/>
      <c r="F900" s="235"/>
      <c r="G900" s="235"/>
      <c r="H900" s="345"/>
      <c r="I900" s="345"/>
      <c r="J900" s="249"/>
      <c r="K900" s="237"/>
      <c r="L900" s="237"/>
      <c r="M900" s="237"/>
      <c r="N900" s="237"/>
      <c r="O900" s="237"/>
      <c r="P900" s="237"/>
      <c r="Q900" s="237"/>
      <c r="R900" s="237"/>
      <c r="S900" s="278"/>
    </row>
    <row r="901" spans="1:19" s="232" customFormat="1" ht="38.25">
      <c r="A901" s="238" t="s">
        <v>2</v>
      </c>
      <c r="B901" s="239" t="s">
        <v>8825</v>
      </c>
      <c r="C901" s="240" t="s">
        <v>2813</v>
      </c>
      <c r="D901" s="239" t="s">
        <v>8827</v>
      </c>
      <c r="E901" s="239" t="s">
        <v>1667</v>
      </c>
      <c r="F901" s="241" t="s">
        <v>8824</v>
      </c>
      <c r="G901" s="239" t="s">
        <v>8767</v>
      </c>
      <c r="H901" s="347" t="s">
        <v>8777</v>
      </c>
      <c r="I901" s="347" t="s">
        <v>8823</v>
      </c>
      <c r="J901" s="242" t="s">
        <v>8810</v>
      </c>
      <c r="K901" s="238" t="s">
        <v>8822</v>
      </c>
      <c r="L901" s="239" t="s">
        <v>8764</v>
      </c>
      <c r="M901" s="239" t="s">
        <v>8595</v>
      </c>
      <c r="N901" s="240" t="s">
        <v>8765</v>
      </c>
      <c r="O901" s="239" t="s">
        <v>8763</v>
      </c>
      <c r="P901" s="241" t="s">
        <v>8821</v>
      </c>
      <c r="Q901" s="241" t="s">
        <v>8618</v>
      </c>
      <c r="R901" s="239" t="s">
        <v>9155</v>
      </c>
      <c r="S901" s="280"/>
    </row>
    <row r="902" spans="1:19">
      <c r="A902" s="25" t="s">
        <v>1235</v>
      </c>
      <c r="B902" s="22" t="s">
        <v>5</v>
      </c>
      <c r="C902" s="24">
        <v>20749956167941</v>
      </c>
      <c r="D902" s="139" t="s">
        <v>7857</v>
      </c>
      <c r="E902" s="22" t="s">
        <v>1980</v>
      </c>
      <c r="F902" s="23">
        <v>6.5</v>
      </c>
      <c r="G902" s="22">
        <v>4</v>
      </c>
      <c r="H902" s="203">
        <v>23.4</v>
      </c>
      <c r="I902" s="203">
        <v>0.89</v>
      </c>
      <c r="J902" s="214">
        <v>82.8</v>
      </c>
      <c r="K902" s="139" t="s">
        <v>1234</v>
      </c>
      <c r="L902" s="139" t="s">
        <v>8610</v>
      </c>
      <c r="M902" s="139" t="s">
        <v>7758</v>
      </c>
      <c r="N902" s="139" t="s">
        <v>8617</v>
      </c>
      <c r="O902" s="139" t="s">
        <v>8599</v>
      </c>
      <c r="P902" s="139" t="s">
        <v>8615</v>
      </c>
      <c r="Q902" s="139" t="s">
        <v>8622</v>
      </c>
      <c r="R902" s="139" t="s">
        <v>7857</v>
      </c>
    </row>
    <row r="903" spans="1:19">
      <c r="A903" s="329" t="s">
        <v>1236</v>
      </c>
      <c r="B903" s="21" t="s">
        <v>5</v>
      </c>
      <c r="C903" s="20">
        <v>20749956168719</v>
      </c>
      <c r="D903" s="138" t="s">
        <v>7857</v>
      </c>
      <c r="E903" s="21" t="s">
        <v>2543</v>
      </c>
      <c r="F903" s="19">
        <v>6.5</v>
      </c>
      <c r="G903" s="21">
        <v>4</v>
      </c>
      <c r="H903" s="204">
        <v>25.5</v>
      </c>
      <c r="I903" s="204">
        <v>0.89</v>
      </c>
      <c r="J903" s="215">
        <v>82.8</v>
      </c>
      <c r="K903" s="138" t="s">
        <v>1234</v>
      </c>
      <c r="L903" s="138" t="s">
        <v>8610</v>
      </c>
      <c r="M903" s="138" t="s">
        <v>7758</v>
      </c>
      <c r="N903" s="138" t="s">
        <v>8617</v>
      </c>
      <c r="O903" s="138" t="s">
        <v>8599</v>
      </c>
      <c r="P903" s="138" t="s">
        <v>8615</v>
      </c>
      <c r="Q903" s="138" t="s">
        <v>8622</v>
      </c>
      <c r="R903" s="138" t="s">
        <v>7857</v>
      </c>
    </row>
    <row r="904" spans="1:19">
      <c r="A904" s="25" t="s">
        <v>1237</v>
      </c>
      <c r="B904" s="22" t="s">
        <v>5</v>
      </c>
      <c r="C904" s="24">
        <v>20749956167958</v>
      </c>
      <c r="D904" s="139" t="s">
        <v>7857</v>
      </c>
      <c r="E904" s="22" t="s">
        <v>2544</v>
      </c>
      <c r="F904" s="23">
        <v>7</v>
      </c>
      <c r="G904" s="22">
        <v>3</v>
      </c>
      <c r="H904" s="203">
        <v>21.1</v>
      </c>
      <c r="I904" s="203">
        <v>0.77</v>
      </c>
      <c r="J904" s="214">
        <v>93.6</v>
      </c>
      <c r="K904" s="139" t="s">
        <v>1234</v>
      </c>
      <c r="L904" s="139" t="s">
        <v>8610</v>
      </c>
      <c r="M904" s="139" t="s">
        <v>7758</v>
      </c>
      <c r="N904" s="139" t="s">
        <v>8617</v>
      </c>
      <c r="O904" s="139" t="s">
        <v>8599</v>
      </c>
      <c r="P904" s="139" t="s">
        <v>8615</v>
      </c>
      <c r="Q904" s="139" t="s">
        <v>8622</v>
      </c>
      <c r="R904" s="139" t="s">
        <v>7857</v>
      </c>
    </row>
    <row r="905" spans="1:19">
      <c r="A905" s="329" t="s">
        <v>1238</v>
      </c>
      <c r="B905" s="21" t="s">
        <v>5</v>
      </c>
      <c r="C905" s="20">
        <v>20749956167965</v>
      </c>
      <c r="D905" s="138" t="s">
        <v>7857</v>
      </c>
      <c r="E905" s="21" t="s">
        <v>2545</v>
      </c>
      <c r="F905" s="19">
        <v>7.75</v>
      </c>
      <c r="G905" s="21">
        <v>3</v>
      </c>
      <c r="H905" s="204">
        <v>27.4</v>
      </c>
      <c r="I905" s="204">
        <v>0.77</v>
      </c>
      <c r="J905" s="215">
        <v>103.5</v>
      </c>
      <c r="K905" s="138" t="s">
        <v>1234</v>
      </c>
      <c r="L905" s="138" t="s">
        <v>8610</v>
      </c>
      <c r="M905" s="138" t="s">
        <v>7758</v>
      </c>
      <c r="N905" s="138" t="s">
        <v>8617</v>
      </c>
      <c r="O905" s="138" t="s">
        <v>8599</v>
      </c>
      <c r="P905" s="138" t="s">
        <v>8615</v>
      </c>
      <c r="Q905" s="138" t="s">
        <v>8622</v>
      </c>
      <c r="R905" s="138" t="s">
        <v>7857</v>
      </c>
    </row>
    <row r="906" spans="1:19">
      <c r="A906" s="25" t="s">
        <v>1239</v>
      </c>
      <c r="B906" s="22" t="s">
        <v>5</v>
      </c>
      <c r="C906" s="24">
        <v>20749956167972</v>
      </c>
      <c r="D906" s="139" t="s">
        <v>7857</v>
      </c>
      <c r="E906" s="22" t="s">
        <v>1981</v>
      </c>
      <c r="F906" s="23">
        <v>8.25</v>
      </c>
      <c r="G906" s="22">
        <v>2</v>
      </c>
      <c r="H906" s="203">
        <v>24.5</v>
      </c>
      <c r="I906" s="203">
        <v>0.69</v>
      </c>
      <c r="J906" s="214">
        <v>115.2</v>
      </c>
      <c r="K906" s="139" t="s">
        <v>1234</v>
      </c>
      <c r="L906" s="139" t="s">
        <v>8610</v>
      </c>
      <c r="M906" s="139" t="s">
        <v>7758</v>
      </c>
      <c r="N906" s="139" t="s">
        <v>8617</v>
      </c>
      <c r="O906" s="139" t="s">
        <v>8599</v>
      </c>
      <c r="P906" s="139" t="s">
        <v>8615</v>
      </c>
      <c r="Q906" s="139" t="s">
        <v>8622</v>
      </c>
      <c r="R906" s="139" t="s">
        <v>7857</v>
      </c>
    </row>
    <row r="907" spans="1:19">
      <c r="A907" s="329" t="s">
        <v>1240</v>
      </c>
      <c r="B907" s="21" t="s">
        <v>5</v>
      </c>
      <c r="C907" s="20">
        <v>20749956168726</v>
      </c>
      <c r="D907" s="138" t="s">
        <v>7857</v>
      </c>
      <c r="E907" s="21" t="s">
        <v>2546</v>
      </c>
      <c r="F907" s="19">
        <v>8.5</v>
      </c>
      <c r="G907" s="21">
        <v>2</v>
      </c>
      <c r="H907" s="204">
        <v>24.4</v>
      </c>
      <c r="I907" s="204">
        <v>1.17</v>
      </c>
      <c r="J907" s="215">
        <v>118.8</v>
      </c>
      <c r="K907" s="138" t="s">
        <v>1234</v>
      </c>
      <c r="L907" s="138" t="s">
        <v>8610</v>
      </c>
      <c r="M907" s="138" t="s">
        <v>7758</v>
      </c>
      <c r="N907" s="138" t="s">
        <v>8617</v>
      </c>
      <c r="O907" s="138" t="s">
        <v>8599</v>
      </c>
      <c r="P907" s="138" t="s">
        <v>8615</v>
      </c>
      <c r="Q907" s="138" t="s">
        <v>8622</v>
      </c>
      <c r="R907" s="138" t="s">
        <v>7857</v>
      </c>
    </row>
    <row r="908" spans="1:19">
      <c r="A908" s="25" t="s">
        <v>1241</v>
      </c>
      <c r="B908" s="22" t="s">
        <v>5</v>
      </c>
      <c r="C908" s="24">
        <v>20749956167989</v>
      </c>
      <c r="D908" s="139" t="s">
        <v>7857</v>
      </c>
      <c r="E908" s="22" t="s">
        <v>2132</v>
      </c>
      <c r="F908" s="23">
        <v>9.25</v>
      </c>
      <c r="G908" s="22">
        <v>2</v>
      </c>
      <c r="H908" s="203">
        <v>29.8</v>
      </c>
      <c r="I908" s="203">
        <v>0.91</v>
      </c>
      <c r="J908" s="214">
        <v>126</v>
      </c>
      <c r="K908" s="139" t="s">
        <v>1234</v>
      </c>
      <c r="L908" s="139" t="s">
        <v>8610</v>
      </c>
      <c r="M908" s="139" t="s">
        <v>7758</v>
      </c>
      <c r="N908" s="139" t="s">
        <v>8617</v>
      </c>
      <c r="O908" s="139" t="s">
        <v>8599</v>
      </c>
      <c r="P908" s="139" t="s">
        <v>8615</v>
      </c>
      <c r="Q908" s="139" t="s">
        <v>8622</v>
      </c>
      <c r="R908" s="139" t="s">
        <v>7857</v>
      </c>
    </row>
    <row r="909" spans="1:19">
      <c r="A909" s="329" t="s">
        <v>1242</v>
      </c>
      <c r="B909" s="21" t="s">
        <v>5</v>
      </c>
      <c r="C909" s="20">
        <v>20749956168733</v>
      </c>
      <c r="D909" s="138" t="s">
        <v>7857</v>
      </c>
      <c r="E909" s="21" t="s">
        <v>2547</v>
      </c>
      <c r="F909" s="19">
        <v>10.5</v>
      </c>
      <c r="G909" s="21">
        <v>2</v>
      </c>
      <c r="H909" s="204">
        <v>39.1</v>
      </c>
      <c r="I909" s="204">
        <v>1.49</v>
      </c>
      <c r="J909" s="215">
        <v>161.1</v>
      </c>
      <c r="K909" s="138" t="s">
        <v>1234</v>
      </c>
      <c r="L909" s="138" t="s">
        <v>8610</v>
      </c>
      <c r="M909" s="138" t="s">
        <v>7758</v>
      </c>
      <c r="N909" s="138" t="s">
        <v>8617</v>
      </c>
      <c r="O909" s="138" t="s">
        <v>8599</v>
      </c>
      <c r="P909" s="138" t="s">
        <v>8615</v>
      </c>
      <c r="Q909" s="138" t="s">
        <v>8622</v>
      </c>
      <c r="R909" s="138" t="s">
        <v>7857</v>
      </c>
    </row>
    <row r="910" spans="1:19">
      <c r="A910" s="25" t="s">
        <v>1243</v>
      </c>
      <c r="B910" s="22" t="s">
        <v>5</v>
      </c>
      <c r="C910" s="24">
        <v>20749956167996</v>
      </c>
      <c r="D910" s="139" t="s">
        <v>7857</v>
      </c>
      <c r="E910" s="22" t="s">
        <v>1985</v>
      </c>
      <c r="F910" s="23">
        <v>10.75</v>
      </c>
      <c r="G910" s="22">
        <v>2</v>
      </c>
      <c r="H910" s="203">
        <v>38.799999999999997</v>
      </c>
      <c r="I910" s="203">
        <v>1.27</v>
      </c>
      <c r="J910" s="214">
        <v>159.30000000000001</v>
      </c>
      <c r="K910" s="139" t="s">
        <v>1234</v>
      </c>
      <c r="L910" s="139" t="s">
        <v>8610</v>
      </c>
      <c r="M910" s="139" t="s">
        <v>7758</v>
      </c>
      <c r="N910" s="139" t="s">
        <v>8617</v>
      </c>
      <c r="O910" s="139" t="s">
        <v>8599</v>
      </c>
      <c r="P910" s="139" t="s">
        <v>8615</v>
      </c>
      <c r="Q910" s="139" t="s">
        <v>8622</v>
      </c>
      <c r="R910" s="139" t="s">
        <v>7857</v>
      </c>
    </row>
    <row r="911" spans="1:19">
      <c r="A911" s="329" t="s">
        <v>9027</v>
      </c>
      <c r="B911" s="21" t="s">
        <v>5</v>
      </c>
      <c r="C911" s="20">
        <v>20749956188591</v>
      </c>
      <c r="D911" s="138" t="s">
        <v>7857</v>
      </c>
      <c r="E911" s="21" t="s">
        <v>9031</v>
      </c>
      <c r="F911" s="19" t="s">
        <v>7234</v>
      </c>
      <c r="G911" s="21">
        <v>12</v>
      </c>
      <c r="H911" s="204">
        <v>24.29</v>
      </c>
      <c r="I911" s="204">
        <f>2470.13/1728</f>
        <v>1.4294733796296297</v>
      </c>
      <c r="J911" s="215">
        <v>215</v>
      </c>
      <c r="K911" s="138" t="s">
        <v>1234</v>
      </c>
      <c r="L911" s="138" t="s">
        <v>8610</v>
      </c>
      <c r="M911" s="138" t="s">
        <v>7758</v>
      </c>
      <c r="N911" s="138" t="s">
        <v>8617</v>
      </c>
      <c r="O911" s="138" t="s">
        <v>8599</v>
      </c>
      <c r="P911" s="138" t="s">
        <v>8615</v>
      </c>
      <c r="Q911" s="138" t="s">
        <v>8622</v>
      </c>
      <c r="R911" s="138" t="s">
        <v>7857</v>
      </c>
    </row>
    <row r="912" spans="1:19">
      <c r="A912" s="25" t="s">
        <v>1244</v>
      </c>
      <c r="B912" s="22" t="s">
        <v>5</v>
      </c>
      <c r="C912" s="24">
        <v>20749956168009</v>
      </c>
      <c r="D912" s="139" t="s">
        <v>7857</v>
      </c>
      <c r="E912" s="22" t="s">
        <v>1986</v>
      </c>
      <c r="F912" s="23">
        <v>12</v>
      </c>
      <c r="G912" s="22">
        <v>1</v>
      </c>
      <c r="H912" s="203">
        <v>26.4</v>
      </c>
      <c r="I912" s="203">
        <v>1.31</v>
      </c>
      <c r="J912" s="214">
        <v>213.35</v>
      </c>
      <c r="K912" s="139" t="s">
        <v>1234</v>
      </c>
      <c r="L912" s="139" t="s">
        <v>8610</v>
      </c>
      <c r="M912" s="139" t="s">
        <v>7758</v>
      </c>
      <c r="N912" s="139" t="s">
        <v>8617</v>
      </c>
      <c r="O912" s="139" t="s">
        <v>8599</v>
      </c>
      <c r="P912" s="139" t="s">
        <v>8615</v>
      </c>
      <c r="Q912" s="139" t="s">
        <v>8622</v>
      </c>
      <c r="R912" s="139" t="s">
        <v>7857</v>
      </c>
    </row>
    <row r="913" spans="1:18">
      <c r="A913" s="329" t="s">
        <v>1245</v>
      </c>
      <c r="B913" s="21" t="s">
        <v>5</v>
      </c>
      <c r="C913" s="20">
        <v>20749956168801</v>
      </c>
      <c r="D913" s="138" t="s">
        <v>7857</v>
      </c>
      <c r="E913" s="21" t="s">
        <v>2548</v>
      </c>
      <c r="F913" s="19" t="s">
        <v>2549</v>
      </c>
      <c r="G913" s="21">
        <v>4</v>
      </c>
      <c r="H913" s="204">
        <v>29.8</v>
      </c>
      <c r="I913" s="204">
        <v>0.95</v>
      </c>
      <c r="J913" s="215">
        <v>143.1</v>
      </c>
      <c r="K913" s="138" t="s">
        <v>1234</v>
      </c>
      <c r="L913" s="138" t="s">
        <v>8610</v>
      </c>
      <c r="M913" s="138" t="s">
        <v>7758</v>
      </c>
      <c r="N913" s="138" t="s">
        <v>8617</v>
      </c>
      <c r="O913" s="138" t="s">
        <v>8599</v>
      </c>
      <c r="P913" s="138" t="s">
        <v>8615</v>
      </c>
      <c r="Q913" s="138" t="s">
        <v>8622</v>
      </c>
      <c r="R913" s="138" t="s">
        <v>7857</v>
      </c>
    </row>
    <row r="914" spans="1:18">
      <c r="A914" s="25" t="s">
        <v>1246</v>
      </c>
      <c r="B914" s="22" t="s">
        <v>5</v>
      </c>
      <c r="C914" s="24">
        <v>20749956168740</v>
      </c>
      <c r="D914" s="139" t="s">
        <v>7857</v>
      </c>
      <c r="E914" s="22" t="s">
        <v>2550</v>
      </c>
      <c r="F914" s="23" t="s">
        <v>2551</v>
      </c>
      <c r="G914" s="22">
        <v>3</v>
      </c>
      <c r="H914" s="203">
        <v>29.4</v>
      </c>
      <c r="I914" s="203">
        <v>1</v>
      </c>
      <c r="J914" s="214">
        <v>154.69999999999999</v>
      </c>
      <c r="K914" s="139" t="s">
        <v>1234</v>
      </c>
      <c r="L914" s="139" t="s">
        <v>8610</v>
      </c>
      <c r="M914" s="139" t="s">
        <v>7758</v>
      </c>
      <c r="N914" s="139" t="s">
        <v>8617</v>
      </c>
      <c r="O914" s="139" t="s">
        <v>8599</v>
      </c>
      <c r="P914" s="139" t="s">
        <v>8615</v>
      </c>
      <c r="Q914" s="139" t="s">
        <v>8622</v>
      </c>
      <c r="R914" s="139" t="s">
        <v>7857</v>
      </c>
    </row>
    <row r="915" spans="1:18">
      <c r="A915" s="329" t="s">
        <v>1247</v>
      </c>
      <c r="B915" s="21" t="s">
        <v>5</v>
      </c>
      <c r="C915" s="20">
        <v>20749956168757</v>
      </c>
      <c r="D915" s="138" t="s">
        <v>7857</v>
      </c>
      <c r="E915" s="21" t="s">
        <v>2552</v>
      </c>
      <c r="F915" s="19" t="s">
        <v>2553</v>
      </c>
      <c r="G915" s="21">
        <v>2</v>
      </c>
      <c r="H915" s="204">
        <v>29.4</v>
      </c>
      <c r="I915" s="204">
        <v>0.85</v>
      </c>
      <c r="J915" s="215">
        <v>203.15</v>
      </c>
      <c r="K915" s="138" t="s">
        <v>1234</v>
      </c>
      <c r="L915" s="138" t="s">
        <v>8610</v>
      </c>
      <c r="M915" s="138" t="s">
        <v>7758</v>
      </c>
      <c r="N915" s="138" t="s">
        <v>8617</v>
      </c>
      <c r="O915" s="138" t="s">
        <v>8599</v>
      </c>
      <c r="P915" s="138" t="s">
        <v>8615</v>
      </c>
      <c r="Q915" s="138" t="s">
        <v>8622</v>
      </c>
      <c r="R915" s="138" t="s">
        <v>7857</v>
      </c>
    </row>
    <row r="916" spans="1:18">
      <c r="A916" s="25" t="s">
        <v>1248</v>
      </c>
      <c r="B916" s="22" t="s">
        <v>5</v>
      </c>
      <c r="C916" s="24">
        <v>20749956168818</v>
      </c>
      <c r="D916" s="139" t="s">
        <v>7857</v>
      </c>
      <c r="E916" s="22" t="s">
        <v>2554</v>
      </c>
      <c r="F916" s="23" t="s">
        <v>2555</v>
      </c>
      <c r="G916" s="22">
        <v>2</v>
      </c>
      <c r="H916" s="203">
        <v>37.1</v>
      </c>
      <c r="I916" s="203">
        <v>1.0900000000000001</v>
      </c>
      <c r="J916" s="214">
        <v>216.9</v>
      </c>
      <c r="K916" s="139" t="s">
        <v>1234</v>
      </c>
      <c r="L916" s="139" t="s">
        <v>8610</v>
      </c>
      <c r="M916" s="139" t="s">
        <v>7758</v>
      </c>
      <c r="N916" s="139" t="s">
        <v>8617</v>
      </c>
      <c r="O916" s="139" t="s">
        <v>8599</v>
      </c>
      <c r="P916" s="139" t="s">
        <v>8615</v>
      </c>
      <c r="Q916" s="139" t="s">
        <v>8622</v>
      </c>
      <c r="R916" s="139" t="s">
        <v>7857</v>
      </c>
    </row>
    <row r="917" spans="1:18">
      <c r="A917" s="329" t="s">
        <v>1249</v>
      </c>
      <c r="B917" s="21" t="s">
        <v>5</v>
      </c>
      <c r="C917" s="20">
        <v>20749956168764</v>
      </c>
      <c r="D917" s="138" t="s">
        <v>7857</v>
      </c>
      <c r="E917" s="21" t="s">
        <v>2556</v>
      </c>
      <c r="F917" s="19" t="s">
        <v>2557</v>
      </c>
      <c r="G917" s="21">
        <v>2</v>
      </c>
      <c r="H917" s="204">
        <v>40.9</v>
      </c>
      <c r="I917" s="204">
        <v>1.54</v>
      </c>
      <c r="J917" s="215">
        <v>377.4</v>
      </c>
      <c r="K917" s="138" t="s">
        <v>1234</v>
      </c>
      <c r="L917" s="138" t="s">
        <v>8610</v>
      </c>
      <c r="M917" s="138" t="s">
        <v>7758</v>
      </c>
      <c r="N917" s="138" t="s">
        <v>8617</v>
      </c>
      <c r="O917" s="138" t="s">
        <v>8599</v>
      </c>
      <c r="P917" s="138" t="s">
        <v>8615</v>
      </c>
      <c r="Q917" s="138" t="s">
        <v>8622</v>
      </c>
      <c r="R917" s="138" t="s">
        <v>7857</v>
      </c>
    </row>
    <row r="918" spans="1:18">
      <c r="A918" s="25" t="s">
        <v>1250</v>
      </c>
      <c r="B918" s="22" t="s">
        <v>5</v>
      </c>
      <c r="C918" s="24">
        <v>20749956168825</v>
      </c>
      <c r="D918" s="139" t="s">
        <v>7857</v>
      </c>
      <c r="E918" s="22" t="s">
        <v>2558</v>
      </c>
      <c r="F918" s="23" t="s">
        <v>2559</v>
      </c>
      <c r="G918" s="22">
        <v>1</v>
      </c>
      <c r="H918" s="203">
        <v>27.6</v>
      </c>
      <c r="I918" s="203">
        <v>1.02</v>
      </c>
      <c r="J918" s="214">
        <v>380.8</v>
      </c>
      <c r="K918" s="139" t="s">
        <v>1234</v>
      </c>
      <c r="L918" s="139" t="s">
        <v>8610</v>
      </c>
      <c r="M918" s="139" t="s">
        <v>7758</v>
      </c>
      <c r="N918" s="139" t="s">
        <v>8617</v>
      </c>
      <c r="O918" s="139" t="s">
        <v>8599</v>
      </c>
      <c r="P918" s="139" t="s">
        <v>8615</v>
      </c>
      <c r="Q918" s="139" t="s">
        <v>8622</v>
      </c>
      <c r="R918" s="139" t="s">
        <v>7857</v>
      </c>
    </row>
    <row r="919" spans="1:18">
      <c r="A919" s="329" t="s">
        <v>1251</v>
      </c>
      <c r="B919" s="21" t="s">
        <v>5</v>
      </c>
      <c r="C919" s="20">
        <v>20749956168351</v>
      </c>
      <c r="D919" s="138" t="s">
        <v>7857</v>
      </c>
      <c r="E919" s="21" t="s">
        <v>2560</v>
      </c>
      <c r="F919" s="19">
        <v>6</v>
      </c>
      <c r="G919" s="21">
        <v>4</v>
      </c>
      <c r="H919" s="204">
        <v>21.3</v>
      </c>
      <c r="I919" s="204">
        <v>0.71</v>
      </c>
      <c r="J919" s="215">
        <v>67.5</v>
      </c>
      <c r="K919" s="138" t="s">
        <v>1234</v>
      </c>
      <c r="L919" s="138" t="s">
        <v>8610</v>
      </c>
      <c r="M919" s="138" t="s">
        <v>7758</v>
      </c>
      <c r="N919" s="138" t="s">
        <v>8617</v>
      </c>
      <c r="O919" s="138" t="s">
        <v>8599</v>
      </c>
      <c r="P919" s="138" t="s">
        <v>8615</v>
      </c>
      <c r="Q919" s="138" t="s">
        <v>8622</v>
      </c>
      <c r="R919" s="138" t="s">
        <v>7857</v>
      </c>
    </row>
    <row r="920" spans="1:18">
      <c r="A920" s="25" t="s">
        <v>1252</v>
      </c>
      <c r="B920" s="22" t="s">
        <v>5</v>
      </c>
      <c r="C920" s="24">
        <v>20749956168399</v>
      </c>
      <c r="D920" s="139" t="s">
        <v>7857</v>
      </c>
      <c r="E920" s="22" t="s">
        <v>2561</v>
      </c>
      <c r="F920" s="23">
        <v>6.25</v>
      </c>
      <c r="G920" s="22">
        <v>4</v>
      </c>
      <c r="H920" s="203">
        <v>26.6</v>
      </c>
      <c r="I920" s="203">
        <v>0.97</v>
      </c>
      <c r="J920" s="214">
        <v>79.2</v>
      </c>
      <c r="K920" s="139" t="s">
        <v>1234</v>
      </c>
      <c r="L920" s="139" t="s">
        <v>8610</v>
      </c>
      <c r="M920" s="139" t="s">
        <v>7758</v>
      </c>
      <c r="N920" s="139" t="s">
        <v>8617</v>
      </c>
      <c r="O920" s="139" t="s">
        <v>8599</v>
      </c>
      <c r="P920" s="139" t="s">
        <v>8615</v>
      </c>
      <c r="Q920" s="139" t="s">
        <v>8622</v>
      </c>
      <c r="R920" s="139" t="s">
        <v>7857</v>
      </c>
    </row>
    <row r="921" spans="1:18">
      <c r="A921" s="329" t="s">
        <v>1253</v>
      </c>
      <c r="B921" s="21" t="s">
        <v>5</v>
      </c>
      <c r="C921" s="20">
        <v>20749956168375</v>
      </c>
      <c r="D921" s="138" t="s">
        <v>7857</v>
      </c>
      <c r="E921" s="21" t="s">
        <v>2562</v>
      </c>
      <c r="F921" s="19">
        <v>4.25</v>
      </c>
      <c r="G921" s="21">
        <v>4</v>
      </c>
      <c r="H921" s="204">
        <v>13.9</v>
      </c>
      <c r="I921" s="204">
        <v>0.41</v>
      </c>
      <c r="J921" s="215">
        <v>52.2</v>
      </c>
      <c r="K921" s="138" t="s">
        <v>1234</v>
      </c>
      <c r="L921" s="138" t="s">
        <v>8610</v>
      </c>
      <c r="M921" s="138" t="s">
        <v>7758</v>
      </c>
      <c r="N921" s="138" t="s">
        <v>8617</v>
      </c>
      <c r="O921" s="138" t="s">
        <v>8599</v>
      </c>
      <c r="P921" s="138" t="s">
        <v>8615</v>
      </c>
      <c r="Q921" s="138" t="s">
        <v>8622</v>
      </c>
      <c r="R921" s="138" t="s">
        <v>7857</v>
      </c>
    </row>
    <row r="922" spans="1:18">
      <c r="A922" s="25" t="s">
        <v>1254</v>
      </c>
      <c r="B922" s="22" t="s">
        <v>5</v>
      </c>
      <c r="C922" s="24">
        <v>20749956168887</v>
      </c>
      <c r="D922" s="139" t="s">
        <v>7857</v>
      </c>
      <c r="E922" s="22" t="s">
        <v>2563</v>
      </c>
      <c r="F922" s="23">
        <v>5</v>
      </c>
      <c r="G922" s="22">
        <v>4</v>
      </c>
      <c r="H922" s="203">
        <v>25.4</v>
      </c>
      <c r="I922" s="203">
        <v>1.91</v>
      </c>
      <c r="J922" s="214">
        <v>121.5</v>
      </c>
      <c r="K922" s="139" t="s">
        <v>1234</v>
      </c>
      <c r="L922" s="139" t="s">
        <v>8610</v>
      </c>
      <c r="M922" s="139" t="s">
        <v>7758</v>
      </c>
      <c r="N922" s="139" t="s">
        <v>8617</v>
      </c>
      <c r="O922" s="139" t="s">
        <v>8599</v>
      </c>
      <c r="P922" s="139" t="s">
        <v>8615</v>
      </c>
      <c r="Q922" s="139" t="s">
        <v>8622</v>
      </c>
      <c r="R922" s="139" t="s">
        <v>7857</v>
      </c>
    </row>
    <row r="923" spans="1:18">
      <c r="A923" s="329" t="s">
        <v>9028</v>
      </c>
      <c r="B923" s="21" t="s">
        <v>5</v>
      </c>
      <c r="C923" s="20">
        <v>20749956188607</v>
      </c>
      <c r="D923" s="138" t="s">
        <v>7857</v>
      </c>
      <c r="E923" s="21" t="s">
        <v>9032</v>
      </c>
      <c r="F923" s="19" t="s">
        <v>9035</v>
      </c>
      <c r="G923" s="21">
        <v>36</v>
      </c>
      <c r="H923" s="204">
        <v>17.989999999999998</v>
      </c>
      <c r="I923" s="204">
        <f>2622.23/1728</f>
        <v>1.5174942129629629</v>
      </c>
      <c r="J923" s="215">
        <v>106</v>
      </c>
      <c r="K923" s="138" t="s">
        <v>1234</v>
      </c>
      <c r="L923" s="138" t="s">
        <v>8610</v>
      </c>
      <c r="M923" s="138" t="s">
        <v>7758</v>
      </c>
      <c r="N923" s="138" t="s">
        <v>8617</v>
      </c>
      <c r="O923" s="138" t="s">
        <v>8599</v>
      </c>
      <c r="P923" s="138" t="s">
        <v>8615</v>
      </c>
      <c r="Q923" s="138" t="s">
        <v>8622</v>
      </c>
      <c r="R923" s="138" t="s">
        <v>7857</v>
      </c>
    </row>
    <row r="924" spans="1:18">
      <c r="A924" s="25" t="s">
        <v>1255</v>
      </c>
      <c r="B924" s="22" t="s">
        <v>5</v>
      </c>
      <c r="C924" s="24">
        <v>20749956168863</v>
      </c>
      <c r="D924" s="139" t="s">
        <v>7857</v>
      </c>
      <c r="E924" s="22" t="s">
        <v>2564</v>
      </c>
      <c r="F924" s="23">
        <v>3.5</v>
      </c>
      <c r="G924" s="22">
        <v>4</v>
      </c>
      <c r="H924" s="203">
        <v>12.9</v>
      </c>
      <c r="I924" s="203">
        <v>1.33</v>
      </c>
      <c r="J924" s="214">
        <v>59.4</v>
      </c>
      <c r="K924" s="139" t="s">
        <v>1234</v>
      </c>
      <c r="L924" s="139" t="s">
        <v>8610</v>
      </c>
      <c r="M924" s="139" t="s">
        <v>7758</v>
      </c>
      <c r="N924" s="139" t="s">
        <v>8617</v>
      </c>
      <c r="O924" s="139" t="s">
        <v>8599</v>
      </c>
      <c r="P924" s="139" t="s">
        <v>8615</v>
      </c>
      <c r="Q924" s="139" t="s">
        <v>8622</v>
      </c>
      <c r="R924" s="139" t="s">
        <v>7857</v>
      </c>
    </row>
    <row r="925" spans="1:18">
      <c r="A925" s="329" t="s">
        <v>1256</v>
      </c>
      <c r="B925" s="21" t="s">
        <v>5</v>
      </c>
      <c r="C925" s="20">
        <v>20749956168856</v>
      </c>
      <c r="D925" s="138" t="s">
        <v>7857</v>
      </c>
      <c r="E925" s="21" t="s">
        <v>2565</v>
      </c>
      <c r="F925" s="19">
        <v>5</v>
      </c>
      <c r="G925" s="21">
        <v>4</v>
      </c>
      <c r="H925" s="204">
        <v>26.1</v>
      </c>
      <c r="I925" s="204">
        <v>1.82</v>
      </c>
      <c r="J925" s="215">
        <v>91.8</v>
      </c>
      <c r="K925" s="138" t="s">
        <v>1234</v>
      </c>
      <c r="L925" s="138" t="s">
        <v>8610</v>
      </c>
      <c r="M925" s="138" t="s">
        <v>7758</v>
      </c>
      <c r="N925" s="138" t="s">
        <v>8617</v>
      </c>
      <c r="O925" s="138" t="s">
        <v>8599</v>
      </c>
      <c r="P925" s="138" t="s">
        <v>8615</v>
      </c>
      <c r="Q925" s="138" t="s">
        <v>8622</v>
      </c>
      <c r="R925" s="138" t="s">
        <v>7857</v>
      </c>
    </row>
    <row r="926" spans="1:18">
      <c r="A926" s="25" t="s">
        <v>1257</v>
      </c>
      <c r="B926" s="22" t="s">
        <v>5</v>
      </c>
      <c r="C926" s="24">
        <v>20749956168122</v>
      </c>
      <c r="D926" s="139" t="s">
        <v>7857</v>
      </c>
      <c r="E926" s="22" t="s">
        <v>2566</v>
      </c>
      <c r="F926" s="23">
        <v>4.75</v>
      </c>
      <c r="G926" s="22">
        <v>3</v>
      </c>
      <c r="H926" s="203">
        <v>24.6</v>
      </c>
      <c r="I926" s="203">
        <v>1.29</v>
      </c>
      <c r="J926" s="214">
        <v>139.5</v>
      </c>
      <c r="K926" s="139" t="s">
        <v>1234</v>
      </c>
      <c r="L926" s="139" t="s">
        <v>8610</v>
      </c>
      <c r="M926" s="139" t="s">
        <v>7758</v>
      </c>
      <c r="N926" s="139" t="s">
        <v>8617</v>
      </c>
      <c r="O926" s="139" t="s">
        <v>8599</v>
      </c>
      <c r="P926" s="139" t="s">
        <v>8615</v>
      </c>
      <c r="Q926" s="139" t="s">
        <v>8622</v>
      </c>
      <c r="R926" s="139" t="s">
        <v>7857</v>
      </c>
    </row>
    <row r="927" spans="1:18">
      <c r="A927" s="329" t="s">
        <v>9029</v>
      </c>
      <c r="B927" s="21" t="s">
        <v>7751</v>
      </c>
      <c r="C927" s="20">
        <v>20749956188621</v>
      </c>
      <c r="D927" s="138" t="s">
        <v>7857</v>
      </c>
      <c r="E927" s="21" t="s">
        <v>9033</v>
      </c>
      <c r="F927" s="19" t="s">
        <v>9036</v>
      </c>
      <c r="G927" s="21">
        <v>36</v>
      </c>
      <c r="H927" s="204">
        <v>26.63</v>
      </c>
      <c r="I927" s="204">
        <f>2373.38/1728</f>
        <v>1.3734837962962965</v>
      </c>
      <c r="J927" s="215">
        <v>135</v>
      </c>
      <c r="K927" s="138" t="s">
        <v>1234</v>
      </c>
      <c r="L927" s="138" t="s">
        <v>8610</v>
      </c>
      <c r="M927" s="138" t="s">
        <v>7758</v>
      </c>
      <c r="N927" s="138" t="s">
        <v>8617</v>
      </c>
      <c r="O927" s="138" t="s">
        <v>8599</v>
      </c>
      <c r="P927" s="138" t="s">
        <v>8615</v>
      </c>
      <c r="Q927" s="138" t="s">
        <v>8622</v>
      </c>
      <c r="R927" s="138" t="s">
        <v>7857</v>
      </c>
    </row>
    <row r="928" spans="1:18">
      <c r="A928" s="25" t="s">
        <v>1258</v>
      </c>
      <c r="B928" s="22" t="s">
        <v>5</v>
      </c>
      <c r="C928" s="24">
        <v>20749956168405</v>
      </c>
      <c r="D928" s="139" t="s">
        <v>7857</v>
      </c>
      <c r="E928" s="22" t="s">
        <v>2567</v>
      </c>
      <c r="F928" s="23">
        <v>6.25</v>
      </c>
      <c r="G928" s="22">
        <v>4</v>
      </c>
      <c r="H928" s="203">
        <v>24.5</v>
      </c>
      <c r="I928" s="203">
        <v>0.78</v>
      </c>
      <c r="J928" s="214">
        <v>72.900000000000006</v>
      </c>
      <c r="K928" s="139" t="s">
        <v>1234</v>
      </c>
      <c r="L928" s="139" t="s">
        <v>8610</v>
      </c>
      <c r="M928" s="139" t="s">
        <v>7758</v>
      </c>
      <c r="N928" s="139" t="s">
        <v>8617</v>
      </c>
      <c r="O928" s="139" t="s">
        <v>8599</v>
      </c>
      <c r="P928" s="139" t="s">
        <v>8615</v>
      </c>
      <c r="Q928" s="139" t="s">
        <v>8622</v>
      </c>
      <c r="R928" s="139" t="s">
        <v>7857</v>
      </c>
    </row>
    <row r="929" spans="1:19">
      <c r="A929" s="329" t="s">
        <v>1259</v>
      </c>
      <c r="B929" s="21" t="s">
        <v>5</v>
      </c>
      <c r="C929" s="20">
        <v>20749956168443</v>
      </c>
      <c r="D929" s="138" t="s">
        <v>7857</v>
      </c>
      <c r="E929" s="21" t="s">
        <v>2568</v>
      </c>
      <c r="F929" s="19">
        <v>6</v>
      </c>
      <c r="G929" s="21">
        <v>2</v>
      </c>
      <c r="H929" s="204">
        <v>16.600000000000001</v>
      </c>
      <c r="I929" s="204">
        <v>1.3</v>
      </c>
      <c r="J929" s="215">
        <v>134.1</v>
      </c>
      <c r="K929" s="138" t="s">
        <v>1234</v>
      </c>
      <c r="L929" s="138" t="s">
        <v>8610</v>
      </c>
      <c r="M929" s="138" t="s">
        <v>7758</v>
      </c>
      <c r="N929" s="138" t="s">
        <v>8617</v>
      </c>
      <c r="O929" s="138" t="s">
        <v>8599</v>
      </c>
      <c r="P929" s="138" t="s">
        <v>8615</v>
      </c>
      <c r="Q929" s="138" t="s">
        <v>8622</v>
      </c>
      <c r="R929" s="138" t="s">
        <v>7857</v>
      </c>
    </row>
    <row r="930" spans="1:19">
      <c r="A930" s="25" t="s">
        <v>1260</v>
      </c>
      <c r="B930" s="22" t="s">
        <v>5</v>
      </c>
      <c r="C930" s="24">
        <v>20749956168054</v>
      </c>
      <c r="D930" s="139" t="s">
        <v>7857</v>
      </c>
      <c r="E930" s="22" t="s">
        <v>2569</v>
      </c>
      <c r="F930" s="23">
        <v>4.25</v>
      </c>
      <c r="G930" s="22">
        <v>3</v>
      </c>
      <c r="H930" s="203">
        <v>21.5</v>
      </c>
      <c r="I930" s="203">
        <v>0.5</v>
      </c>
      <c r="J930" s="214">
        <v>135.9</v>
      </c>
      <c r="K930" s="139" t="s">
        <v>1234</v>
      </c>
      <c r="L930" s="139" t="s">
        <v>8610</v>
      </c>
      <c r="M930" s="139" t="s">
        <v>7758</v>
      </c>
      <c r="N930" s="139" t="s">
        <v>8617</v>
      </c>
      <c r="O930" s="139" t="s">
        <v>8599</v>
      </c>
      <c r="P930" s="139" t="s">
        <v>8615</v>
      </c>
      <c r="Q930" s="139" t="s">
        <v>8622</v>
      </c>
      <c r="R930" s="139" t="s">
        <v>7857</v>
      </c>
    </row>
    <row r="931" spans="1:19">
      <c r="A931" s="329" t="s">
        <v>9030</v>
      </c>
      <c r="B931" s="21" t="s">
        <v>7751</v>
      </c>
      <c r="C931" s="20">
        <v>20749956188614</v>
      </c>
      <c r="D931" s="138" t="s">
        <v>7857</v>
      </c>
      <c r="E931" s="21" t="s">
        <v>9034</v>
      </c>
      <c r="F931" s="19" t="s">
        <v>9037</v>
      </c>
      <c r="G931" s="21">
        <v>36</v>
      </c>
      <c r="H931" s="204">
        <v>19.97</v>
      </c>
      <c r="I931" s="204">
        <f>1410.71/1728</f>
        <v>0.81638310185185192</v>
      </c>
      <c r="J931" s="215">
        <v>134</v>
      </c>
      <c r="K931" s="138" t="s">
        <v>1234</v>
      </c>
      <c r="L931" s="138" t="s">
        <v>8610</v>
      </c>
      <c r="M931" s="138" t="s">
        <v>7758</v>
      </c>
      <c r="N931" s="138" t="s">
        <v>8617</v>
      </c>
      <c r="O931" s="138" t="s">
        <v>8599</v>
      </c>
      <c r="P931" s="138" t="s">
        <v>8615</v>
      </c>
      <c r="Q931" s="138" t="s">
        <v>8622</v>
      </c>
      <c r="R931" s="138" t="s">
        <v>7857</v>
      </c>
    </row>
    <row r="932" spans="1:19">
      <c r="A932" s="25" t="s">
        <v>1261</v>
      </c>
      <c r="B932" s="22" t="s">
        <v>5</v>
      </c>
      <c r="C932" s="24">
        <v>20749956168603</v>
      </c>
      <c r="D932" s="139" t="s">
        <v>7857</v>
      </c>
      <c r="E932" s="22" t="s">
        <v>2570</v>
      </c>
      <c r="F932" s="23">
        <v>8.75</v>
      </c>
      <c r="G932" s="22">
        <v>2</v>
      </c>
      <c r="H932" s="203">
        <v>27.9</v>
      </c>
      <c r="I932" s="203">
        <v>0.95</v>
      </c>
      <c r="J932" s="214">
        <v>126.9</v>
      </c>
      <c r="K932" s="139" t="s">
        <v>1234</v>
      </c>
      <c r="L932" s="139" t="s">
        <v>8610</v>
      </c>
      <c r="M932" s="139" t="s">
        <v>7758</v>
      </c>
      <c r="N932" s="139" t="s">
        <v>8617</v>
      </c>
      <c r="O932" s="139" t="s">
        <v>8599</v>
      </c>
      <c r="P932" s="139" t="s">
        <v>8615</v>
      </c>
      <c r="Q932" s="139" t="s">
        <v>8622</v>
      </c>
      <c r="R932" s="139" t="s">
        <v>7857</v>
      </c>
    </row>
    <row r="933" spans="1:19">
      <c r="A933" s="329" t="s">
        <v>1262</v>
      </c>
      <c r="B933" s="21" t="s">
        <v>5</v>
      </c>
      <c r="C933" s="20">
        <v>20749956168634</v>
      </c>
      <c r="D933" s="138" t="s">
        <v>7857</v>
      </c>
      <c r="E933" s="21" t="s">
        <v>2571</v>
      </c>
      <c r="F933" s="19">
        <v>10.25</v>
      </c>
      <c r="G933" s="21">
        <v>2</v>
      </c>
      <c r="H933" s="204">
        <v>41.4</v>
      </c>
      <c r="I933" s="204">
        <v>2.08</v>
      </c>
      <c r="J933" s="215">
        <v>195.3</v>
      </c>
      <c r="K933" s="138" t="s">
        <v>1234</v>
      </c>
      <c r="L933" s="138" t="s">
        <v>8610</v>
      </c>
      <c r="M933" s="138" t="s">
        <v>7758</v>
      </c>
      <c r="N933" s="138" t="s">
        <v>8617</v>
      </c>
      <c r="O933" s="138" t="s">
        <v>8599</v>
      </c>
      <c r="P933" s="138" t="s">
        <v>8615</v>
      </c>
      <c r="Q933" s="138" t="s">
        <v>8622</v>
      </c>
      <c r="R933" s="138" t="s">
        <v>7857</v>
      </c>
    </row>
    <row r="934" spans="1:19">
      <c r="A934" s="25" t="s">
        <v>1263</v>
      </c>
      <c r="B934" s="22" t="s">
        <v>5</v>
      </c>
      <c r="C934" s="24">
        <v>20749956167903</v>
      </c>
      <c r="D934" s="139" t="s">
        <v>7857</v>
      </c>
      <c r="E934" s="22" t="s">
        <v>2572</v>
      </c>
      <c r="F934" s="23">
        <v>4.25</v>
      </c>
      <c r="G934" s="22">
        <v>4</v>
      </c>
      <c r="H934" s="203">
        <v>21.9</v>
      </c>
      <c r="I934" s="203">
        <v>0.84</v>
      </c>
      <c r="J934" s="214">
        <v>65.7</v>
      </c>
      <c r="K934" s="139" t="s">
        <v>1234</v>
      </c>
      <c r="L934" s="139" t="s">
        <v>8610</v>
      </c>
      <c r="M934" s="139" t="s">
        <v>7758</v>
      </c>
      <c r="N934" s="139" t="s">
        <v>8617</v>
      </c>
      <c r="O934" s="139" t="s">
        <v>8599</v>
      </c>
      <c r="P934" s="139" t="s">
        <v>8615</v>
      </c>
      <c r="Q934" s="139" t="s">
        <v>8622</v>
      </c>
      <c r="R934" s="139" t="s">
        <v>7857</v>
      </c>
    </row>
    <row r="935" spans="1:19">
      <c r="A935" s="329" t="s">
        <v>1264</v>
      </c>
      <c r="B935" s="21" t="s">
        <v>5</v>
      </c>
      <c r="C935" s="20">
        <v>20749956167910</v>
      </c>
      <c r="D935" s="138" t="s">
        <v>7857</v>
      </c>
      <c r="E935" s="21" t="s">
        <v>2573</v>
      </c>
      <c r="F935" s="19">
        <v>5</v>
      </c>
      <c r="G935" s="21">
        <v>4</v>
      </c>
      <c r="H935" s="204">
        <v>32</v>
      </c>
      <c r="I935" s="204">
        <v>1.54</v>
      </c>
      <c r="J935" s="215">
        <v>70.2</v>
      </c>
      <c r="K935" s="138" t="s">
        <v>1234</v>
      </c>
      <c r="L935" s="138" t="s">
        <v>8610</v>
      </c>
      <c r="M935" s="138" t="s">
        <v>7758</v>
      </c>
      <c r="N935" s="138" t="s">
        <v>8617</v>
      </c>
      <c r="O935" s="138" t="s">
        <v>8599</v>
      </c>
      <c r="P935" s="138" t="s">
        <v>8615</v>
      </c>
      <c r="Q935" s="138" t="s">
        <v>8622</v>
      </c>
      <c r="R935" s="138" t="s">
        <v>7857</v>
      </c>
    </row>
    <row r="936" spans="1:19">
      <c r="A936" s="25" t="s">
        <v>1265</v>
      </c>
      <c r="B936" s="22" t="s">
        <v>5</v>
      </c>
      <c r="C936" s="24">
        <v>20749956167927</v>
      </c>
      <c r="D936" s="139" t="s">
        <v>7857</v>
      </c>
      <c r="E936" s="22" t="s">
        <v>2574</v>
      </c>
      <c r="F936" s="23">
        <v>5.75</v>
      </c>
      <c r="G936" s="22">
        <v>3</v>
      </c>
      <c r="H936" s="203">
        <v>35</v>
      </c>
      <c r="I936" s="203">
        <v>1.5</v>
      </c>
      <c r="J936" s="214">
        <v>85.5</v>
      </c>
      <c r="K936" s="139" t="s">
        <v>1234</v>
      </c>
      <c r="L936" s="139" t="s">
        <v>8610</v>
      </c>
      <c r="M936" s="139" t="s">
        <v>7758</v>
      </c>
      <c r="N936" s="139" t="s">
        <v>8617</v>
      </c>
      <c r="O936" s="139" t="s">
        <v>8599</v>
      </c>
      <c r="P936" s="139" t="s">
        <v>8615</v>
      </c>
      <c r="Q936" s="139" t="s">
        <v>8622</v>
      </c>
      <c r="R936" s="139" t="s">
        <v>7857</v>
      </c>
    </row>
    <row r="937" spans="1:19">
      <c r="A937" s="329" t="s">
        <v>1266</v>
      </c>
      <c r="B937" s="21" t="s">
        <v>5</v>
      </c>
      <c r="C937" s="20">
        <v>20749956168641</v>
      </c>
      <c r="D937" s="138" t="s">
        <v>7857</v>
      </c>
      <c r="E937" s="21" t="s">
        <v>2575</v>
      </c>
      <c r="F937" s="19">
        <v>12.25</v>
      </c>
      <c r="G937" s="21">
        <v>1</v>
      </c>
      <c r="H937" s="204">
        <v>29.3</v>
      </c>
      <c r="I937" s="204">
        <v>1.44</v>
      </c>
      <c r="J937" s="215">
        <v>593.29999999999995</v>
      </c>
      <c r="K937" s="138" t="s">
        <v>1234</v>
      </c>
      <c r="L937" s="138" t="s">
        <v>8610</v>
      </c>
      <c r="M937" s="138" t="s">
        <v>7758</v>
      </c>
      <c r="N937" s="138" t="s">
        <v>8617</v>
      </c>
      <c r="O937" s="138" t="s">
        <v>8599</v>
      </c>
      <c r="P937" s="138" t="s">
        <v>8615</v>
      </c>
      <c r="Q937" s="138" t="s">
        <v>8622</v>
      </c>
      <c r="R937" s="138" t="s">
        <v>7857</v>
      </c>
    </row>
    <row r="938" spans="1:19">
      <c r="A938" s="25" t="s">
        <v>1267</v>
      </c>
      <c r="B938" s="22" t="s">
        <v>5</v>
      </c>
      <c r="C938" s="24">
        <v>20749956168177</v>
      </c>
      <c r="D938" s="139" t="s">
        <v>7857</v>
      </c>
      <c r="E938" s="22" t="s">
        <v>2576</v>
      </c>
      <c r="F938" s="23" t="s">
        <v>2577</v>
      </c>
      <c r="G938" s="22">
        <v>4</v>
      </c>
      <c r="H938" s="203">
        <v>12.3</v>
      </c>
      <c r="I938" s="203">
        <v>0.87</v>
      </c>
      <c r="J938" s="214">
        <v>112.5</v>
      </c>
      <c r="K938" s="139" t="s">
        <v>1234</v>
      </c>
      <c r="L938" s="139" t="s">
        <v>8610</v>
      </c>
      <c r="M938" s="139" t="s">
        <v>7758</v>
      </c>
      <c r="N938" s="139" t="s">
        <v>8617</v>
      </c>
      <c r="O938" s="139" t="s">
        <v>8599</v>
      </c>
      <c r="P938" s="139" t="s">
        <v>8615</v>
      </c>
      <c r="Q938" s="139" t="s">
        <v>8622</v>
      </c>
      <c r="R938" s="139" t="s">
        <v>7857</v>
      </c>
    </row>
    <row r="939" spans="1:19">
      <c r="A939" s="329" t="s">
        <v>1268</v>
      </c>
      <c r="B939" s="21" t="s">
        <v>5</v>
      </c>
      <c r="C939" s="20">
        <v>20749956168184</v>
      </c>
      <c r="D939" s="138" t="s">
        <v>7857</v>
      </c>
      <c r="E939" s="21" t="s">
        <v>2578</v>
      </c>
      <c r="F939" s="19" t="s">
        <v>2579</v>
      </c>
      <c r="G939" s="21">
        <v>4</v>
      </c>
      <c r="H939" s="204">
        <v>23.5</v>
      </c>
      <c r="I939" s="204">
        <v>1.74</v>
      </c>
      <c r="J939" s="215">
        <v>151.19999999999999</v>
      </c>
      <c r="K939" s="138" t="s">
        <v>1234</v>
      </c>
      <c r="L939" s="138" t="s">
        <v>8610</v>
      </c>
      <c r="M939" s="138" t="s">
        <v>7758</v>
      </c>
      <c r="N939" s="138" t="s">
        <v>8617</v>
      </c>
      <c r="O939" s="138" t="s">
        <v>8599</v>
      </c>
      <c r="P939" s="138" t="s">
        <v>8615</v>
      </c>
      <c r="Q939" s="138" t="s">
        <v>8622</v>
      </c>
      <c r="R939" s="138" t="s">
        <v>7857</v>
      </c>
    </row>
    <row r="940" spans="1:19">
      <c r="A940" s="25" t="s">
        <v>1269</v>
      </c>
      <c r="B940" s="22" t="s">
        <v>5</v>
      </c>
      <c r="C940" s="24">
        <v>20749956168320</v>
      </c>
      <c r="D940" s="139" t="s">
        <v>7857</v>
      </c>
      <c r="E940" s="22" t="s">
        <v>2580</v>
      </c>
      <c r="F940" s="23">
        <v>4.25</v>
      </c>
      <c r="G940" s="22">
        <v>2</v>
      </c>
      <c r="H940" s="203">
        <v>11.3</v>
      </c>
      <c r="I940" s="203">
        <v>0.94</v>
      </c>
      <c r="J940" s="214">
        <v>113.05</v>
      </c>
      <c r="K940" s="139" t="s">
        <v>1234</v>
      </c>
      <c r="L940" s="139" t="s">
        <v>8610</v>
      </c>
      <c r="M940" s="139" t="s">
        <v>7758</v>
      </c>
      <c r="N940" s="139" t="s">
        <v>8617</v>
      </c>
      <c r="O940" s="139" t="s">
        <v>8599</v>
      </c>
      <c r="P940" s="139" t="s">
        <v>8615</v>
      </c>
      <c r="Q940" s="139" t="s">
        <v>8622</v>
      </c>
      <c r="R940" s="139" t="s">
        <v>7857</v>
      </c>
    </row>
    <row r="941" spans="1:19">
      <c r="A941" s="329" t="s">
        <v>1270</v>
      </c>
      <c r="B941" s="21" t="s">
        <v>5</v>
      </c>
      <c r="C941" s="20">
        <v>20749956168252</v>
      </c>
      <c r="D941" s="138" t="s">
        <v>7857</v>
      </c>
      <c r="E941" s="21" t="s">
        <v>2581</v>
      </c>
      <c r="F941" s="19">
        <v>2.5</v>
      </c>
      <c r="G941" s="21">
        <v>12</v>
      </c>
      <c r="H941" s="204">
        <v>23</v>
      </c>
      <c r="I941" s="204">
        <v>0.63</v>
      </c>
      <c r="J941" s="215">
        <v>68.400000000000006</v>
      </c>
      <c r="K941" s="138" t="s">
        <v>1234</v>
      </c>
      <c r="L941" s="138" t="s">
        <v>8610</v>
      </c>
      <c r="M941" s="138" t="s">
        <v>7758</v>
      </c>
      <c r="N941" s="138" t="s">
        <v>8617</v>
      </c>
      <c r="O941" s="138" t="s">
        <v>8599</v>
      </c>
      <c r="P941" s="138" t="s">
        <v>8615</v>
      </c>
      <c r="Q941" s="138" t="s">
        <v>8622</v>
      </c>
      <c r="R941" s="138" t="s">
        <v>7857</v>
      </c>
    </row>
    <row r="942" spans="1:19">
      <c r="A942" s="351" t="s">
        <v>9182</v>
      </c>
      <c r="B942" s="22"/>
      <c r="C942" s="24"/>
      <c r="D942" s="139"/>
      <c r="E942" s="22"/>
      <c r="F942" s="23"/>
      <c r="G942" s="22"/>
      <c r="H942" s="203"/>
      <c r="I942" s="203"/>
      <c r="J942" s="214"/>
      <c r="K942" s="139"/>
      <c r="L942" s="139"/>
      <c r="M942" s="139"/>
      <c r="N942" s="139"/>
      <c r="O942" s="139"/>
      <c r="P942" s="139"/>
      <c r="Q942" s="139"/>
      <c r="R942" s="139"/>
    </row>
    <row r="943" spans="1:19" s="231" customFormat="1" ht="31.5">
      <c r="A943" s="234" t="s">
        <v>1271</v>
      </c>
      <c r="B943" s="235"/>
      <c r="C943" s="236"/>
      <c r="D943" s="237"/>
      <c r="E943" s="235"/>
      <c r="F943" s="235"/>
      <c r="G943" s="235"/>
      <c r="H943" s="345"/>
      <c r="I943" s="345"/>
      <c r="J943" s="249"/>
      <c r="K943" s="237"/>
      <c r="L943" s="237"/>
      <c r="M943" s="237"/>
      <c r="N943" s="237"/>
      <c r="O943" s="237"/>
      <c r="P943" s="237"/>
      <c r="Q943" s="237"/>
      <c r="R943" s="237"/>
      <c r="S943" s="278"/>
    </row>
    <row r="944" spans="1:19" s="232" customFormat="1" ht="38.25">
      <c r="A944" s="238" t="s">
        <v>2</v>
      </c>
      <c r="B944" s="239" t="s">
        <v>8825</v>
      </c>
      <c r="C944" s="240" t="s">
        <v>2813</v>
      </c>
      <c r="D944" s="239" t="s">
        <v>8827</v>
      </c>
      <c r="E944" s="239" t="s">
        <v>1667</v>
      </c>
      <c r="F944" s="241" t="s">
        <v>8824</v>
      </c>
      <c r="G944" s="239" t="s">
        <v>8767</v>
      </c>
      <c r="H944" s="347" t="s">
        <v>8777</v>
      </c>
      <c r="I944" s="347" t="s">
        <v>8823</v>
      </c>
      <c r="J944" s="242" t="s">
        <v>8810</v>
      </c>
      <c r="K944" s="238" t="s">
        <v>8822</v>
      </c>
      <c r="L944" s="239" t="s">
        <v>8764</v>
      </c>
      <c r="M944" s="239" t="s">
        <v>8595</v>
      </c>
      <c r="N944" s="240" t="s">
        <v>8765</v>
      </c>
      <c r="O944" s="239" t="s">
        <v>8763</v>
      </c>
      <c r="P944" s="241" t="s">
        <v>8821</v>
      </c>
      <c r="Q944" s="241" t="s">
        <v>8618</v>
      </c>
      <c r="R944" s="239" t="s">
        <v>9155</v>
      </c>
      <c r="S944" s="280"/>
    </row>
    <row r="945" spans="1:18">
      <c r="A945" s="25" t="s">
        <v>1272</v>
      </c>
      <c r="B945" s="22" t="s">
        <v>5</v>
      </c>
      <c r="C945" s="24">
        <v>20078737017589</v>
      </c>
      <c r="D945" s="139" t="s">
        <v>7863</v>
      </c>
      <c r="E945" s="22" t="s">
        <v>1669</v>
      </c>
      <c r="F945" s="23">
        <v>6.5</v>
      </c>
      <c r="G945" s="22">
        <v>3</v>
      </c>
      <c r="H945" s="203">
        <v>17.600000000000001</v>
      </c>
      <c r="I945" s="203">
        <v>0.6</v>
      </c>
      <c r="J945" s="214">
        <v>176.8</v>
      </c>
      <c r="K945" s="139" t="s">
        <v>1271</v>
      </c>
      <c r="L945" s="139" t="s">
        <v>8610</v>
      </c>
      <c r="M945" s="139" t="s">
        <v>7758</v>
      </c>
      <c r="N945" s="139" t="s">
        <v>8630</v>
      </c>
      <c r="O945" s="139" t="s">
        <v>8632</v>
      </c>
      <c r="P945" s="139" t="s">
        <v>8615</v>
      </c>
      <c r="Q945" s="139" t="s">
        <v>8620</v>
      </c>
      <c r="R945" s="139" t="s">
        <v>7863</v>
      </c>
    </row>
    <row r="946" spans="1:18">
      <c r="A946" s="329" t="s">
        <v>1273</v>
      </c>
      <c r="B946" s="21" t="s">
        <v>5</v>
      </c>
      <c r="C946" s="20">
        <v>20078737017596</v>
      </c>
      <c r="D946" s="138" t="s">
        <v>7863</v>
      </c>
      <c r="E946" s="21" t="s">
        <v>1669</v>
      </c>
      <c r="F946" s="19">
        <v>8</v>
      </c>
      <c r="G946" s="21">
        <v>2</v>
      </c>
      <c r="H946" s="204">
        <v>19.600000000000001</v>
      </c>
      <c r="I946" s="204">
        <v>0.46</v>
      </c>
      <c r="J946" s="215">
        <v>233.3</v>
      </c>
      <c r="K946" s="138" t="s">
        <v>1271</v>
      </c>
      <c r="L946" s="138" t="s">
        <v>8610</v>
      </c>
      <c r="M946" s="138" t="s">
        <v>7758</v>
      </c>
      <c r="N946" s="138" t="s">
        <v>8630</v>
      </c>
      <c r="O946" s="138" t="s">
        <v>8632</v>
      </c>
      <c r="P946" s="138" t="s">
        <v>8615</v>
      </c>
      <c r="Q946" s="138" t="s">
        <v>8620</v>
      </c>
      <c r="R946" s="138" t="s">
        <v>7863</v>
      </c>
    </row>
    <row r="947" spans="1:18">
      <c r="A947" s="25" t="s">
        <v>1274</v>
      </c>
      <c r="B947" s="22" t="s">
        <v>5</v>
      </c>
      <c r="C947" s="24">
        <v>20078737017602</v>
      </c>
      <c r="D947" s="139" t="s">
        <v>7863</v>
      </c>
      <c r="E947" s="22" t="s">
        <v>1669</v>
      </c>
      <c r="F947" s="23">
        <v>9</v>
      </c>
      <c r="G947" s="22">
        <v>2</v>
      </c>
      <c r="H947" s="203">
        <v>28</v>
      </c>
      <c r="I947" s="203">
        <v>0.64</v>
      </c>
      <c r="J947" s="214">
        <v>323.7</v>
      </c>
      <c r="K947" s="139" t="s">
        <v>1271</v>
      </c>
      <c r="L947" s="139" t="s">
        <v>8610</v>
      </c>
      <c r="M947" s="139" t="s">
        <v>7758</v>
      </c>
      <c r="N947" s="139" t="s">
        <v>8630</v>
      </c>
      <c r="O947" s="139" t="s">
        <v>8632</v>
      </c>
      <c r="P947" s="139" t="s">
        <v>8615</v>
      </c>
      <c r="Q947" s="139" t="s">
        <v>8620</v>
      </c>
      <c r="R947" s="139" t="s">
        <v>7863</v>
      </c>
    </row>
    <row r="948" spans="1:18">
      <c r="A948" s="329" t="s">
        <v>1275</v>
      </c>
      <c r="B948" s="21" t="s">
        <v>5</v>
      </c>
      <c r="C948" s="20">
        <v>20078737017619</v>
      </c>
      <c r="D948" s="138" t="s">
        <v>7863</v>
      </c>
      <c r="E948" s="21" t="s">
        <v>1669</v>
      </c>
      <c r="F948" s="19">
        <v>10.625</v>
      </c>
      <c r="G948" s="21">
        <v>1</v>
      </c>
      <c r="H948" s="204">
        <v>19.600000000000001</v>
      </c>
      <c r="I948" s="204">
        <v>0.49</v>
      </c>
      <c r="J948" s="215">
        <v>472.7</v>
      </c>
      <c r="K948" s="138" t="s">
        <v>1271</v>
      </c>
      <c r="L948" s="138" t="s">
        <v>8610</v>
      </c>
      <c r="M948" s="138" t="s">
        <v>7758</v>
      </c>
      <c r="N948" s="138" t="s">
        <v>8630</v>
      </c>
      <c r="O948" s="138" t="s">
        <v>8632</v>
      </c>
      <c r="P948" s="138" t="s">
        <v>8615</v>
      </c>
      <c r="Q948" s="138" t="s">
        <v>8620</v>
      </c>
      <c r="R948" s="138" t="s">
        <v>7863</v>
      </c>
    </row>
    <row r="949" spans="1:18">
      <c r="A949" s="25" t="s">
        <v>1276</v>
      </c>
      <c r="B949" s="22" t="s">
        <v>5</v>
      </c>
      <c r="C949" s="24">
        <v>20078737017756</v>
      </c>
      <c r="D949" s="139" t="s">
        <v>7863</v>
      </c>
      <c r="E949" s="22" t="s">
        <v>2582</v>
      </c>
      <c r="F949" s="23">
        <v>11.25</v>
      </c>
      <c r="G949" s="22">
        <v>1</v>
      </c>
      <c r="H949" s="203">
        <v>28.5</v>
      </c>
      <c r="I949" s="203">
        <v>0.62</v>
      </c>
      <c r="J949" s="214">
        <v>789.6</v>
      </c>
      <c r="K949" s="139" t="s">
        <v>1271</v>
      </c>
      <c r="L949" s="139" t="s">
        <v>8610</v>
      </c>
      <c r="M949" s="139" t="s">
        <v>7758</v>
      </c>
      <c r="N949" s="139" t="s">
        <v>8630</v>
      </c>
      <c r="O949" s="139" t="s">
        <v>8632</v>
      </c>
      <c r="P949" s="139" t="s">
        <v>8615</v>
      </c>
      <c r="Q949" s="139" t="s">
        <v>8620</v>
      </c>
      <c r="R949" s="139" t="s">
        <v>7863</v>
      </c>
    </row>
    <row r="950" spans="1:18">
      <c r="A950" s="329" t="s">
        <v>1277</v>
      </c>
      <c r="B950" s="21" t="s">
        <v>5</v>
      </c>
      <c r="C950" s="20">
        <v>20078737017626</v>
      </c>
      <c r="D950" s="138" t="s">
        <v>7863</v>
      </c>
      <c r="E950" s="21" t="s">
        <v>1669</v>
      </c>
      <c r="F950" s="19">
        <v>11</v>
      </c>
      <c r="G950" s="21">
        <v>1</v>
      </c>
      <c r="H950" s="204">
        <v>25.5</v>
      </c>
      <c r="I950" s="204">
        <v>0.53</v>
      </c>
      <c r="J950" s="215">
        <v>530.6</v>
      </c>
      <c r="K950" s="138" t="s">
        <v>1271</v>
      </c>
      <c r="L950" s="138" t="s">
        <v>8610</v>
      </c>
      <c r="M950" s="138" t="s">
        <v>7758</v>
      </c>
      <c r="N950" s="138" t="s">
        <v>8630</v>
      </c>
      <c r="O950" s="138" t="s">
        <v>8632</v>
      </c>
      <c r="P950" s="138" t="s">
        <v>8615</v>
      </c>
      <c r="Q950" s="138" t="s">
        <v>8620</v>
      </c>
      <c r="R950" s="138" t="s">
        <v>7863</v>
      </c>
    </row>
    <row r="951" spans="1:18">
      <c r="A951" s="25" t="s">
        <v>1278</v>
      </c>
      <c r="B951" s="22" t="s">
        <v>5</v>
      </c>
      <c r="C951" s="24">
        <v>20078737017763</v>
      </c>
      <c r="D951" s="139" t="s">
        <v>7863</v>
      </c>
      <c r="E951" s="22" t="s">
        <v>2583</v>
      </c>
      <c r="F951" s="23">
        <v>10.75</v>
      </c>
      <c r="G951" s="22">
        <v>1</v>
      </c>
      <c r="H951" s="203">
        <v>22.4</v>
      </c>
      <c r="I951" s="203">
        <v>0.62</v>
      </c>
      <c r="J951" s="214">
        <v>789.6</v>
      </c>
      <c r="K951" s="139" t="s">
        <v>1271</v>
      </c>
      <c r="L951" s="139" t="s">
        <v>8610</v>
      </c>
      <c r="M951" s="139" t="s">
        <v>7758</v>
      </c>
      <c r="N951" s="139" t="s">
        <v>8630</v>
      </c>
      <c r="O951" s="139" t="s">
        <v>8632</v>
      </c>
      <c r="P951" s="139" t="s">
        <v>8615</v>
      </c>
      <c r="Q951" s="139" t="s">
        <v>8620</v>
      </c>
      <c r="R951" s="139" t="s">
        <v>7863</v>
      </c>
    </row>
    <row r="952" spans="1:18">
      <c r="A952" s="329" t="s">
        <v>1279</v>
      </c>
      <c r="B952" s="21" t="s">
        <v>5</v>
      </c>
      <c r="C952" s="20">
        <v>20078737017633</v>
      </c>
      <c r="D952" s="138" t="s">
        <v>7863</v>
      </c>
      <c r="E952" s="21" t="s">
        <v>1669</v>
      </c>
      <c r="F952" s="19">
        <v>12</v>
      </c>
      <c r="G952" s="21">
        <v>1</v>
      </c>
      <c r="H952" s="204">
        <v>24.1</v>
      </c>
      <c r="I952" s="204">
        <v>0.61</v>
      </c>
      <c r="J952" s="215">
        <v>640.9</v>
      </c>
      <c r="K952" s="138" t="s">
        <v>1271</v>
      </c>
      <c r="L952" s="138" t="s">
        <v>8610</v>
      </c>
      <c r="M952" s="138" t="s">
        <v>7758</v>
      </c>
      <c r="N952" s="138" t="s">
        <v>8630</v>
      </c>
      <c r="O952" s="138" t="s">
        <v>8632</v>
      </c>
      <c r="P952" s="138" t="s">
        <v>8615</v>
      </c>
      <c r="Q952" s="138" t="s">
        <v>8620</v>
      </c>
      <c r="R952" s="138" t="s">
        <v>7863</v>
      </c>
    </row>
    <row r="953" spans="1:18">
      <c r="A953" s="25" t="s">
        <v>1280</v>
      </c>
      <c r="B953" s="22" t="s">
        <v>5</v>
      </c>
      <c r="C953" s="24">
        <v>20078737017640</v>
      </c>
      <c r="D953" s="139" t="s">
        <v>7863</v>
      </c>
      <c r="E953" s="22" t="s">
        <v>1670</v>
      </c>
      <c r="F953" s="23">
        <v>6.25</v>
      </c>
      <c r="G953" s="22">
        <v>3</v>
      </c>
      <c r="H953" s="203">
        <v>21</v>
      </c>
      <c r="I953" s="203">
        <v>0.6</v>
      </c>
      <c r="J953" s="214">
        <v>160.80000000000001</v>
      </c>
      <c r="K953" s="139" t="s">
        <v>1271</v>
      </c>
      <c r="L953" s="139" t="s">
        <v>8610</v>
      </c>
      <c r="M953" s="139" t="s">
        <v>7758</v>
      </c>
      <c r="N953" s="139" t="s">
        <v>8630</v>
      </c>
      <c r="O953" s="139" t="s">
        <v>8632</v>
      </c>
      <c r="P953" s="139" t="s">
        <v>8615</v>
      </c>
      <c r="Q953" s="139" t="s">
        <v>8620</v>
      </c>
      <c r="R953" s="139" t="s">
        <v>7863</v>
      </c>
    </row>
    <row r="954" spans="1:18">
      <c r="A954" s="329" t="s">
        <v>1281</v>
      </c>
      <c r="B954" s="21" t="s">
        <v>5</v>
      </c>
      <c r="C954" s="20">
        <v>20078737017657</v>
      </c>
      <c r="D954" s="138" t="s">
        <v>7863</v>
      </c>
      <c r="E954" s="21" t="s">
        <v>2584</v>
      </c>
      <c r="F954" s="19">
        <v>3.25</v>
      </c>
      <c r="G954" s="21">
        <v>3</v>
      </c>
      <c r="H954" s="204">
        <v>23.6</v>
      </c>
      <c r="I954" s="204">
        <v>1.21</v>
      </c>
      <c r="J954" s="215">
        <v>226.1</v>
      </c>
      <c r="K954" s="138" t="s">
        <v>1271</v>
      </c>
      <c r="L954" s="138" t="s">
        <v>8610</v>
      </c>
      <c r="M954" s="138" t="s">
        <v>7758</v>
      </c>
      <c r="N954" s="138" t="s">
        <v>8630</v>
      </c>
      <c r="O954" s="138" t="s">
        <v>8632</v>
      </c>
      <c r="P954" s="138" t="s">
        <v>8615</v>
      </c>
      <c r="Q954" s="138" t="s">
        <v>8620</v>
      </c>
      <c r="R954" s="138" t="s">
        <v>7863</v>
      </c>
    </row>
    <row r="955" spans="1:18">
      <c r="A955" s="25" t="s">
        <v>1282</v>
      </c>
      <c r="B955" s="22" t="s">
        <v>5</v>
      </c>
      <c r="C955" s="24">
        <v>20078737017664</v>
      </c>
      <c r="D955" s="139" t="s">
        <v>7863</v>
      </c>
      <c r="E955" s="22" t="s">
        <v>1790</v>
      </c>
      <c r="F955" s="23">
        <v>3.5</v>
      </c>
      <c r="G955" s="22">
        <v>3</v>
      </c>
      <c r="H955" s="203">
        <v>19.2</v>
      </c>
      <c r="I955" s="203">
        <v>1.3</v>
      </c>
      <c r="J955" s="214">
        <v>226.1</v>
      </c>
      <c r="K955" s="139" t="s">
        <v>1271</v>
      </c>
      <c r="L955" s="139" t="s">
        <v>8610</v>
      </c>
      <c r="M955" s="139" t="s">
        <v>7758</v>
      </c>
      <c r="N955" s="139" t="s">
        <v>8630</v>
      </c>
      <c r="O955" s="139" t="s">
        <v>8632</v>
      </c>
      <c r="P955" s="139" t="s">
        <v>8615</v>
      </c>
      <c r="Q955" s="139" t="s">
        <v>8620</v>
      </c>
      <c r="R955" s="139" t="s">
        <v>7863</v>
      </c>
    </row>
    <row r="956" spans="1:18">
      <c r="A956" s="329" t="s">
        <v>1283</v>
      </c>
      <c r="B956" s="21" t="s">
        <v>5</v>
      </c>
      <c r="C956" s="20">
        <v>20078737017671</v>
      </c>
      <c r="D956" s="138" t="s">
        <v>7863</v>
      </c>
      <c r="E956" s="21" t="s">
        <v>2585</v>
      </c>
      <c r="F956" s="19">
        <v>3.5</v>
      </c>
      <c r="G956" s="21">
        <v>2</v>
      </c>
      <c r="H956" s="204">
        <v>21.3</v>
      </c>
      <c r="I956" s="204">
        <v>1.67</v>
      </c>
      <c r="J956" s="215">
        <v>277.5</v>
      </c>
      <c r="K956" s="138" t="s">
        <v>1271</v>
      </c>
      <c r="L956" s="138" t="s">
        <v>8610</v>
      </c>
      <c r="M956" s="138" t="s">
        <v>7758</v>
      </c>
      <c r="N956" s="138" t="s">
        <v>8630</v>
      </c>
      <c r="O956" s="138" t="s">
        <v>8632</v>
      </c>
      <c r="P956" s="138" t="s">
        <v>8615</v>
      </c>
      <c r="Q956" s="138" t="s">
        <v>8620</v>
      </c>
      <c r="R956" s="138" t="s">
        <v>7863</v>
      </c>
    </row>
    <row r="957" spans="1:18">
      <c r="A957" s="25" t="s">
        <v>1284</v>
      </c>
      <c r="B957" s="22" t="s">
        <v>5</v>
      </c>
      <c r="C957" s="24">
        <v>20078737017688</v>
      </c>
      <c r="D957" s="139" t="s">
        <v>7863</v>
      </c>
      <c r="E957" s="22" t="s">
        <v>1734</v>
      </c>
      <c r="F957" s="23">
        <v>3.5</v>
      </c>
      <c r="G957" s="22">
        <v>3</v>
      </c>
      <c r="H957" s="203">
        <v>20.5</v>
      </c>
      <c r="I957" s="203">
        <v>1.3</v>
      </c>
      <c r="J957" s="214">
        <v>190.5</v>
      </c>
      <c r="K957" s="139" t="s">
        <v>1271</v>
      </c>
      <c r="L957" s="139" t="s">
        <v>8610</v>
      </c>
      <c r="M957" s="139" t="s">
        <v>7758</v>
      </c>
      <c r="N957" s="139" t="s">
        <v>8630</v>
      </c>
      <c r="O957" s="139" t="s">
        <v>8632</v>
      </c>
      <c r="P957" s="139" t="s">
        <v>8615</v>
      </c>
      <c r="Q957" s="139" t="s">
        <v>8620</v>
      </c>
      <c r="R957" s="139" t="s">
        <v>7863</v>
      </c>
    </row>
    <row r="958" spans="1:18">
      <c r="A958" s="329" t="s">
        <v>1285</v>
      </c>
      <c r="B958" s="21" t="s">
        <v>5</v>
      </c>
      <c r="C958" s="20">
        <v>20078737017695</v>
      </c>
      <c r="D958" s="138" t="s">
        <v>7863</v>
      </c>
      <c r="E958" s="21" t="s">
        <v>2586</v>
      </c>
      <c r="F958" s="19">
        <v>4.875</v>
      </c>
      <c r="G958" s="21">
        <v>3</v>
      </c>
      <c r="H958" s="204">
        <v>12.4</v>
      </c>
      <c r="I958" s="204">
        <v>0.38</v>
      </c>
      <c r="J958" s="215">
        <v>138.1</v>
      </c>
      <c r="K958" s="138" t="s">
        <v>1271</v>
      </c>
      <c r="L958" s="138" t="s">
        <v>8610</v>
      </c>
      <c r="M958" s="138" t="s">
        <v>7758</v>
      </c>
      <c r="N958" s="138" t="s">
        <v>8630</v>
      </c>
      <c r="O958" s="138" t="s">
        <v>8632</v>
      </c>
      <c r="P958" s="138" t="s">
        <v>8615</v>
      </c>
      <c r="Q958" s="138" t="s">
        <v>8620</v>
      </c>
      <c r="R958" s="138" t="s">
        <v>7863</v>
      </c>
    </row>
    <row r="959" spans="1:18">
      <c r="A959" s="25" t="s">
        <v>1286</v>
      </c>
      <c r="B959" s="22" t="s">
        <v>5</v>
      </c>
      <c r="C959" s="24">
        <v>20078737017701</v>
      </c>
      <c r="D959" s="139" t="s">
        <v>7863</v>
      </c>
      <c r="E959" s="22" t="s">
        <v>2587</v>
      </c>
      <c r="F959" s="23">
        <v>9.5</v>
      </c>
      <c r="G959" s="22">
        <v>2</v>
      </c>
      <c r="H959" s="203">
        <v>34</v>
      </c>
      <c r="I959" s="203">
        <v>1.06</v>
      </c>
      <c r="J959" s="214">
        <v>342.7</v>
      </c>
      <c r="K959" s="139" t="s">
        <v>1271</v>
      </c>
      <c r="L959" s="139" t="s">
        <v>8610</v>
      </c>
      <c r="M959" s="139" t="s">
        <v>7758</v>
      </c>
      <c r="N959" s="139" t="s">
        <v>8630</v>
      </c>
      <c r="O959" s="139" t="s">
        <v>8632</v>
      </c>
      <c r="P959" s="139" t="s">
        <v>8615</v>
      </c>
      <c r="Q959" s="139" t="s">
        <v>8620</v>
      </c>
      <c r="R959" s="139" t="s">
        <v>7863</v>
      </c>
    </row>
    <row r="960" spans="1:18">
      <c r="A960" s="329" t="s">
        <v>1287</v>
      </c>
      <c r="B960" s="21" t="s">
        <v>5</v>
      </c>
      <c r="C960" s="20">
        <v>20078737017725</v>
      </c>
      <c r="D960" s="138" t="s">
        <v>7863</v>
      </c>
      <c r="E960" s="21" t="s">
        <v>2588</v>
      </c>
      <c r="F960" s="19">
        <v>12</v>
      </c>
      <c r="G960" s="21">
        <v>1</v>
      </c>
      <c r="H960" s="204">
        <v>30</v>
      </c>
      <c r="I960" s="204">
        <v>0.86</v>
      </c>
      <c r="J960" s="215">
        <v>574.70000000000005</v>
      </c>
      <c r="K960" s="138" t="s">
        <v>1271</v>
      </c>
      <c r="L960" s="138" t="s">
        <v>8610</v>
      </c>
      <c r="M960" s="138" t="s">
        <v>7758</v>
      </c>
      <c r="N960" s="138" t="s">
        <v>8630</v>
      </c>
      <c r="O960" s="138" t="s">
        <v>8632</v>
      </c>
      <c r="P960" s="138" t="s">
        <v>8615</v>
      </c>
      <c r="Q960" s="138" t="s">
        <v>8620</v>
      </c>
      <c r="R960" s="138" t="s">
        <v>7863</v>
      </c>
    </row>
    <row r="961" spans="1:19" s="231" customFormat="1" ht="31.5">
      <c r="A961" s="234" t="s">
        <v>1288</v>
      </c>
      <c r="B961" s="235"/>
      <c r="C961" s="236"/>
      <c r="D961" s="237"/>
      <c r="E961" s="235"/>
      <c r="F961" s="235"/>
      <c r="G961" s="235"/>
      <c r="H961" s="345"/>
      <c r="I961" s="345"/>
      <c r="J961" s="249"/>
      <c r="K961" s="237"/>
      <c r="L961" s="237"/>
      <c r="M961" s="237"/>
      <c r="N961" s="237"/>
      <c r="O961" s="237"/>
      <c r="P961" s="237"/>
      <c r="Q961" s="237"/>
      <c r="R961" s="237"/>
      <c r="S961" s="278"/>
    </row>
    <row r="962" spans="1:19" s="232" customFormat="1" ht="38.25">
      <c r="A962" s="238" t="s">
        <v>2</v>
      </c>
      <c r="B962" s="239" t="s">
        <v>8825</v>
      </c>
      <c r="C962" s="240" t="s">
        <v>2813</v>
      </c>
      <c r="D962" s="239" t="s">
        <v>8827</v>
      </c>
      <c r="E962" s="239" t="s">
        <v>1667</v>
      </c>
      <c r="F962" s="241" t="s">
        <v>8824</v>
      </c>
      <c r="G962" s="239" t="s">
        <v>8767</v>
      </c>
      <c r="H962" s="347" t="s">
        <v>8777</v>
      </c>
      <c r="I962" s="347" t="s">
        <v>8823</v>
      </c>
      <c r="J962" s="242" t="s">
        <v>8810</v>
      </c>
      <c r="K962" s="238" t="s">
        <v>8822</v>
      </c>
      <c r="L962" s="239" t="s">
        <v>8764</v>
      </c>
      <c r="M962" s="239" t="s">
        <v>8595</v>
      </c>
      <c r="N962" s="240" t="s">
        <v>8765</v>
      </c>
      <c r="O962" s="239" t="s">
        <v>8763</v>
      </c>
      <c r="P962" s="241" t="s">
        <v>8821</v>
      </c>
      <c r="Q962" s="241" t="s">
        <v>8618</v>
      </c>
      <c r="R962" s="239" t="s">
        <v>9155</v>
      </c>
      <c r="S962" s="280"/>
    </row>
    <row r="963" spans="1:19">
      <c r="A963" s="25" t="s">
        <v>1289</v>
      </c>
      <c r="B963" s="22" t="s">
        <v>5</v>
      </c>
      <c r="C963" s="24">
        <v>20749956169716</v>
      </c>
      <c r="D963" s="139" t="s">
        <v>7862</v>
      </c>
      <c r="E963" s="22" t="s">
        <v>2590</v>
      </c>
      <c r="F963" s="23">
        <v>3.875</v>
      </c>
      <c r="G963" s="22">
        <v>4</v>
      </c>
      <c r="H963" s="203">
        <v>21.8</v>
      </c>
      <c r="I963" s="203">
        <v>0.56999999999999995</v>
      </c>
      <c r="J963" s="214">
        <v>67.5</v>
      </c>
      <c r="K963" s="139" t="s">
        <v>1288</v>
      </c>
      <c r="L963" s="139" t="s">
        <v>8610</v>
      </c>
      <c r="M963" s="139" t="s">
        <v>7758</v>
      </c>
      <c r="N963" s="139" t="s">
        <v>8617</v>
      </c>
      <c r="O963" s="139" t="s">
        <v>8599</v>
      </c>
      <c r="P963" s="139" t="s">
        <v>8615</v>
      </c>
      <c r="Q963" s="139" t="s">
        <v>8619</v>
      </c>
      <c r="R963" s="139" t="s">
        <v>7862</v>
      </c>
    </row>
    <row r="964" spans="1:19">
      <c r="A964" s="329" t="s">
        <v>1290</v>
      </c>
      <c r="B964" s="21" t="s">
        <v>5</v>
      </c>
      <c r="C964" s="20">
        <v>20749956169723</v>
      </c>
      <c r="D964" s="138" t="s">
        <v>7862</v>
      </c>
      <c r="E964" s="21" t="s">
        <v>2591</v>
      </c>
      <c r="F964" s="19">
        <v>6.125</v>
      </c>
      <c r="G964" s="21" t="s">
        <v>1727</v>
      </c>
      <c r="H964" s="204">
        <v>10.6</v>
      </c>
      <c r="I964" s="204">
        <v>1.0900000000000001</v>
      </c>
      <c r="J964" s="215">
        <v>103.5</v>
      </c>
      <c r="K964" s="138" t="s">
        <v>1288</v>
      </c>
      <c r="L964" s="138" t="s">
        <v>8610</v>
      </c>
      <c r="M964" s="138" t="s">
        <v>7758</v>
      </c>
      <c r="N964" s="138" t="s">
        <v>8617</v>
      </c>
      <c r="O964" s="138" t="s">
        <v>8599</v>
      </c>
      <c r="P964" s="138" t="s">
        <v>8615</v>
      </c>
      <c r="Q964" s="138" t="s">
        <v>8619</v>
      </c>
      <c r="R964" s="138" t="s">
        <v>7862</v>
      </c>
    </row>
    <row r="965" spans="1:19">
      <c r="A965" s="25" t="s">
        <v>1291</v>
      </c>
      <c r="B965" s="22" t="s">
        <v>5</v>
      </c>
      <c r="C965" s="24">
        <v>20749956170033</v>
      </c>
      <c r="D965" s="139" t="s">
        <v>7862</v>
      </c>
      <c r="E965" s="22" t="s">
        <v>2592</v>
      </c>
      <c r="F965" s="23">
        <v>3.875</v>
      </c>
      <c r="G965" s="22">
        <v>4</v>
      </c>
      <c r="H965" s="203">
        <v>17.5</v>
      </c>
      <c r="I965" s="203">
        <v>1.03</v>
      </c>
      <c r="J965" s="214">
        <v>108.9</v>
      </c>
      <c r="K965" s="139" t="s">
        <v>1288</v>
      </c>
      <c r="L965" s="139" t="s">
        <v>8610</v>
      </c>
      <c r="M965" s="139" t="s">
        <v>7758</v>
      </c>
      <c r="N965" s="139" t="s">
        <v>8617</v>
      </c>
      <c r="O965" s="139" t="s">
        <v>8599</v>
      </c>
      <c r="P965" s="139" t="s">
        <v>8615</v>
      </c>
      <c r="Q965" s="139" t="s">
        <v>8619</v>
      </c>
      <c r="R965" s="139" t="s">
        <v>7862</v>
      </c>
    </row>
    <row r="966" spans="1:19">
      <c r="A966" s="329" t="s">
        <v>1292</v>
      </c>
      <c r="B966" s="21" t="s">
        <v>5</v>
      </c>
      <c r="C966" s="20">
        <v>20749956170040</v>
      </c>
      <c r="D966" s="138" t="s">
        <v>7862</v>
      </c>
      <c r="E966" s="21" t="s">
        <v>2593</v>
      </c>
      <c r="F966" s="19">
        <v>4.75</v>
      </c>
      <c r="G966" s="21">
        <v>4</v>
      </c>
      <c r="H966" s="204">
        <v>32.799999999999997</v>
      </c>
      <c r="I966" s="204">
        <v>1.61</v>
      </c>
      <c r="J966" s="215">
        <v>149.4</v>
      </c>
      <c r="K966" s="138" t="s">
        <v>1288</v>
      </c>
      <c r="L966" s="138" t="s">
        <v>8610</v>
      </c>
      <c r="M966" s="138" t="s">
        <v>7758</v>
      </c>
      <c r="N966" s="138" t="s">
        <v>8617</v>
      </c>
      <c r="O966" s="138" t="s">
        <v>8599</v>
      </c>
      <c r="P966" s="138" t="s">
        <v>8615</v>
      </c>
      <c r="Q966" s="138" t="s">
        <v>8619</v>
      </c>
      <c r="R966" s="138" t="s">
        <v>7862</v>
      </c>
    </row>
    <row r="967" spans="1:19">
      <c r="A967" s="25" t="s">
        <v>1293</v>
      </c>
      <c r="B967" s="22" t="s">
        <v>5</v>
      </c>
      <c r="C967" s="24">
        <v>20749956170064</v>
      </c>
      <c r="D967" s="139" t="s">
        <v>7862</v>
      </c>
      <c r="E967" s="22" t="s">
        <v>2594</v>
      </c>
      <c r="F967" s="23">
        <v>4.375</v>
      </c>
      <c r="G967" s="22">
        <v>4</v>
      </c>
      <c r="H967" s="203">
        <v>11.1</v>
      </c>
      <c r="I967" s="203">
        <v>0.43</v>
      </c>
      <c r="J967" s="214">
        <v>79.2</v>
      </c>
      <c r="K967" s="139" t="s">
        <v>1288</v>
      </c>
      <c r="L967" s="139" t="s">
        <v>8610</v>
      </c>
      <c r="M967" s="139" t="s">
        <v>7758</v>
      </c>
      <c r="N967" s="139" t="s">
        <v>8617</v>
      </c>
      <c r="O967" s="139" t="s">
        <v>8599</v>
      </c>
      <c r="P967" s="139" t="s">
        <v>8615</v>
      </c>
      <c r="Q967" s="139" t="s">
        <v>8619</v>
      </c>
      <c r="R967" s="139" t="s">
        <v>7862</v>
      </c>
    </row>
    <row r="968" spans="1:19">
      <c r="A968" s="329" t="s">
        <v>1294</v>
      </c>
      <c r="B968" s="21" t="s">
        <v>5</v>
      </c>
      <c r="C968" s="20">
        <v>20749956170071</v>
      </c>
      <c r="D968" s="138" t="s">
        <v>7862</v>
      </c>
      <c r="E968" s="21" t="s">
        <v>2595</v>
      </c>
      <c r="F968" s="19">
        <v>5.5</v>
      </c>
      <c r="G968" s="21">
        <v>4</v>
      </c>
      <c r="H968" s="204">
        <v>20.100000000000001</v>
      </c>
      <c r="I968" s="204">
        <v>0.53</v>
      </c>
      <c r="J968" s="215">
        <v>97.2</v>
      </c>
      <c r="K968" s="138" t="s">
        <v>1288</v>
      </c>
      <c r="L968" s="138" t="s">
        <v>8610</v>
      </c>
      <c r="M968" s="138" t="s">
        <v>7758</v>
      </c>
      <c r="N968" s="138" t="s">
        <v>8617</v>
      </c>
      <c r="O968" s="138" t="s">
        <v>8599</v>
      </c>
      <c r="P968" s="138" t="s">
        <v>8615</v>
      </c>
      <c r="Q968" s="138" t="s">
        <v>8619</v>
      </c>
      <c r="R968" s="138" t="s">
        <v>7862</v>
      </c>
    </row>
    <row r="969" spans="1:19">
      <c r="A969" s="25" t="s">
        <v>1295</v>
      </c>
      <c r="B969" s="22" t="s">
        <v>5</v>
      </c>
      <c r="C969" s="24">
        <v>2074995617008</v>
      </c>
      <c r="D969" s="139" t="s">
        <v>7862</v>
      </c>
      <c r="E969" s="22" t="s">
        <v>2596</v>
      </c>
      <c r="F969" s="23">
        <v>6.75</v>
      </c>
      <c r="G969" s="22">
        <v>3</v>
      </c>
      <c r="H969" s="203">
        <v>21.8</v>
      </c>
      <c r="I969" s="203">
        <v>0.84</v>
      </c>
      <c r="J969" s="214">
        <v>148.5</v>
      </c>
      <c r="K969" s="139" t="s">
        <v>1288</v>
      </c>
      <c r="L969" s="139" t="s">
        <v>8610</v>
      </c>
      <c r="M969" s="139" t="s">
        <v>7758</v>
      </c>
      <c r="N969" s="139" t="s">
        <v>8617</v>
      </c>
      <c r="O969" s="139" t="s">
        <v>8599</v>
      </c>
      <c r="P969" s="139" t="s">
        <v>8615</v>
      </c>
      <c r="Q969" s="139" t="s">
        <v>8619</v>
      </c>
      <c r="R969" s="139" t="s">
        <v>7862</v>
      </c>
    </row>
    <row r="970" spans="1:19">
      <c r="A970" s="329" t="s">
        <v>1296</v>
      </c>
      <c r="B970" s="21" t="s">
        <v>5</v>
      </c>
      <c r="C970" s="20">
        <v>20749956170095</v>
      </c>
      <c r="D970" s="138" t="s">
        <v>7862</v>
      </c>
      <c r="E970" s="21" t="s">
        <v>2597</v>
      </c>
      <c r="F970" s="19">
        <v>4.375</v>
      </c>
      <c r="G970" s="21">
        <v>4</v>
      </c>
      <c r="H970" s="204">
        <v>10.6</v>
      </c>
      <c r="I970" s="204">
        <v>0.92</v>
      </c>
      <c r="J970" s="215">
        <v>78.3</v>
      </c>
      <c r="K970" s="138" t="s">
        <v>1288</v>
      </c>
      <c r="L970" s="138" t="s">
        <v>8610</v>
      </c>
      <c r="M970" s="138" t="s">
        <v>7758</v>
      </c>
      <c r="N970" s="138" t="s">
        <v>8617</v>
      </c>
      <c r="O970" s="138" t="s">
        <v>8599</v>
      </c>
      <c r="P970" s="138" t="s">
        <v>8615</v>
      </c>
      <c r="Q970" s="138" t="s">
        <v>8619</v>
      </c>
      <c r="R970" s="138" t="s">
        <v>7862</v>
      </c>
    </row>
    <row r="971" spans="1:19">
      <c r="A971" s="25" t="s">
        <v>1297</v>
      </c>
      <c r="B971" s="22" t="s">
        <v>5</v>
      </c>
      <c r="C971" s="24">
        <v>20749956170101</v>
      </c>
      <c r="D971" s="139" t="s">
        <v>7862</v>
      </c>
      <c r="E971" s="22" t="s">
        <v>2598</v>
      </c>
      <c r="F971" s="23">
        <v>5.5</v>
      </c>
      <c r="G971" s="22">
        <v>4</v>
      </c>
      <c r="H971" s="203">
        <v>16.899999999999999</v>
      </c>
      <c r="I971" s="203">
        <v>0.65</v>
      </c>
      <c r="J971" s="214">
        <v>98.1</v>
      </c>
      <c r="K971" s="139" t="s">
        <v>1288</v>
      </c>
      <c r="L971" s="139" t="s">
        <v>8610</v>
      </c>
      <c r="M971" s="139" t="s">
        <v>7758</v>
      </c>
      <c r="N971" s="139" t="s">
        <v>8617</v>
      </c>
      <c r="O971" s="139" t="s">
        <v>8599</v>
      </c>
      <c r="P971" s="139" t="s">
        <v>8615</v>
      </c>
      <c r="Q971" s="139" t="s">
        <v>8619</v>
      </c>
      <c r="R971" s="139" t="s">
        <v>7862</v>
      </c>
    </row>
    <row r="972" spans="1:19">
      <c r="A972" s="329" t="s">
        <v>1298</v>
      </c>
      <c r="B972" s="21" t="s">
        <v>5</v>
      </c>
      <c r="C972" s="20">
        <v>20749956170118</v>
      </c>
      <c r="D972" s="138" t="s">
        <v>7862</v>
      </c>
      <c r="E972" s="21" t="s">
        <v>2599</v>
      </c>
      <c r="F972" s="19">
        <v>6.75</v>
      </c>
      <c r="G972" s="21">
        <v>3</v>
      </c>
      <c r="H972" s="204">
        <v>21.4</v>
      </c>
      <c r="I972" s="204">
        <v>0.78</v>
      </c>
      <c r="J972" s="215">
        <v>146.69999999999999</v>
      </c>
      <c r="K972" s="138" t="s">
        <v>1288</v>
      </c>
      <c r="L972" s="138" t="s">
        <v>8610</v>
      </c>
      <c r="M972" s="138" t="s">
        <v>7758</v>
      </c>
      <c r="N972" s="138" t="s">
        <v>8617</v>
      </c>
      <c r="O972" s="138" t="s">
        <v>8599</v>
      </c>
      <c r="P972" s="138" t="s">
        <v>8615</v>
      </c>
      <c r="Q972" s="138" t="s">
        <v>8619</v>
      </c>
      <c r="R972" s="138" t="s">
        <v>7862</v>
      </c>
    </row>
    <row r="973" spans="1:19">
      <c r="A973" s="25" t="s">
        <v>1299</v>
      </c>
      <c r="B973" s="22" t="s">
        <v>5</v>
      </c>
      <c r="C973" s="24">
        <v>20749956170156</v>
      </c>
      <c r="D973" s="139" t="s">
        <v>7862</v>
      </c>
      <c r="E973" s="22" t="s">
        <v>2600</v>
      </c>
      <c r="F973" s="23">
        <v>3.125</v>
      </c>
      <c r="G973" s="22">
        <v>4</v>
      </c>
      <c r="H973" s="203">
        <v>8.3000000000000007</v>
      </c>
      <c r="I973" s="203">
        <v>0.24</v>
      </c>
      <c r="J973" s="214">
        <v>77.400000000000006</v>
      </c>
      <c r="K973" s="139" t="s">
        <v>1288</v>
      </c>
      <c r="L973" s="139" t="s">
        <v>8610</v>
      </c>
      <c r="M973" s="139" t="s">
        <v>7758</v>
      </c>
      <c r="N973" s="139" t="s">
        <v>8617</v>
      </c>
      <c r="O973" s="139" t="s">
        <v>8599</v>
      </c>
      <c r="P973" s="139" t="s">
        <v>8615</v>
      </c>
      <c r="Q973" s="139" t="s">
        <v>8619</v>
      </c>
      <c r="R973" s="139" t="s">
        <v>7862</v>
      </c>
    </row>
    <row r="974" spans="1:19">
      <c r="A974" s="329" t="s">
        <v>1300</v>
      </c>
      <c r="B974" s="21" t="s">
        <v>5</v>
      </c>
      <c r="C974" s="20">
        <v>20749956170163</v>
      </c>
      <c r="D974" s="138" t="s">
        <v>7862</v>
      </c>
      <c r="E974" s="21" t="s">
        <v>2601</v>
      </c>
      <c r="F974" s="19">
        <v>3.875</v>
      </c>
      <c r="G974" s="21">
        <v>4</v>
      </c>
      <c r="H974" s="204">
        <v>14.8</v>
      </c>
      <c r="I974" s="204">
        <v>0.42</v>
      </c>
      <c r="J974" s="215">
        <v>97.2</v>
      </c>
      <c r="K974" s="138" t="s">
        <v>1288</v>
      </c>
      <c r="L974" s="138" t="s">
        <v>8610</v>
      </c>
      <c r="M974" s="138" t="s">
        <v>7758</v>
      </c>
      <c r="N974" s="138" t="s">
        <v>8617</v>
      </c>
      <c r="O974" s="138" t="s">
        <v>8599</v>
      </c>
      <c r="P974" s="138" t="s">
        <v>8615</v>
      </c>
      <c r="Q974" s="138" t="s">
        <v>8619</v>
      </c>
      <c r="R974" s="138" t="s">
        <v>7862</v>
      </c>
    </row>
    <row r="975" spans="1:19">
      <c r="A975" s="25" t="s">
        <v>1301</v>
      </c>
      <c r="B975" s="22" t="s">
        <v>5</v>
      </c>
      <c r="C975" s="24">
        <v>20749956170170</v>
      </c>
      <c r="D975" s="139" t="s">
        <v>7862</v>
      </c>
      <c r="E975" s="22" t="s">
        <v>2602</v>
      </c>
      <c r="F975" s="23">
        <v>5.75</v>
      </c>
      <c r="G975" s="22">
        <v>3</v>
      </c>
      <c r="H975" s="203">
        <v>15.9</v>
      </c>
      <c r="I975" s="203">
        <v>0.59</v>
      </c>
      <c r="J975" s="214">
        <v>145.80000000000001</v>
      </c>
      <c r="K975" s="139" t="s">
        <v>1288</v>
      </c>
      <c r="L975" s="139" t="s">
        <v>8610</v>
      </c>
      <c r="M975" s="139" t="s">
        <v>7758</v>
      </c>
      <c r="N975" s="139" t="s">
        <v>8617</v>
      </c>
      <c r="O975" s="139" t="s">
        <v>8599</v>
      </c>
      <c r="P975" s="139" t="s">
        <v>8615</v>
      </c>
      <c r="Q975" s="139" t="s">
        <v>8619</v>
      </c>
      <c r="R975" s="139" t="s">
        <v>7862</v>
      </c>
    </row>
    <row r="976" spans="1:19">
      <c r="A976" s="329" t="s">
        <v>1302</v>
      </c>
      <c r="B976" s="21" t="s">
        <v>5</v>
      </c>
      <c r="C976" s="20">
        <v>20749956169792</v>
      </c>
      <c r="D976" s="138" t="s">
        <v>7862</v>
      </c>
      <c r="E976" s="21" t="s">
        <v>2603</v>
      </c>
      <c r="F976" s="19">
        <v>3.75</v>
      </c>
      <c r="G976" s="21">
        <v>4</v>
      </c>
      <c r="H976" s="204">
        <v>13.3</v>
      </c>
      <c r="I976" s="204">
        <v>0.85</v>
      </c>
      <c r="J976" s="215">
        <v>99</v>
      </c>
      <c r="K976" s="138" t="s">
        <v>1288</v>
      </c>
      <c r="L976" s="138" t="s">
        <v>8610</v>
      </c>
      <c r="M976" s="138" t="s">
        <v>7758</v>
      </c>
      <c r="N976" s="138" t="s">
        <v>8617</v>
      </c>
      <c r="O976" s="138" t="s">
        <v>8599</v>
      </c>
      <c r="P976" s="138" t="s">
        <v>8615</v>
      </c>
      <c r="Q976" s="138" t="s">
        <v>8619</v>
      </c>
      <c r="R976" s="138" t="s">
        <v>7862</v>
      </c>
    </row>
    <row r="977" spans="1:19">
      <c r="A977" s="25" t="s">
        <v>1303</v>
      </c>
      <c r="B977" s="22" t="s">
        <v>5</v>
      </c>
      <c r="C977" s="24">
        <v>20749956170231</v>
      </c>
      <c r="D977" s="139" t="s">
        <v>7862</v>
      </c>
      <c r="E977" s="22" t="s">
        <v>2604</v>
      </c>
      <c r="F977" s="23">
        <v>12.375</v>
      </c>
      <c r="G977" s="22">
        <v>2</v>
      </c>
      <c r="H977" s="203">
        <v>24.7</v>
      </c>
      <c r="I977" s="203">
        <v>0.7</v>
      </c>
      <c r="J977" s="214">
        <v>344.25</v>
      </c>
      <c r="K977" s="139" t="s">
        <v>1288</v>
      </c>
      <c r="L977" s="139" t="s">
        <v>8610</v>
      </c>
      <c r="M977" s="139" t="s">
        <v>7758</v>
      </c>
      <c r="N977" s="139" t="s">
        <v>8617</v>
      </c>
      <c r="O977" s="139" t="s">
        <v>8599</v>
      </c>
      <c r="P977" s="139" t="s">
        <v>8615</v>
      </c>
      <c r="Q977" s="139" t="s">
        <v>8619</v>
      </c>
      <c r="R977" s="139" t="s">
        <v>7862</v>
      </c>
    </row>
    <row r="978" spans="1:19">
      <c r="A978" s="329" t="s">
        <v>1304</v>
      </c>
      <c r="B978" s="21" t="s">
        <v>5</v>
      </c>
      <c r="C978" s="20">
        <v>20749956170262</v>
      </c>
      <c r="D978" s="138" t="s">
        <v>7862</v>
      </c>
      <c r="E978" s="21" t="s">
        <v>2605</v>
      </c>
      <c r="F978" s="19">
        <v>10.375</v>
      </c>
      <c r="G978" s="21">
        <v>2</v>
      </c>
      <c r="H978" s="204">
        <v>19.3</v>
      </c>
      <c r="I978" s="204">
        <v>0.62</v>
      </c>
      <c r="J978" s="215">
        <v>226.8</v>
      </c>
      <c r="K978" s="138" t="s">
        <v>1288</v>
      </c>
      <c r="L978" s="138" t="s">
        <v>8610</v>
      </c>
      <c r="M978" s="138" t="s">
        <v>7758</v>
      </c>
      <c r="N978" s="138" t="s">
        <v>8617</v>
      </c>
      <c r="O978" s="138" t="s">
        <v>8599</v>
      </c>
      <c r="P978" s="138" t="s">
        <v>8615</v>
      </c>
      <c r="Q978" s="138" t="s">
        <v>8619</v>
      </c>
      <c r="R978" s="138" t="s">
        <v>7862</v>
      </c>
    </row>
    <row r="979" spans="1:19">
      <c r="A979" s="25" t="s">
        <v>1305</v>
      </c>
      <c r="B979" s="22" t="s">
        <v>5</v>
      </c>
      <c r="C979" s="24">
        <v>20749956170279</v>
      </c>
      <c r="D979" s="139" t="s">
        <v>7862</v>
      </c>
      <c r="E979" s="22" t="s">
        <v>2606</v>
      </c>
      <c r="F979" s="23">
        <v>11.75</v>
      </c>
      <c r="G979" s="22">
        <v>1</v>
      </c>
      <c r="H979" s="203">
        <v>10.4</v>
      </c>
      <c r="I979" s="203">
        <v>0.31</v>
      </c>
      <c r="J979" s="214">
        <v>319.60000000000002</v>
      </c>
      <c r="K979" s="139" t="s">
        <v>1288</v>
      </c>
      <c r="L979" s="139" t="s">
        <v>8610</v>
      </c>
      <c r="M979" s="139" t="s">
        <v>7758</v>
      </c>
      <c r="N979" s="139" t="s">
        <v>8617</v>
      </c>
      <c r="O979" s="139" t="s">
        <v>8599</v>
      </c>
      <c r="P979" s="139" t="s">
        <v>8615</v>
      </c>
      <c r="Q979" s="139" t="s">
        <v>8619</v>
      </c>
      <c r="R979" s="139" t="s">
        <v>7862</v>
      </c>
    </row>
    <row r="980" spans="1:19">
      <c r="A980" s="329" t="s">
        <v>1306</v>
      </c>
      <c r="B980" s="21" t="s">
        <v>5</v>
      </c>
      <c r="C980" s="20">
        <v>20749956170309</v>
      </c>
      <c r="D980" s="138" t="s">
        <v>7862</v>
      </c>
      <c r="E980" s="21" t="s">
        <v>2607</v>
      </c>
      <c r="F980" s="19">
        <v>2.75</v>
      </c>
      <c r="G980" s="21">
        <v>6</v>
      </c>
      <c r="H980" s="204">
        <v>13.7</v>
      </c>
      <c r="I980" s="204">
        <v>0.81</v>
      </c>
      <c r="J980" s="215">
        <v>73.8</v>
      </c>
      <c r="K980" s="138" t="s">
        <v>1288</v>
      </c>
      <c r="L980" s="138" t="s">
        <v>8610</v>
      </c>
      <c r="M980" s="138" t="s">
        <v>7758</v>
      </c>
      <c r="N980" s="138" t="s">
        <v>8617</v>
      </c>
      <c r="O980" s="138" t="s">
        <v>8599</v>
      </c>
      <c r="P980" s="138" t="s">
        <v>8615</v>
      </c>
      <c r="Q980" s="138" t="s">
        <v>8619</v>
      </c>
      <c r="R980" s="138" t="s">
        <v>7862</v>
      </c>
    </row>
    <row r="981" spans="1:19">
      <c r="A981" s="25" t="s">
        <v>1307</v>
      </c>
      <c r="B981" s="22" t="s">
        <v>5</v>
      </c>
      <c r="C981" s="24">
        <v>20749956170316</v>
      </c>
      <c r="D981" s="139" t="s">
        <v>7862</v>
      </c>
      <c r="E981" s="22" t="s">
        <v>2608</v>
      </c>
      <c r="F981" s="23">
        <v>3.125</v>
      </c>
      <c r="G981" s="22">
        <v>6</v>
      </c>
      <c r="H981" s="203">
        <v>18.899999999999999</v>
      </c>
      <c r="I981" s="203">
        <v>0.59</v>
      </c>
      <c r="J981" s="214">
        <v>102.6</v>
      </c>
      <c r="K981" s="139" t="s">
        <v>1288</v>
      </c>
      <c r="L981" s="139" t="s">
        <v>8610</v>
      </c>
      <c r="M981" s="139" t="s">
        <v>7758</v>
      </c>
      <c r="N981" s="139" t="s">
        <v>8617</v>
      </c>
      <c r="O981" s="139" t="s">
        <v>8599</v>
      </c>
      <c r="P981" s="139" t="s">
        <v>8615</v>
      </c>
      <c r="Q981" s="139" t="s">
        <v>8619</v>
      </c>
      <c r="R981" s="139" t="s">
        <v>7862</v>
      </c>
    </row>
    <row r="982" spans="1:19">
      <c r="A982" s="329" t="s">
        <v>1308</v>
      </c>
      <c r="B982" s="21" t="s">
        <v>5</v>
      </c>
      <c r="C982" s="20">
        <v>20749956170323</v>
      </c>
      <c r="D982" s="138" t="s">
        <v>7862</v>
      </c>
      <c r="E982" s="21" t="s">
        <v>2609</v>
      </c>
      <c r="F982" s="19">
        <v>3.75</v>
      </c>
      <c r="G982" s="21">
        <v>6</v>
      </c>
      <c r="H982" s="204">
        <v>7.6</v>
      </c>
      <c r="I982" s="204">
        <v>0.41</v>
      </c>
      <c r="J982" s="215">
        <v>93.6</v>
      </c>
      <c r="K982" s="138" t="s">
        <v>1288</v>
      </c>
      <c r="L982" s="138" t="s">
        <v>8610</v>
      </c>
      <c r="M982" s="138" t="s">
        <v>7758</v>
      </c>
      <c r="N982" s="138" t="s">
        <v>8617</v>
      </c>
      <c r="O982" s="138" t="s">
        <v>8599</v>
      </c>
      <c r="P982" s="138" t="s">
        <v>8615</v>
      </c>
      <c r="Q982" s="138" t="s">
        <v>8619</v>
      </c>
      <c r="R982" s="138" t="s">
        <v>7862</v>
      </c>
    </row>
    <row r="983" spans="1:19">
      <c r="A983" s="25" t="s">
        <v>1309</v>
      </c>
      <c r="B983" s="22" t="s">
        <v>5</v>
      </c>
      <c r="C983" s="24">
        <v>20749956170330</v>
      </c>
      <c r="D983" s="139" t="s">
        <v>7862</v>
      </c>
      <c r="E983" s="22" t="s">
        <v>2610</v>
      </c>
      <c r="F983" s="23">
        <v>3.375</v>
      </c>
      <c r="G983" s="22">
        <v>6</v>
      </c>
      <c r="H983" s="203">
        <v>9.8000000000000007</v>
      </c>
      <c r="I983" s="203">
        <v>0.79</v>
      </c>
      <c r="J983" s="214">
        <v>102.6</v>
      </c>
      <c r="K983" s="139" t="s">
        <v>1288</v>
      </c>
      <c r="L983" s="139" t="s">
        <v>8610</v>
      </c>
      <c r="M983" s="139" t="s">
        <v>7758</v>
      </c>
      <c r="N983" s="139" t="s">
        <v>8617</v>
      </c>
      <c r="O983" s="139" t="s">
        <v>8599</v>
      </c>
      <c r="P983" s="139" t="s">
        <v>8615</v>
      </c>
      <c r="Q983" s="139" t="s">
        <v>8619</v>
      </c>
      <c r="R983" s="139" t="s">
        <v>7862</v>
      </c>
    </row>
    <row r="984" spans="1:19" ht="61.5">
      <c r="A984" s="361" t="s">
        <v>8674</v>
      </c>
      <c r="B984" s="382"/>
      <c r="C984" s="382"/>
      <c r="D984" s="382" t="s">
        <v>8648</v>
      </c>
      <c r="E984" s="382"/>
      <c r="F984" s="382"/>
      <c r="G984" s="382"/>
      <c r="H984" s="382"/>
      <c r="I984" s="382"/>
      <c r="J984" s="382"/>
      <c r="K984" s="382"/>
      <c r="L984" s="382" t="s">
        <v>8610</v>
      </c>
      <c r="M984" s="382" t="s">
        <v>8689</v>
      </c>
      <c r="N984" s="382" t="s">
        <v>8633</v>
      </c>
      <c r="O984" s="382" t="s">
        <v>8614</v>
      </c>
      <c r="P984" s="382" t="s">
        <v>8615</v>
      </c>
      <c r="Q984" s="382"/>
      <c r="R984" s="382" t="s">
        <v>8648</v>
      </c>
    </row>
    <row r="985" spans="1:19" s="231" customFormat="1" ht="31.5">
      <c r="A985" s="234" t="s">
        <v>575</v>
      </c>
      <c r="B985" s="235"/>
      <c r="C985" s="236"/>
      <c r="D985" s="237"/>
      <c r="E985" s="235"/>
      <c r="F985" s="235"/>
      <c r="G985" s="235"/>
      <c r="H985" s="345"/>
      <c r="I985" s="345"/>
      <c r="J985" s="249"/>
      <c r="K985" s="237"/>
      <c r="L985" s="237"/>
      <c r="M985" s="237"/>
      <c r="N985" s="237"/>
      <c r="O985" s="237"/>
      <c r="P985" s="237"/>
      <c r="Q985" s="237"/>
      <c r="R985" s="237"/>
      <c r="S985" s="278"/>
    </row>
    <row r="986" spans="1:19" s="232" customFormat="1" ht="38.25">
      <c r="A986" s="238" t="s">
        <v>2</v>
      </c>
      <c r="B986" s="239" t="s">
        <v>8825</v>
      </c>
      <c r="C986" s="240" t="s">
        <v>2813</v>
      </c>
      <c r="D986" s="239" t="s">
        <v>8827</v>
      </c>
      <c r="E986" s="239" t="s">
        <v>1667</v>
      </c>
      <c r="F986" s="241" t="s">
        <v>8824</v>
      </c>
      <c r="G986" s="239" t="s">
        <v>8767</v>
      </c>
      <c r="H986" s="347" t="s">
        <v>8777</v>
      </c>
      <c r="I986" s="347" t="s">
        <v>8823</v>
      </c>
      <c r="J986" s="190" t="s">
        <v>8810</v>
      </c>
      <c r="K986" s="238" t="s">
        <v>8822</v>
      </c>
      <c r="L986" s="239" t="s">
        <v>8764</v>
      </c>
      <c r="M986" s="239" t="s">
        <v>8595</v>
      </c>
      <c r="N986" s="240" t="s">
        <v>8765</v>
      </c>
      <c r="O986" s="239" t="s">
        <v>8763</v>
      </c>
      <c r="P986" s="241" t="s">
        <v>8821</v>
      </c>
      <c r="Q986" s="241" t="s">
        <v>8618</v>
      </c>
      <c r="R986" s="239" t="s">
        <v>9155</v>
      </c>
      <c r="S986" s="280"/>
    </row>
    <row r="987" spans="1:19">
      <c r="A987" s="25" t="s">
        <v>576</v>
      </c>
      <c r="B987" s="22" t="s">
        <v>5</v>
      </c>
      <c r="C987" s="24">
        <v>20749956182838</v>
      </c>
      <c r="D987" s="139" t="s">
        <v>8648</v>
      </c>
      <c r="E987" s="22" t="s">
        <v>2028</v>
      </c>
      <c r="F987" s="23">
        <v>6.25</v>
      </c>
      <c r="G987" s="22">
        <v>4</v>
      </c>
      <c r="H987" s="203">
        <v>24.7</v>
      </c>
      <c r="I987" s="203">
        <v>0.81</v>
      </c>
      <c r="J987" s="214">
        <v>197.1</v>
      </c>
      <c r="K987" s="139" t="s">
        <v>575</v>
      </c>
      <c r="L987" s="139" t="s">
        <v>8610</v>
      </c>
      <c r="M987" s="139" t="s">
        <v>8691</v>
      </c>
      <c r="N987" s="139" t="s">
        <v>8633</v>
      </c>
      <c r="O987" s="139" t="s">
        <v>8614</v>
      </c>
      <c r="P987" s="139" t="s">
        <v>8708</v>
      </c>
      <c r="Q987" s="139" t="s">
        <v>8622</v>
      </c>
      <c r="R987" s="139" t="s">
        <v>8648</v>
      </c>
    </row>
    <row r="988" spans="1:19">
      <c r="A988" s="329" t="s">
        <v>577</v>
      </c>
      <c r="B988" s="21" t="s">
        <v>5</v>
      </c>
      <c r="C988" s="20">
        <v>20749956182821</v>
      </c>
      <c r="D988" s="138" t="s">
        <v>8648</v>
      </c>
      <c r="E988" s="21" t="s">
        <v>2029</v>
      </c>
      <c r="F988" s="19">
        <v>7</v>
      </c>
      <c r="G988" s="21">
        <v>4</v>
      </c>
      <c r="H988" s="204">
        <v>32.5</v>
      </c>
      <c r="I988" s="204">
        <v>1.08</v>
      </c>
      <c r="J988" s="215">
        <v>223.2</v>
      </c>
      <c r="K988" s="138" t="s">
        <v>575</v>
      </c>
      <c r="L988" s="138" t="s">
        <v>8610</v>
      </c>
      <c r="M988" s="138" t="s">
        <v>8689</v>
      </c>
      <c r="N988" s="138" t="s">
        <v>8633</v>
      </c>
      <c r="O988" s="138" t="s">
        <v>8614</v>
      </c>
      <c r="P988" s="138" t="s">
        <v>8708</v>
      </c>
      <c r="Q988" s="138" t="s">
        <v>8622</v>
      </c>
      <c r="R988" s="138" t="s">
        <v>8648</v>
      </c>
    </row>
    <row r="989" spans="1:19">
      <c r="A989" s="25" t="s">
        <v>578</v>
      </c>
      <c r="B989" s="22" t="s">
        <v>5</v>
      </c>
      <c r="C989" s="24">
        <v>20749956182814</v>
      </c>
      <c r="D989" s="139" t="s">
        <v>8648</v>
      </c>
      <c r="E989" s="22" t="s">
        <v>2030</v>
      </c>
      <c r="F989" s="23">
        <v>8.25</v>
      </c>
      <c r="G989" s="22">
        <v>2</v>
      </c>
      <c r="H989" s="203">
        <v>27.5</v>
      </c>
      <c r="I989" s="203">
        <v>0.8</v>
      </c>
      <c r="J989" s="214">
        <v>272.7</v>
      </c>
      <c r="K989" s="139" t="s">
        <v>575</v>
      </c>
      <c r="L989" s="139" t="s">
        <v>8610</v>
      </c>
      <c r="M989" s="139" t="s">
        <v>8689</v>
      </c>
      <c r="N989" s="139" t="s">
        <v>8633</v>
      </c>
      <c r="O989" s="139" t="s">
        <v>8614</v>
      </c>
      <c r="P989" s="139" t="s">
        <v>8708</v>
      </c>
      <c r="Q989" s="139" t="s">
        <v>8622</v>
      </c>
      <c r="R989" s="139" t="s">
        <v>8648</v>
      </c>
    </row>
    <row r="990" spans="1:19">
      <c r="A990" s="329" t="s">
        <v>579</v>
      </c>
      <c r="B990" s="21" t="s">
        <v>5</v>
      </c>
      <c r="C990" s="20">
        <v>20749956182807</v>
      </c>
      <c r="D990" s="138" t="s">
        <v>8648</v>
      </c>
      <c r="E990" s="21" t="s">
        <v>2031</v>
      </c>
      <c r="F990" s="19">
        <v>10.25</v>
      </c>
      <c r="G990" s="21">
        <v>2</v>
      </c>
      <c r="H990" s="204">
        <v>40.5</v>
      </c>
      <c r="I990" s="204">
        <v>1.3</v>
      </c>
      <c r="J990" s="215">
        <v>376.2</v>
      </c>
      <c r="K990" s="138" t="s">
        <v>575</v>
      </c>
      <c r="L990" s="138" t="s">
        <v>8610</v>
      </c>
      <c r="M990" s="138" t="s">
        <v>8689</v>
      </c>
      <c r="N990" s="138" t="s">
        <v>8633</v>
      </c>
      <c r="O990" s="138" t="s">
        <v>8614</v>
      </c>
      <c r="P990" s="138" t="s">
        <v>8708</v>
      </c>
      <c r="Q990" s="138" t="s">
        <v>8622</v>
      </c>
      <c r="R990" s="138" t="s">
        <v>8648</v>
      </c>
    </row>
    <row r="991" spans="1:19">
      <c r="A991" s="25" t="s">
        <v>580</v>
      </c>
      <c r="B991" s="22" t="s">
        <v>5</v>
      </c>
      <c r="C991" s="24">
        <v>20749956182791</v>
      </c>
      <c r="D991" s="139" t="s">
        <v>8648</v>
      </c>
      <c r="E991" s="22" t="s">
        <v>2032</v>
      </c>
      <c r="F991" s="23">
        <v>11.25</v>
      </c>
      <c r="G991" s="22">
        <v>1</v>
      </c>
      <c r="H991" s="203">
        <v>25.5</v>
      </c>
      <c r="I991" s="203">
        <v>0.9</v>
      </c>
      <c r="J991" s="214">
        <v>392.7</v>
      </c>
      <c r="K991" s="139" t="s">
        <v>575</v>
      </c>
      <c r="L991" s="139" t="s">
        <v>8610</v>
      </c>
      <c r="M991" s="139" t="s">
        <v>8689</v>
      </c>
      <c r="N991" s="139" t="s">
        <v>8633</v>
      </c>
      <c r="O991" s="139" t="s">
        <v>8614</v>
      </c>
      <c r="P991" s="139" t="s">
        <v>8708</v>
      </c>
      <c r="Q991" s="139" t="s">
        <v>8622</v>
      </c>
      <c r="R991" s="139" t="s">
        <v>8648</v>
      </c>
    </row>
    <row r="992" spans="1:19">
      <c r="A992" s="329" t="s">
        <v>581</v>
      </c>
      <c r="B992" s="21" t="s">
        <v>5</v>
      </c>
      <c r="C992" s="20">
        <v>20749956182869</v>
      </c>
      <c r="D992" s="138" t="s">
        <v>8648</v>
      </c>
      <c r="E992" s="21" t="s">
        <v>2033</v>
      </c>
      <c r="F992" s="19">
        <v>4</v>
      </c>
      <c r="G992" s="21">
        <v>4</v>
      </c>
      <c r="H992" s="204">
        <v>11.6</v>
      </c>
      <c r="I992" s="204">
        <v>0.27</v>
      </c>
      <c r="J992" s="215">
        <v>190.8</v>
      </c>
      <c r="K992" s="138" t="s">
        <v>575</v>
      </c>
      <c r="L992" s="138" t="s">
        <v>8610</v>
      </c>
      <c r="M992" s="138" t="s">
        <v>8689</v>
      </c>
      <c r="N992" s="138" t="s">
        <v>8633</v>
      </c>
      <c r="O992" s="138" t="s">
        <v>8614</v>
      </c>
      <c r="P992" s="138" t="s">
        <v>8708</v>
      </c>
      <c r="Q992" s="138" t="s">
        <v>8622</v>
      </c>
      <c r="R992" s="138" t="s">
        <v>8648</v>
      </c>
    </row>
    <row r="993" spans="1:18">
      <c r="A993" s="25" t="s">
        <v>582</v>
      </c>
      <c r="B993" s="22" t="s">
        <v>5</v>
      </c>
      <c r="C993" s="24">
        <v>20749956182852</v>
      </c>
      <c r="D993" s="139" t="s">
        <v>8648</v>
      </c>
      <c r="E993" s="22" t="s">
        <v>2034</v>
      </c>
      <c r="F993" s="23">
        <v>6</v>
      </c>
      <c r="G993" s="22">
        <v>4</v>
      </c>
      <c r="H993" s="203">
        <v>17.600000000000001</v>
      </c>
      <c r="I993" s="203">
        <v>0.56999999999999995</v>
      </c>
      <c r="J993" s="214">
        <v>261</v>
      </c>
      <c r="K993" s="139" t="s">
        <v>575</v>
      </c>
      <c r="L993" s="139" t="s">
        <v>8610</v>
      </c>
      <c r="M993" s="139" t="s">
        <v>8689</v>
      </c>
      <c r="N993" s="139" t="s">
        <v>8633</v>
      </c>
      <c r="O993" s="139" t="s">
        <v>8614</v>
      </c>
      <c r="P993" s="139" t="s">
        <v>8708</v>
      </c>
      <c r="Q993" s="139" t="s">
        <v>8622</v>
      </c>
      <c r="R993" s="139" t="s">
        <v>8648</v>
      </c>
    </row>
    <row r="994" spans="1:18">
      <c r="A994" s="329" t="s">
        <v>583</v>
      </c>
      <c r="B994" s="21" t="s">
        <v>5</v>
      </c>
      <c r="C994" s="20">
        <v>20749956182845</v>
      </c>
      <c r="D994" s="138" t="s">
        <v>8648</v>
      </c>
      <c r="E994" s="21" t="s">
        <v>2035</v>
      </c>
      <c r="F994" s="19">
        <v>7.5</v>
      </c>
      <c r="G994" s="21">
        <v>4</v>
      </c>
      <c r="H994" s="204">
        <v>28.6</v>
      </c>
      <c r="I994" s="204">
        <v>0.95</v>
      </c>
      <c r="J994" s="215">
        <v>332.1</v>
      </c>
      <c r="K994" s="138" t="s">
        <v>575</v>
      </c>
      <c r="L994" s="138" t="s">
        <v>8610</v>
      </c>
      <c r="M994" s="138" t="s">
        <v>8689</v>
      </c>
      <c r="N994" s="138" t="s">
        <v>8633</v>
      </c>
      <c r="O994" s="138" t="s">
        <v>8614</v>
      </c>
      <c r="P994" s="138" t="s">
        <v>8708</v>
      </c>
      <c r="Q994" s="138" t="s">
        <v>8622</v>
      </c>
      <c r="R994" s="138" t="s">
        <v>8648</v>
      </c>
    </row>
    <row r="995" spans="1:18">
      <c r="A995" s="25" t="s">
        <v>584</v>
      </c>
      <c r="B995" s="22" t="s">
        <v>5</v>
      </c>
      <c r="C995" s="24">
        <v>20749956182951</v>
      </c>
      <c r="D995" s="139" t="s">
        <v>8648</v>
      </c>
      <c r="E995" s="22" t="s">
        <v>2036</v>
      </c>
      <c r="F995" s="23">
        <v>6.75</v>
      </c>
      <c r="G995" s="22">
        <v>4</v>
      </c>
      <c r="H995" s="203">
        <v>26.9</v>
      </c>
      <c r="I995" s="203">
        <v>0.08</v>
      </c>
      <c r="J995" s="214">
        <v>299.7</v>
      </c>
      <c r="K995" s="139" t="s">
        <v>575</v>
      </c>
      <c r="L995" s="139" t="s">
        <v>8610</v>
      </c>
      <c r="M995" s="139" t="s">
        <v>8689</v>
      </c>
      <c r="N995" s="139" t="s">
        <v>8633</v>
      </c>
      <c r="O995" s="139" t="s">
        <v>8614</v>
      </c>
      <c r="P995" s="139" t="s">
        <v>8708</v>
      </c>
      <c r="Q995" s="139" t="s">
        <v>8622</v>
      </c>
      <c r="R995" s="139" t="s">
        <v>8648</v>
      </c>
    </row>
    <row r="996" spans="1:18">
      <c r="A996" s="329" t="s">
        <v>585</v>
      </c>
      <c r="B996" s="21" t="s">
        <v>5</v>
      </c>
      <c r="C996" s="20">
        <v>20749956182944</v>
      </c>
      <c r="D996" s="138" t="s">
        <v>8648</v>
      </c>
      <c r="E996" s="21" t="s">
        <v>2037</v>
      </c>
      <c r="F996" s="19">
        <v>8.5</v>
      </c>
      <c r="G996" s="21">
        <v>4</v>
      </c>
      <c r="H996" s="204">
        <v>40.799999999999997</v>
      </c>
      <c r="I996" s="204">
        <v>1.1100000000000001</v>
      </c>
      <c r="J996" s="215">
        <v>394.2</v>
      </c>
      <c r="K996" s="138" t="s">
        <v>575</v>
      </c>
      <c r="L996" s="138" t="s">
        <v>8610</v>
      </c>
      <c r="M996" s="138" t="s">
        <v>8689</v>
      </c>
      <c r="N996" s="138" t="s">
        <v>8633</v>
      </c>
      <c r="O996" s="138" t="s">
        <v>8614</v>
      </c>
      <c r="P996" s="138" t="s">
        <v>8708</v>
      </c>
      <c r="Q996" s="138" t="s">
        <v>8622</v>
      </c>
      <c r="R996" s="138" t="s">
        <v>8648</v>
      </c>
    </row>
    <row r="997" spans="1:18">
      <c r="A997" s="25" t="s">
        <v>586</v>
      </c>
      <c r="B997" s="22" t="s">
        <v>5</v>
      </c>
      <c r="C997" s="24">
        <v>20749956182937</v>
      </c>
      <c r="D997" s="139" t="s">
        <v>8648</v>
      </c>
      <c r="E997" s="22" t="s">
        <v>2038</v>
      </c>
      <c r="F997" s="23">
        <v>10.5</v>
      </c>
      <c r="G997" s="22">
        <v>2</v>
      </c>
      <c r="H997" s="203">
        <v>34.200000000000003</v>
      </c>
      <c r="I997" s="203">
        <v>1.03</v>
      </c>
      <c r="J997" s="214">
        <v>486</v>
      </c>
      <c r="K997" s="139" t="s">
        <v>575</v>
      </c>
      <c r="L997" s="139" t="s">
        <v>8610</v>
      </c>
      <c r="M997" s="139" t="s">
        <v>8689</v>
      </c>
      <c r="N997" s="139" t="s">
        <v>8633</v>
      </c>
      <c r="O997" s="139" t="s">
        <v>8614</v>
      </c>
      <c r="P997" s="139" t="s">
        <v>8708</v>
      </c>
      <c r="Q997" s="139" t="s">
        <v>8622</v>
      </c>
      <c r="R997" s="139" t="s">
        <v>8648</v>
      </c>
    </row>
    <row r="998" spans="1:18">
      <c r="A998" s="329" t="s">
        <v>587</v>
      </c>
      <c r="B998" s="21" t="s">
        <v>5</v>
      </c>
      <c r="C998" s="20">
        <v>20749956183026</v>
      </c>
      <c r="D998" s="138" t="s">
        <v>8648</v>
      </c>
      <c r="E998" s="21" t="s">
        <v>2039</v>
      </c>
      <c r="F998" s="19">
        <v>5.5</v>
      </c>
      <c r="G998" s="21">
        <v>4</v>
      </c>
      <c r="H998" s="204">
        <v>24</v>
      </c>
      <c r="I998" s="204">
        <v>0.67</v>
      </c>
      <c r="J998" s="215">
        <v>161.1</v>
      </c>
      <c r="K998" s="138" t="s">
        <v>575</v>
      </c>
      <c r="L998" s="138" t="s">
        <v>8610</v>
      </c>
      <c r="M998" s="138" t="s">
        <v>8689</v>
      </c>
      <c r="N998" s="138" t="s">
        <v>8633</v>
      </c>
      <c r="O998" s="138" t="s">
        <v>8614</v>
      </c>
      <c r="P998" s="138" t="s">
        <v>8708</v>
      </c>
      <c r="Q998" s="138" t="s">
        <v>8622</v>
      </c>
      <c r="R998" s="138" t="s">
        <v>8648</v>
      </c>
    </row>
    <row r="999" spans="1:18">
      <c r="A999" s="25" t="s">
        <v>588</v>
      </c>
      <c r="B999" s="22" t="s">
        <v>5</v>
      </c>
      <c r="C999" s="24">
        <v>20749956183019</v>
      </c>
      <c r="D999" s="139" t="s">
        <v>8648</v>
      </c>
      <c r="E999" s="22" t="s">
        <v>2040</v>
      </c>
      <c r="F999" s="23">
        <v>2.25</v>
      </c>
      <c r="G999" s="22">
        <v>4</v>
      </c>
      <c r="H999" s="203">
        <v>23.5</v>
      </c>
      <c r="I999" s="203">
        <v>1.66</v>
      </c>
      <c r="J999" s="214">
        <v>201.6</v>
      </c>
      <c r="K999" s="139" t="s">
        <v>575</v>
      </c>
      <c r="L999" s="139" t="s">
        <v>8610</v>
      </c>
      <c r="M999" s="139" t="s">
        <v>8689</v>
      </c>
      <c r="N999" s="139" t="s">
        <v>8633</v>
      </c>
      <c r="O999" s="139" t="s">
        <v>8614</v>
      </c>
      <c r="P999" s="139" t="s">
        <v>8708</v>
      </c>
      <c r="Q999" s="139" t="s">
        <v>8622</v>
      </c>
      <c r="R999" s="139" t="s">
        <v>8648</v>
      </c>
    </row>
    <row r="1000" spans="1:18">
      <c r="A1000" s="329" t="s">
        <v>589</v>
      </c>
      <c r="B1000" s="21" t="s">
        <v>5</v>
      </c>
      <c r="C1000" s="20">
        <v>20749956183033</v>
      </c>
      <c r="D1000" s="138" t="s">
        <v>8648</v>
      </c>
      <c r="E1000" s="21" t="s">
        <v>2041</v>
      </c>
      <c r="F1000" s="19">
        <v>3.5</v>
      </c>
      <c r="G1000" s="21">
        <v>3</v>
      </c>
      <c r="H1000" s="204">
        <v>25.8</v>
      </c>
      <c r="I1000" s="204">
        <v>1.61</v>
      </c>
      <c r="J1000" s="215">
        <v>276.3</v>
      </c>
      <c r="K1000" s="138" t="s">
        <v>575</v>
      </c>
      <c r="L1000" s="138" t="s">
        <v>8610</v>
      </c>
      <c r="M1000" s="138" t="s">
        <v>8689</v>
      </c>
      <c r="N1000" s="138" t="s">
        <v>8633</v>
      </c>
      <c r="O1000" s="138" t="s">
        <v>8614</v>
      </c>
      <c r="P1000" s="138" t="s">
        <v>8708</v>
      </c>
      <c r="Q1000" s="138" t="s">
        <v>8622</v>
      </c>
      <c r="R1000" s="138" t="s">
        <v>8648</v>
      </c>
    </row>
    <row r="1001" spans="1:18">
      <c r="A1001" s="25" t="s">
        <v>590</v>
      </c>
      <c r="B1001" s="22" t="s">
        <v>5</v>
      </c>
      <c r="C1001" s="24">
        <v>20749956182920</v>
      </c>
      <c r="D1001" s="139" t="s">
        <v>8648</v>
      </c>
      <c r="E1001" s="22" t="s">
        <v>2042</v>
      </c>
      <c r="F1001" s="23">
        <v>3.75</v>
      </c>
      <c r="G1001" s="22">
        <v>4</v>
      </c>
      <c r="H1001" s="203">
        <v>17.399999999999999</v>
      </c>
      <c r="I1001" s="203">
        <v>0.81</v>
      </c>
      <c r="J1001" s="214">
        <v>152.1</v>
      </c>
      <c r="K1001" s="139" t="s">
        <v>575</v>
      </c>
      <c r="L1001" s="139" t="s">
        <v>8610</v>
      </c>
      <c r="M1001" s="139" t="s">
        <v>8689</v>
      </c>
      <c r="N1001" s="139" t="s">
        <v>8633</v>
      </c>
      <c r="O1001" s="139" t="s">
        <v>8614</v>
      </c>
      <c r="P1001" s="139" t="s">
        <v>8708</v>
      </c>
      <c r="Q1001" s="139" t="s">
        <v>8622</v>
      </c>
      <c r="R1001" s="139" t="s">
        <v>8648</v>
      </c>
    </row>
    <row r="1002" spans="1:18">
      <c r="A1002" s="329" t="s">
        <v>591</v>
      </c>
      <c r="B1002" s="21" t="s">
        <v>5</v>
      </c>
      <c r="C1002" s="20">
        <v>20749956183002</v>
      </c>
      <c r="D1002" s="138" t="s">
        <v>8648</v>
      </c>
      <c r="E1002" s="21" t="s">
        <v>2043</v>
      </c>
      <c r="F1002" s="19">
        <v>4</v>
      </c>
      <c r="G1002" s="21">
        <v>4</v>
      </c>
      <c r="H1002" s="204">
        <v>23.5</v>
      </c>
      <c r="I1002" s="204">
        <v>1.04</v>
      </c>
      <c r="J1002" s="215">
        <v>157.5</v>
      </c>
      <c r="K1002" s="138" t="s">
        <v>575</v>
      </c>
      <c r="L1002" s="138" t="s">
        <v>8610</v>
      </c>
      <c r="M1002" s="138" t="s">
        <v>8689</v>
      </c>
      <c r="N1002" s="138" t="s">
        <v>8633</v>
      </c>
      <c r="O1002" s="138" t="s">
        <v>8614</v>
      </c>
      <c r="P1002" s="138" t="s">
        <v>8708</v>
      </c>
      <c r="Q1002" s="138" t="s">
        <v>8622</v>
      </c>
      <c r="R1002" s="138" t="s">
        <v>8648</v>
      </c>
    </row>
    <row r="1003" spans="1:18">
      <c r="A1003" s="25" t="s">
        <v>592</v>
      </c>
      <c r="B1003" s="22" t="s">
        <v>5</v>
      </c>
      <c r="C1003" s="24">
        <v>2074995618288</v>
      </c>
      <c r="D1003" s="139" t="s">
        <v>8648</v>
      </c>
      <c r="E1003" s="22" t="s">
        <v>2044</v>
      </c>
      <c r="F1003" s="23">
        <v>4.25</v>
      </c>
      <c r="G1003" s="22">
        <v>6</v>
      </c>
      <c r="H1003" s="203">
        <v>22.1</v>
      </c>
      <c r="I1003" s="203">
        <v>0.7</v>
      </c>
      <c r="J1003" s="214">
        <v>250.2</v>
      </c>
      <c r="K1003" s="139" t="s">
        <v>575</v>
      </c>
      <c r="L1003" s="139" t="s">
        <v>8610</v>
      </c>
      <c r="M1003" s="139" t="s">
        <v>8689</v>
      </c>
      <c r="N1003" s="139" t="s">
        <v>8633</v>
      </c>
      <c r="O1003" s="139" t="s">
        <v>8614</v>
      </c>
      <c r="P1003" s="139" t="s">
        <v>8708</v>
      </c>
      <c r="Q1003" s="139" t="s">
        <v>8622</v>
      </c>
      <c r="R1003" s="139" t="s">
        <v>8648</v>
      </c>
    </row>
    <row r="1004" spans="1:18">
      <c r="A1004" s="329" t="s">
        <v>593</v>
      </c>
      <c r="B1004" s="21" t="s">
        <v>5</v>
      </c>
      <c r="C1004" s="20">
        <v>20749956182999</v>
      </c>
      <c r="D1004" s="138" t="s">
        <v>8648</v>
      </c>
      <c r="E1004" s="21" t="s">
        <v>2045</v>
      </c>
      <c r="F1004" s="19">
        <v>5</v>
      </c>
      <c r="G1004" s="21">
        <v>4</v>
      </c>
      <c r="H1004" s="204">
        <v>28.7</v>
      </c>
      <c r="I1004" s="204">
        <v>1.46</v>
      </c>
      <c r="J1004" s="215">
        <v>155.55000000000001</v>
      </c>
      <c r="K1004" s="138" t="s">
        <v>575</v>
      </c>
      <c r="L1004" s="138" t="s">
        <v>8610</v>
      </c>
      <c r="M1004" s="138" t="s">
        <v>8689</v>
      </c>
      <c r="N1004" s="138" t="s">
        <v>8633</v>
      </c>
      <c r="O1004" s="138" t="s">
        <v>8614</v>
      </c>
      <c r="P1004" s="138" t="s">
        <v>8708</v>
      </c>
      <c r="Q1004" s="138" t="s">
        <v>8622</v>
      </c>
      <c r="R1004" s="138" t="s">
        <v>8648</v>
      </c>
    </row>
    <row r="1005" spans="1:18">
      <c r="A1005" s="25" t="s">
        <v>594</v>
      </c>
      <c r="B1005" s="22" t="s">
        <v>5</v>
      </c>
      <c r="C1005" s="24">
        <v>20749956182876</v>
      </c>
      <c r="D1005" s="139" t="s">
        <v>8648</v>
      </c>
      <c r="E1005" s="22" t="s">
        <v>2046</v>
      </c>
      <c r="F1005" s="23">
        <v>6</v>
      </c>
      <c r="G1005" s="22">
        <v>4</v>
      </c>
      <c r="H1005" s="203">
        <v>29.4</v>
      </c>
      <c r="I1005" s="203">
        <v>1.18</v>
      </c>
      <c r="J1005" s="214">
        <v>344.7</v>
      </c>
      <c r="K1005" s="139" t="s">
        <v>575</v>
      </c>
      <c r="L1005" s="139" t="s">
        <v>8610</v>
      </c>
      <c r="M1005" s="139" t="s">
        <v>8689</v>
      </c>
      <c r="N1005" s="139" t="s">
        <v>8633</v>
      </c>
      <c r="O1005" s="139" t="s">
        <v>8614</v>
      </c>
      <c r="P1005" s="139" t="s">
        <v>8708</v>
      </c>
      <c r="Q1005" s="139" t="s">
        <v>8622</v>
      </c>
      <c r="R1005" s="139" t="s">
        <v>8648</v>
      </c>
    </row>
    <row r="1006" spans="1:18">
      <c r="A1006" s="329" t="s">
        <v>595</v>
      </c>
      <c r="B1006" s="21" t="s">
        <v>5</v>
      </c>
      <c r="C1006" s="20">
        <v>20749956182982</v>
      </c>
      <c r="D1006" s="138" t="s">
        <v>8648</v>
      </c>
      <c r="E1006" s="21" t="s">
        <v>2047</v>
      </c>
      <c r="F1006" s="19">
        <v>6</v>
      </c>
      <c r="G1006" s="21">
        <v>4</v>
      </c>
      <c r="H1006" s="204">
        <v>26.6</v>
      </c>
      <c r="I1006" s="204">
        <v>0.98</v>
      </c>
      <c r="J1006" s="215">
        <v>176.4</v>
      </c>
      <c r="K1006" s="138" t="s">
        <v>575</v>
      </c>
      <c r="L1006" s="138" t="s">
        <v>8610</v>
      </c>
      <c r="M1006" s="138" t="s">
        <v>8689</v>
      </c>
      <c r="N1006" s="138" t="s">
        <v>8633</v>
      </c>
      <c r="O1006" s="138" t="s">
        <v>8614</v>
      </c>
      <c r="P1006" s="138" t="s">
        <v>8708</v>
      </c>
      <c r="Q1006" s="138" t="s">
        <v>8622</v>
      </c>
      <c r="R1006" s="138" t="s">
        <v>8648</v>
      </c>
    </row>
    <row r="1007" spans="1:18">
      <c r="A1007" s="25" t="s">
        <v>596</v>
      </c>
      <c r="B1007" s="22" t="s">
        <v>5</v>
      </c>
      <c r="C1007" s="24">
        <v>20749956182913</v>
      </c>
      <c r="D1007" s="139" t="s">
        <v>8648</v>
      </c>
      <c r="E1007" s="22" t="s">
        <v>2048</v>
      </c>
      <c r="F1007" s="23">
        <v>6.25</v>
      </c>
      <c r="G1007" s="22">
        <v>3</v>
      </c>
      <c r="H1007" s="203">
        <v>30.5</v>
      </c>
      <c r="I1007" s="203">
        <v>1.42</v>
      </c>
      <c r="J1007" s="214">
        <v>177.3</v>
      </c>
      <c r="K1007" s="139" t="s">
        <v>575</v>
      </c>
      <c r="L1007" s="139" t="s">
        <v>8610</v>
      </c>
      <c r="M1007" s="139" t="s">
        <v>8689</v>
      </c>
      <c r="N1007" s="139" t="s">
        <v>8633</v>
      </c>
      <c r="O1007" s="139" t="s">
        <v>8614</v>
      </c>
      <c r="P1007" s="139" t="s">
        <v>8708</v>
      </c>
      <c r="Q1007" s="139" t="s">
        <v>8622</v>
      </c>
      <c r="R1007" s="139" t="s">
        <v>8648</v>
      </c>
    </row>
    <row r="1008" spans="1:18">
      <c r="A1008" s="25" t="s">
        <v>597</v>
      </c>
      <c r="B1008" s="22" t="s">
        <v>5</v>
      </c>
      <c r="C1008" s="24">
        <v>20749956182975</v>
      </c>
      <c r="D1008" s="139" t="s">
        <v>8648</v>
      </c>
      <c r="E1008" s="22" t="s">
        <v>2049</v>
      </c>
      <c r="F1008" s="23">
        <v>8</v>
      </c>
      <c r="G1008" s="22">
        <v>2</v>
      </c>
      <c r="H1008" s="203">
        <v>27.1</v>
      </c>
      <c r="I1008" s="203">
        <v>1.0900000000000001</v>
      </c>
      <c r="J1008" s="214">
        <v>315.89999999999998</v>
      </c>
      <c r="K1008" s="139" t="s">
        <v>575</v>
      </c>
      <c r="L1008" s="139" t="s">
        <v>8610</v>
      </c>
      <c r="M1008" s="139" t="s">
        <v>8689</v>
      </c>
      <c r="N1008" s="139" t="s">
        <v>8633</v>
      </c>
      <c r="O1008" s="139" t="s">
        <v>8614</v>
      </c>
      <c r="P1008" s="139" t="s">
        <v>8708</v>
      </c>
      <c r="Q1008" s="139" t="s">
        <v>8622</v>
      </c>
      <c r="R1008" s="139" t="s">
        <v>8648</v>
      </c>
    </row>
    <row r="1009" spans="1:19">
      <c r="A1009" s="329" t="s">
        <v>598</v>
      </c>
      <c r="B1009" s="21" t="s">
        <v>5</v>
      </c>
      <c r="C1009" s="20">
        <v>20749956182968</v>
      </c>
      <c r="D1009" s="138" t="s">
        <v>8648</v>
      </c>
      <c r="E1009" s="21" t="s">
        <v>2050</v>
      </c>
      <c r="F1009" s="19">
        <v>9</v>
      </c>
      <c r="G1009" s="21">
        <v>1</v>
      </c>
      <c r="H1009" s="204">
        <v>20.3</v>
      </c>
      <c r="I1009" s="204">
        <v>0.81</v>
      </c>
      <c r="J1009" s="215">
        <v>358.2</v>
      </c>
      <c r="K1009" s="138" t="s">
        <v>575</v>
      </c>
      <c r="L1009" s="138" t="s">
        <v>8610</v>
      </c>
      <c r="M1009" s="138" t="s">
        <v>8689</v>
      </c>
      <c r="N1009" s="138" t="s">
        <v>8633</v>
      </c>
      <c r="O1009" s="138" t="s">
        <v>8614</v>
      </c>
      <c r="P1009" s="138" t="s">
        <v>8708</v>
      </c>
      <c r="Q1009" s="138" t="s">
        <v>8622</v>
      </c>
      <c r="R1009" s="138" t="s">
        <v>8648</v>
      </c>
    </row>
    <row r="1010" spans="1:19">
      <c r="A1010" s="25" t="s">
        <v>599</v>
      </c>
      <c r="B1010" s="22" t="s">
        <v>5</v>
      </c>
      <c r="C1010" s="24">
        <v>20749956182906</v>
      </c>
      <c r="D1010" s="139" t="s">
        <v>8648</v>
      </c>
      <c r="E1010" s="22" t="s">
        <v>2051</v>
      </c>
      <c r="F1010" s="23">
        <v>7.25</v>
      </c>
      <c r="G1010" s="22">
        <v>2</v>
      </c>
      <c r="H1010" s="203">
        <v>32.6</v>
      </c>
      <c r="I1010" s="203">
        <v>1.88</v>
      </c>
      <c r="J1010" s="214">
        <v>236.7</v>
      </c>
      <c r="K1010" s="139" t="s">
        <v>575</v>
      </c>
      <c r="L1010" s="139" t="s">
        <v>8610</v>
      </c>
      <c r="M1010" s="139" t="s">
        <v>8689</v>
      </c>
      <c r="N1010" s="139" t="s">
        <v>8633</v>
      </c>
      <c r="O1010" s="139" t="s">
        <v>8614</v>
      </c>
      <c r="P1010" s="139" t="s">
        <v>8708</v>
      </c>
      <c r="Q1010" s="139" t="s">
        <v>8622</v>
      </c>
      <c r="R1010" s="139" t="s">
        <v>8648</v>
      </c>
    </row>
    <row r="1011" spans="1:19">
      <c r="A1011" s="329" t="s">
        <v>600</v>
      </c>
      <c r="B1011" s="21" t="s">
        <v>5</v>
      </c>
      <c r="C1011" s="20">
        <v>20749956182890</v>
      </c>
      <c r="D1011" s="138" t="s">
        <v>8648</v>
      </c>
      <c r="E1011" s="21" t="s">
        <v>2052</v>
      </c>
      <c r="F1011" s="19">
        <v>9.5</v>
      </c>
      <c r="G1011" s="21">
        <v>1</v>
      </c>
      <c r="H1011" s="204">
        <v>17.399999999999999</v>
      </c>
      <c r="I1011" s="204">
        <v>1.84</v>
      </c>
      <c r="J1011" s="215">
        <v>602.1</v>
      </c>
      <c r="K1011" s="138" t="s">
        <v>575</v>
      </c>
      <c r="L1011" s="138" t="s">
        <v>8610</v>
      </c>
      <c r="M1011" s="138" t="s">
        <v>8689</v>
      </c>
      <c r="N1011" s="138" t="s">
        <v>8633</v>
      </c>
      <c r="O1011" s="138" t="s">
        <v>8614</v>
      </c>
      <c r="P1011" s="138" t="s">
        <v>8708</v>
      </c>
      <c r="Q1011" s="138" t="s">
        <v>8622</v>
      </c>
      <c r="R1011" s="138" t="s">
        <v>8648</v>
      </c>
    </row>
    <row r="1012" spans="1:19" s="231" customFormat="1" ht="31.5">
      <c r="A1012" s="234" t="s">
        <v>659</v>
      </c>
      <c r="B1012" s="235"/>
      <c r="C1012" s="236"/>
      <c r="D1012" s="237"/>
      <c r="E1012" s="235"/>
      <c r="F1012" s="235"/>
      <c r="G1012" s="235"/>
      <c r="H1012" s="345"/>
      <c r="I1012" s="345"/>
      <c r="J1012" s="250"/>
      <c r="K1012" s="237"/>
      <c r="L1012" s="237"/>
      <c r="M1012" s="237"/>
      <c r="N1012" s="237"/>
      <c r="O1012" s="237"/>
      <c r="P1012" s="237"/>
      <c r="Q1012" s="237"/>
      <c r="R1012" s="237"/>
      <c r="S1012" s="278"/>
    </row>
    <row r="1013" spans="1:19" s="232" customFormat="1" ht="38.25">
      <c r="A1013" s="238" t="s">
        <v>2</v>
      </c>
      <c r="B1013" s="239" t="s">
        <v>8825</v>
      </c>
      <c r="C1013" s="240" t="s">
        <v>2813</v>
      </c>
      <c r="D1013" s="239" t="s">
        <v>8827</v>
      </c>
      <c r="E1013" s="239" t="s">
        <v>1667</v>
      </c>
      <c r="F1013" s="241" t="s">
        <v>8824</v>
      </c>
      <c r="G1013" s="239" t="s">
        <v>8767</v>
      </c>
      <c r="H1013" s="347" t="s">
        <v>8777</v>
      </c>
      <c r="I1013" s="347" t="s">
        <v>8823</v>
      </c>
      <c r="J1013" s="190" t="s">
        <v>8810</v>
      </c>
      <c r="K1013" s="238" t="s">
        <v>8822</v>
      </c>
      <c r="L1013" s="239" t="s">
        <v>8764</v>
      </c>
      <c r="M1013" s="239" t="s">
        <v>8595</v>
      </c>
      <c r="N1013" s="240" t="s">
        <v>8765</v>
      </c>
      <c r="O1013" s="239" t="s">
        <v>8763</v>
      </c>
      <c r="P1013" s="241" t="s">
        <v>8821</v>
      </c>
      <c r="Q1013" s="241" t="s">
        <v>8618</v>
      </c>
      <c r="R1013" s="239" t="s">
        <v>9155</v>
      </c>
      <c r="S1013" s="280"/>
    </row>
    <row r="1014" spans="1:19">
      <c r="A1014" s="25" t="s">
        <v>660</v>
      </c>
      <c r="B1014" s="22" t="s">
        <v>5</v>
      </c>
      <c r="C1014" s="24">
        <v>20749956172099</v>
      </c>
      <c r="D1014" s="139" t="s">
        <v>8648</v>
      </c>
      <c r="E1014" s="22" t="s">
        <v>2107</v>
      </c>
      <c r="F1014" s="23">
        <v>6.3333333333333304</v>
      </c>
      <c r="G1014" s="22">
        <v>4</v>
      </c>
      <c r="H1014" s="203">
        <v>25.8</v>
      </c>
      <c r="I1014" s="203">
        <v>0.77</v>
      </c>
      <c r="J1014" s="214">
        <v>171</v>
      </c>
      <c r="K1014" s="139" t="s">
        <v>659</v>
      </c>
      <c r="L1014" s="139" t="s">
        <v>8610</v>
      </c>
      <c r="M1014" s="139" t="s">
        <v>8689</v>
      </c>
      <c r="N1014" s="139" t="s">
        <v>8633</v>
      </c>
      <c r="O1014" s="139" t="s">
        <v>8614</v>
      </c>
      <c r="P1014" s="139" t="s">
        <v>8615</v>
      </c>
      <c r="Q1014" s="139" t="s">
        <v>8634</v>
      </c>
      <c r="R1014" s="139" t="s">
        <v>8648</v>
      </c>
    </row>
    <row r="1015" spans="1:19">
      <c r="A1015" s="329" t="s">
        <v>661</v>
      </c>
      <c r="B1015" s="21" t="s">
        <v>5</v>
      </c>
      <c r="C1015" s="20">
        <v>20749956172082</v>
      </c>
      <c r="D1015" s="138" t="s">
        <v>8648</v>
      </c>
      <c r="E1015" s="21" t="s">
        <v>2108</v>
      </c>
      <c r="F1015" s="19">
        <v>9</v>
      </c>
      <c r="G1015" s="21">
        <v>2</v>
      </c>
      <c r="H1015" s="204">
        <v>30.8</v>
      </c>
      <c r="I1015" s="204">
        <v>0.92</v>
      </c>
      <c r="J1015" s="215">
        <v>253.94</v>
      </c>
      <c r="K1015" s="138" t="s">
        <v>659</v>
      </c>
      <c r="L1015" s="138" t="s">
        <v>8610</v>
      </c>
      <c r="M1015" s="138" t="s">
        <v>8689</v>
      </c>
      <c r="N1015" s="138" t="s">
        <v>8633</v>
      </c>
      <c r="O1015" s="138" t="s">
        <v>8614</v>
      </c>
      <c r="P1015" s="138" t="s">
        <v>8615</v>
      </c>
      <c r="Q1015" s="138" t="s">
        <v>8634</v>
      </c>
      <c r="R1015" s="138" t="s">
        <v>8648</v>
      </c>
    </row>
    <row r="1016" spans="1:19">
      <c r="A1016" s="25" t="s">
        <v>662</v>
      </c>
      <c r="B1016" s="22" t="s">
        <v>5</v>
      </c>
      <c r="C1016" s="24">
        <v>20749956172075</v>
      </c>
      <c r="D1016" s="139" t="s">
        <v>8648</v>
      </c>
      <c r="E1016" s="22" t="s">
        <v>2109</v>
      </c>
      <c r="F1016" s="23">
        <v>11</v>
      </c>
      <c r="G1016" s="22">
        <v>1</v>
      </c>
      <c r="H1016" s="203">
        <v>24.2</v>
      </c>
      <c r="I1016" s="203">
        <v>0.85</v>
      </c>
      <c r="J1016" s="214">
        <v>344.25</v>
      </c>
      <c r="K1016" s="139" t="s">
        <v>659</v>
      </c>
      <c r="L1016" s="139" t="s">
        <v>8610</v>
      </c>
      <c r="M1016" s="139" t="s">
        <v>8689</v>
      </c>
      <c r="N1016" s="139" t="s">
        <v>8633</v>
      </c>
      <c r="O1016" s="139" t="s">
        <v>8614</v>
      </c>
      <c r="P1016" s="139" t="s">
        <v>8615</v>
      </c>
      <c r="Q1016" s="139" t="s">
        <v>8634</v>
      </c>
      <c r="R1016" s="139" t="s">
        <v>8648</v>
      </c>
    </row>
    <row r="1017" spans="1:19">
      <c r="A1017" s="329" t="s">
        <v>663</v>
      </c>
      <c r="B1017" s="21" t="s">
        <v>5</v>
      </c>
      <c r="C1017" s="20">
        <v>20749956180858</v>
      </c>
      <c r="D1017" s="138" t="s">
        <v>8648</v>
      </c>
      <c r="E1017" s="21" t="s">
        <v>2110</v>
      </c>
      <c r="F1017" s="19">
        <v>12.5</v>
      </c>
      <c r="G1017" s="21">
        <v>1</v>
      </c>
      <c r="H1017" s="204">
        <v>27.7</v>
      </c>
      <c r="I1017" s="204">
        <v>1.02</v>
      </c>
      <c r="J1017" s="215">
        <v>629</v>
      </c>
      <c r="K1017" s="138" t="s">
        <v>659</v>
      </c>
      <c r="L1017" s="138" t="s">
        <v>8610</v>
      </c>
      <c r="M1017" s="138" t="s">
        <v>8689</v>
      </c>
      <c r="N1017" s="138" t="s">
        <v>8633</v>
      </c>
      <c r="O1017" s="138" t="s">
        <v>8614</v>
      </c>
      <c r="P1017" s="138" t="s">
        <v>8615</v>
      </c>
      <c r="Q1017" s="138" t="s">
        <v>8634</v>
      </c>
      <c r="R1017" s="138" t="s">
        <v>8648</v>
      </c>
    </row>
    <row r="1018" spans="1:19">
      <c r="A1018" s="25" t="s">
        <v>664</v>
      </c>
      <c r="B1018" s="22" t="s">
        <v>5</v>
      </c>
      <c r="C1018" s="24">
        <v>20749956180865</v>
      </c>
      <c r="D1018" s="139" t="s">
        <v>8648</v>
      </c>
      <c r="E1018" s="22" t="s">
        <v>2111</v>
      </c>
      <c r="F1018" s="23">
        <v>14.5</v>
      </c>
      <c r="G1018" s="22" t="s">
        <v>1727</v>
      </c>
      <c r="H1018" s="203">
        <v>22.3</v>
      </c>
      <c r="I1018" s="203">
        <v>1.05</v>
      </c>
      <c r="J1018" s="214">
        <v>1529.1</v>
      </c>
      <c r="K1018" s="139" t="s">
        <v>659</v>
      </c>
      <c r="L1018" s="139" t="s">
        <v>8610</v>
      </c>
      <c r="M1018" s="139" t="s">
        <v>8689</v>
      </c>
      <c r="N1018" s="139" t="s">
        <v>8633</v>
      </c>
      <c r="O1018" s="139" t="s">
        <v>8614</v>
      </c>
      <c r="P1018" s="139" t="s">
        <v>8615</v>
      </c>
      <c r="Q1018" s="139" t="s">
        <v>8634</v>
      </c>
      <c r="R1018" s="139" t="s">
        <v>8648</v>
      </c>
    </row>
    <row r="1019" spans="1:19">
      <c r="A1019" s="329" t="s">
        <v>665</v>
      </c>
      <c r="B1019" s="21" t="s">
        <v>5</v>
      </c>
      <c r="C1019" s="20">
        <v>20749956172112</v>
      </c>
      <c r="D1019" s="138" t="s">
        <v>8648</v>
      </c>
      <c r="E1019" s="21" t="s">
        <v>2112</v>
      </c>
      <c r="F1019" s="19">
        <v>5.75</v>
      </c>
      <c r="G1019" s="21">
        <v>4</v>
      </c>
      <c r="H1019" s="204">
        <v>26.6</v>
      </c>
      <c r="I1019" s="204">
        <v>0.82</v>
      </c>
      <c r="J1019" s="215">
        <v>136.80000000000001</v>
      </c>
      <c r="K1019" s="138" t="s">
        <v>659</v>
      </c>
      <c r="L1019" s="138" t="s">
        <v>8610</v>
      </c>
      <c r="M1019" s="138" t="s">
        <v>8689</v>
      </c>
      <c r="N1019" s="138" t="s">
        <v>8633</v>
      </c>
      <c r="O1019" s="138" t="s">
        <v>8614</v>
      </c>
      <c r="P1019" s="138" t="s">
        <v>8615</v>
      </c>
      <c r="Q1019" s="138" t="s">
        <v>8634</v>
      </c>
      <c r="R1019" s="138" t="s">
        <v>8648</v>
      </c>
    </row>
    <row r="1020" spans="1:19">
      <c r="A1020" s="25" t="s">
        <v>666</v>
      </c>
      <c r="B1020" s="22" t="s">
        <v>5</v>
      </c>
      <c r="C1020" s="24">
        <v>20749956172136</v>
      </c>
      <c r="D1020" s="139" t="s">
        <v>8648</v>
      </c>
      <c r="E1020" s="22" t="s">
        <v>2113</v>
      </c>
      <c r="F1020" s="23">
        <v>3.875</v>
      </c>
      <c r="G1020" s="22">
        <v>4</v>
      </c>
      <c r="H1020" s="203">
        <v>15.2</v>
      </c>
      <c r="I1020" s="203">
        <v>0.56999999999999995</v>
      </c>
      <c r="J1020" s="214">
        <v>117.99</v>
      </c>
      <c r="K1020" s="139" t="s">
        <v>659</v>
      </c>
      <c r="L1020" s="139" t="s">
        <v>8610</v>
      </c>
      <c r="M1020" s="139" t="s">
        <v>8689</v>
      </c>
      <c r="N1020" s="139" t="s">
        <v>8633</v>
      </c>
      <c r="O1020" s="139" t="s">
        <v>8614</v>
      </c>
      <c r="P1020" s="139" t="s">
        <v>8615</v>
      </c>
      <c r="Q1020" s="139" t="s">
        <v>8634</v>
      </c>
      <c r="R1020" s="139" t="s">
        <v>8648</v>
      </c>
    </row>
    <row r="1021" spans="1:19">
      <c r="A1021" s="329" t="s">
        <v>667</v>
      </c>
      <c r="B1021" s="21" t="s">
        <v>5</v>
      </c>
      <c r="C1021" s="20">
        <v>20749956172129</v>
      </c>
      <c r="D1021" s="138" t="s">
        <v>8648</v>
      </c>
      <c r="E1021" s="21" t="s">
        <v>2114</v>
      </c>
      <c r="F1021" s="19">
        <v>7</v>
      </c>
      <c r="G1021" s="21">
        <v>3</v>
      </c>
      <c r="H1021" s="204">
        <v>38.4</v>
      </c>
      <c r="I1021" s="204">
        <v>1.59</v>
      </c>
      <c r="J1021" s="215">
        <v>208.62</v>
      </c>
      <c r="K1021" s="138" t="s">
        <v>659</v>
      </c>
      <c r="L1021" s="138" t="s">
        <v>8610</v>
      </c>
      <c r="M1021" s="138" t="s">
        <v>8689</v>
      </c>
      <c r="N1021" s="138" t="s">
        <v>8633</v>
      </c>
      <c r="O1021" s="138" t="s">
        <v>8614</v>
      </c>
      <c r="P1021" s="138" t="s">
        <v>8615</v>
      </c>
      <c r="Q1021" s="138" t="s">
        <v>8634</v>
      </c>
      <c r="R1021" s="138" t="s">
        <v>8648</v>
      </c>
    </row>
    <row r="1022" spans="1:19">
      <c r="A1022" s="25" t="s">
        <v>668</v>
      </c>
      <c r="B1022" s="22" t="s">
        <v>5</v>
      </c>
      <c r="C1022" s="24">
        <v>20749956172105</v>
      </c>
      <c r="D1022" s="139" t="s">
        <v>8648</v>
      </c>
      <c r="E1022" s="22" t="s">
        <v>2115</v>
      </c>
      <c r="F1022" s="23">
        <v>8.25</v>
      </c>
      <c r="G1022" s="22">
        <v>2</v>
      </c>
      <c r="H1022" s="203">
        <v>32.4</v>
      </c>
      <c r="I1022" s="203">
        <v>1.35</v>
      </c>
      <c r="J1022" s="214">
        <v>230.85</v>
      </c>
      <c r="K1022" s="139" t="s">
        <v>659</v>
      </c>
      <c r="L1022" s="139" t="s">
        <v>8610</v>
      </c>
      <c r="M1022" s="139" t="s">
        <v>8689</v>
      </c>
      <c r="N1022" s="139" t="s">
        <v>8633</v>
      </c>
      <c r="O1022" s="139" t="s">
        <v>8614</v>
      </c>
      <c r="P1022" s="139" t="s">
        <v>8615</v>
      </c>
      <c r="Q1022" s="139" t="s">
        <v>8634</v>
      </c>
      <c r="R1022" s="139" t="s">
        <v>8648</v>
      </c>
    </row>
    <row r="1023" spans="1:19">
      <c r="A1023" s="329" t="s">
        <v>669</v>
      </c>
      <c r="B1023" s="21" t="s">
        <v>5</v>
      </c>
      <c r="C1023" s="20">
        <v>20749956180896</v>
      </c>
      <c r="D1023" s="138" t="s">
        <v>8648</v>
      </c>
      <c r="E1023" s="21" t="s">
        <v>2116</v>
      </c>
      <c r="F1023" s="19">
        <v>9.5</v>
      </c>
      <c r="G1023" s="21" t="s">
        <v>1727</v>
      </c>
      <c r="H1023" s="204">
        <v>21.8</v>
      </c>
      <c r="I1023" s="204">
        <v>1.25</v>
      </c>
      <c r="J1023" s="215">
        <v>506.7</v>
      </c>
      <c r="K1023" s="138" t="s">
        <v>659</v>
      </c>
      <c r="L1023" s="138" t="s">
        <v>8610</v>
      </c>
      <c r="M1023" s="138" t="s">
        <v>8689</v>
      </c>
      <c r="N1023" s="138" t="s">
        <v>8633</v>
      </c>
      <c r="O1023" s="138" t="s">
        <v>8614</v>
      </c>
      <c r="P1023" s="138" t="s">
        <v>8615</v>
      </c>
      <c r="Q1023" s="138" t="s">
        <v>8634</v>
      </c>
      <c r="R1023" s="138" t="s">
        <v>8648</v>
      </c>
    </row>
    <row r="1024" spans="1:19">
      <c r="A1024" s="25" t="s">
        <v>670</v>
      </c>
      <c r="B1024" s="22" t="s">
        <v>5</v>
      </c>
      <c r="C1024" s="24">
        <v>2074995618684</v>
      </c>
      <c r="D1024" s="139" t="s">
        <v>8648</v>
      </c>
      <c r="E1024" s="22" t="s">
        <v>2117</v>
      </c>
      <c r="F1024" s="23">
        <v>11.5</v>
      </c>
      <c r="G1024" s="22" t="s">
        <v>1727</v>
      </c>
      <c r="H1024" s="203">
        <v>21.8</v>
      </c>
      <c r="I1024" s="203">
        <v>1.27</v>
      </c>
      <c r="J1024" s="214">
        <v>951</v>
      </c>
      <c r="K1024" s="139" t="s">
        <v>659</v>
      </c>
      <c r="L1024" s="139" t="s">
        <v>8610</v>
      </c>
      <c r="M1024" s="139" t="s">
        <v>8689</v>
      </c>
      <c r="N1024" s="139" t="s">
        <v>8633</v>
      </c>
      <c r="O1024" s="139" t="s">
        <v>8614</v>
      </c>
      <c r="P1024" s="139" t="s">
        <v>8615</v>
      </c>
      <c r="Q1024" s="139" t="s">
        <v>8634</v>
      </c>
      <c r="R1024" s="139" t="s">
        <v>8648</v>
      </c>
    </row>
    <row r="1025" spans="1:19">
      <c r="A1025" s="329" t="s">
        <v>671</v>
      </c>
      <c r="B1025" s="21" t="s">
        <v>5</v>
      </c>
      <c r="C1025" s="20">
        <v>20749956180872</v>
      </c>
      <c r="D1025" s="138" t="s">
        <v>8648</v>
      </c>
      <c r="E1025" s="21" t="s">
        <v>2118</v>
      </c>
      <c r="F1025" s="19">
        <v>10</v>
      </c>
      <c r="G1025" s="21">
        <v>1</v>
      </c>
      <c r="H1025" s="204">
        <v>29.1</v>
      </c>
      <c r="I1025" s="204">
        <v>1.22</v>
      </c>
      <c r="J1025" s="215">
        <v>560.15</v>
      </c>
      <c r="K1025" s="138" t="s">
        <v>659</v>
      </c>
      <c r="L1025" s="138" t="s">
        <v>8610</v>
      </c>
      <c r="M1025" s="138" t="s">
        <v>8689</v>
      </c>
      <c r="N1025" s="138" t="s">
        <v>8633</v>
      </c>
      <c r="O1025" s="138" t="s">
        <v>8614</v>
      </c>
      <c r="P1025" s="138" t="s">
        <v>8615</v>
      </c>
      <c r="Q1025" s="138" t="s">
        <v>8634</v>
      </c>
      <c r="R1025" s="138" t="s">
        <v>8648</v>
      </c>
    </row>
    <row r="1026" spans="1:19">
      <c r="A1026" s="25" t="s">
        <v>672</v>
      </c>
      <c r="B1026" s="22" t="s">
        <v>5</v>
      </c>
      <c r="C1026" s="24">
        <v>20749956180889</v>
      </c>
      <c r="D1026" s="139" t="s">
        <v>8648</v>
      </c>
      <c r="E1026" s="22" t="s">
        <v>2119</v>
      </c>
      <c r="F1026" s="23">
        <v>9</v>
      </c>
      <c r="G1026" s="22">
        <v>1</v>
      </c>
      <c r="H1026" s="203">
        <v>23.2</v>
      </c>
      <c r="I1026" s="203">
        <v>0.87</v>
      </c>
      <c r="J1026" s="214">
        <v>457.3</v>
      </c>
      <c r="K1026" s="139" t="s">
        <v>659</v>
      </c>
      <c r="L1026" s="139" t="s">
        <v>8610</v>
      </c>
      <c r="M1026" s="139" t="s">
        <v>8689</v>
      </c>
      <c r="N1026" s="139" t="s">
        <v>8633</v>
      </c>
      <c r="O1026" s="139" t="s">
        <v>8614</v>
      </c>
      <c r="P1026" s="139" t="s">
        <v>8615</v>
      </c>
      <c r="Q1026" s="139" t="s">
        <v>8634</v>
      </c>
      <c r="R1026" s="139" t="s">
        <v>8648</v>
      </c>
    </row>
    <row r="1027" spans="1:19" s="231" customFormat="1" ht="31.5">
      <c r="A1027" s="234" t="s">
        <v>673</v>
      </c>
      <c r="B1027" s="235"/>
      <c r="C1027" s="236"/>
      <c r="D1027" s="237"/>
      <c r="E1027" s="235"/>
      <c r="F1027" s="235"/>
      <c r="G1027" s="235"/>
      <c r="H1027" s="345"/>
      <c r="I1027" s="345"/>
      <c r="J1027" s="250"/>
      <c r="K1027" s="237"/>
      <c r="L1027" s="237"/>
      <c r="M1027" s="237"/>
      <c r="N1027" s="237"/>
      <c r="O1027" s="237"/>
      <c r="P1027" s="237"/>
      <c r="Q1027" s="237"/>
      <c r="R1027" s="237"/>
      <c r="S1027" s="278"/>
    </row>
    <row r="1028" spans="1:19" s="232" customFormat="1" ht="38.25">
      <c r="A1028" s="238" t="s">
        <v>2</v>
      </c>
      <c r="B1028" s="239" t="s">
        <v>8825</v>
      </c>
      <c r="C1028" s="240" t="s">
        <v>2813</v>
      </c>
      <c r="D1028" s="239" t="s">
        <v>8827</v>
      </c>
      <c r="E1028" s="239" t="s">
        <v>1667</v>
      </c>
      <c r="F1028" s="241" t="s">
        <v>8824</v>
      </c>
      <c r="G1028" s="239" t="s">
        <v>8767</v>
      </c>
      <c r="H1028" s="347" t="s">
        <v>8777</v>
      </c>
      <c r="I1028" s="347" t="s">
        <v>8823</v>
      </c>
      <c r="J1028" s="190" t="s">
        <v>8810</v>
      </c>
      <c r="K1028" s="238" t="s">
        <v>8822</v>
      </c>
      <c r="L1028" s="239" t="s">
        <v>8764</v>
      </c>
      <c r="M1028" s="239" t="s">
        <v>8595</v>
      </c>
      <c r="N1028" s="240" t="s">
        <v>8765</v>
      </c>
      <c r="O1028" s="239" t="s">
        <v>8763</v>
      </c>
      <c r="P1028" s="241" t="s">
        <v>8821</v>
      </c>
      <c r="Q1028" s="241" t="s">
        <v>8618</v>
      </c>
      <c r="R1028" s="239" t="s">
        <v>9155</v>
      </c>
      <c r="S1028" s="280"/>
    </row>
    <row r="1029" spans="1:19">
      <c r="A1029" s="25" t="s">
        <v>674</v>
      </c>
      <c r="B1029" s="22" t="s">
        <v>5</v>
      </c>
      <c r="C1029" s="24">
        <v>20749956180728</v>
      </c>
      <c r="D1029" s="139" t="s">
        <v>8648</v>
      </c>
      <c r="E1029" s="22" t="s">
        <v>2120</v>
      </c>
      <c r="F1029" s="23">
        <v>5.125</v>
      </c>
      <c r="G1029" s="22">
        <v>4</v>
      </c>
      <c r="H1029" s="203">
        <v>25</v>
      </c>
      <c r="I1029" s="203">
        <v>0.64</v>
      </c>
      <c r="J1029" s="214">
        <v>269.10000000000002</v>
      </c>
      <c r="K1029" s="139" t="s">
        <v>673</v>
      </c>
      <c r="L1029" s="139" t="s">
        <v>8610</v>
      </c>
      <c r="M1029" s="139" t="s">
        <v>8689</v>
      </c>
      <c r="N1029" s="139" t="s">
        <v>8633</v>
      </c>
      <c r="O1029" s="139" t="s">
        <v>8614</v>
      </c>
      <c r="P1029" s="139" t="s">
        <v>8615</v>
      </c>
      <c r="Q1029" s="139" t="s">
        <v>8634</v>
      </c>
      <c r="R1029" s="139" t="s">
        <v>8648</v>
      </c>
    </row>
    <row r="1030" spans="1:19">
      <c r="A1030" s="329" t="s">
        <v>675</v>
      </c>
      <c r="B1030" s="21" t="s">
        <v>5</v>
      </c>
      <c r="C1030" s="20">
        <v>20749956172006</v>
      </c>
      <c r="D1030" s="138" t="s">
        <v>8648</v>
      </c>
      <c r="E1030" s="21" t="s">
        <v>2121</v>
      </c>
      <c r="F1030" s="19">
        <v>6.125</v>
      </c>
      <c r="G1030" s="21">
        <v>4</v>
      </c>
      <c r="H1030" s="204">
        <v>26.6</v>
      </c>
      <c r="I1030" s="204">
        <v>0.92</v>
      </c>
      <c r="J1030" s="215">
        <v>142.19999999999999</v>
      </c>
      <c r="K1030" s="138" t="s">
        <v>673</v>
      </c>
      <c r="L1030" s="138" t="s">
        <v>8610</v>
      </c>
      <c r="M1030" s="138" t="s">
        <v>8689</v>
      </c>
      <c r="N1030" s="138" t="s">
        <v>8633</v>
      </c>
      <c r="O1030" s="138" t="s">
        <v>8614</v>
      </c>
      <c r="P1030" s="138" t="s">
        <v>8615</v>
      </c>
      <c r="Q1030" s="138" t="s">
        <v>8634</v>
      </c>
      <c r="R1030" s="138" t="s">
        <v>8648</v>
      </c>
    </row>
    <row r="1031" spans="1:19">
      <c r="A1031" s="25" t="s">
        <v>676</v>
      </c>
      <c r="B1031" s="22" t="s">
        <v>5</v>
      </c>
      <c r="C1031" s="24">
        <v>20749956180711</v>
      </c>
      <c r="D1031" s="139" t="s">
        <v>8648</v>
      </c>
      <c r="E1031" s="22" t="s">
        <v>2122</v>
      </c>
      <c r="F1031" s="23">
        <v>7</v>
      </c>
      <c r="G1031" s="22">
        <v>2</v>
      </c>
      <c r="H1031" s="203">
        <v>26.6</v>
      </c>
      <c r="I1031" s="203">
        <v>0.76</v>
      </c>
      <c r="J1031" s="214">
        <v>463.5</v>
      </c>
      <c r="K1031" s="139" t="s">
        <v>673</v>
      </c>
      <c r="L1031" s="139" t="s">
        <v>8610</v>
      </c>
      <c r="M1031" s="139" t="s">
        <v>8689</v>
      </c>
      <c r="N1031" s="139" t="s">
        <v>8633</v>
      </c>
      <c r="O1031" s="139" t="s">
        <v>8614</v>
      </c>
      <c r="P1031" s="139" t="s">
        <v>8615</v>
      </c>
      <c r="Q1031" s="139" t="s">
        <v>8634</v>
      </c>
      <c r="R1031" s="139" t="s">
        <v>8648</v>
      </c>
    </row>
    <row r="1032" spans="1:19">
      <c r="A1032" s="329" t="s">
        <v>677</v>
      </c>
      <c r="B1032" s="21" t="s">
        <v>5</v>
      </c>
      <c r="C1032" s="20">
        <v>20749956172013</v>
      </c>
      <c r="D1032" s="138" t="s">
        <v>8648</v>
      </c>
      <c r="E1032" s="21" t="s">
        <v>2123</v>
      </c>
      <c r="F1032" s="19">
        <v>9.25</v>
      </c>
      <c r="G1032" s="21">
        <v>2</v>
      </c>
      <c r="H1032" s="204">
        <v>35.299999999999997</v>
      </c>
      <c r="I1032" s="204">
        <v>1.1000000000000001</v>
      </c>
      <c r="J1032" s="215">
        <v>237.6</v>
      </c>
      <c r="K1032" s="138" t="s">
        <v>673</v>
      </c>
      <c r="L1032" s="138" t="s">
        <v>8610</v>
      </c>
      <c r="M1032" s="138" t="s">
        <v>8689</v>
      </c>
      <c r="N1032" s="138" t="s">
        <v>8633</v>
      </c>
      <c r="O1032" s="138" t="s">
        <v>8614</v>
      </c>
      <c r="P1032" s="138" t="s">
        <v>8615</v>
      </c>
      <c r="Q1032" s="138" t="s">
        <v>8634</v>
      </c>
      <c r="R1032" s="138" t="s">
        <v>8648</v>
      </c>
    </row>
    <row r="1033" spans="1:19">
      <c r="A1033" s="25" t="s">
        <v>678</v>
      </c>
      <c r="B1033" s="22" t="s">
        <v>5</v>
      </c>
      <c r="C1033" s="24">
        <v>20749956180704</v>
      </c>
      <c r="D1033" s="139" t="s">
        <v>8648</v>
      </c>
      <c r="E1033" s="22" t="s">
        <v>2124</v>
      </c>
      <c r="F1033" s="23">
        <v>9.5</v>
      </c>
      <c r="G1033" s="22">
        <v>1</v>
      </c>
      <c r="H1033" s="203">
        <v>29.3</v>
      </c>
      <c r="I1033" s="203">
        <v>0.82</v>
      </c>
      <c r="J1033" s="214">
        <v>621</v>
      </c>
      <c r="K1033" s="139" t="s">
        <v>673</v>
      </c>
      <c r="L1033" s="139" t="s">
        <v>8610</v>
      </c>
      <c r="M1033" s="139" t="s">
        <v>8689</v>
      </c>
      <c r="N1033" s="139" t="s">
        <v>8633</v>
      </c>
      <c r="O1033" s="139" t="s">
        <v>8614</v>
      </c>
      <c r="P1033" s="139" t="s">
        <v>8615</v>
      </c>
      <c r="Q1033" s="139" t="s">
        <v>8634</v>
      </c>
      <c r="R1033" s="139" t="s">
        <v>8648</v>
      </c>
    </row>
    <row r="1034" spans="1:19">
      <c r="A1034" s="329" t="s">
        <v>679</v>
      </c>
      <c r="B1034" s="21" t="s">
        <v>5</v>
      </c>
      <c r="C1034" s="20">
        <v>20749956172020</v>
      </c>
      <c r="D1034" s="138" t="s">
        <v>8648</v>
      </c>
      <c r="E1034" s="21" t="s">
        <v>2125</v>
      </c>
      <c r="F1034" s="19">
        <v>10.75</v>
      </c>
      <c r="G1034" s="21">
        <v>2</v>
      </c>
      <c r="H1034" s="204">
        <v>45.6</v>
      </c>
      <c r="I1034" s="204">
        <v>1.72</v>
      </c>
      <c r="J1034" s="215">
        <v>366.3</v>
      </c>
      <c r="K1034" s="138" t="s">
        <v>673</v>
      </c>
      <c r="L1034" s="138" t="s">
        <v>8610</v>
      </c>
      <c r="M1034" s="138" t="s">
        <v>8689</v>
      </c>
      <c r="N1034" s="138" t="s">
        <v>8633</v>
      </c>
      <c r="O1034" s="138" t="s">
        <v>8614</v>
      </c>
      <c r="P1034" s="138" t="s">
        <v>8615</v>
      </c>
      <c r="Q1034" s="138" t="s">
        <v>8634</v>
      </c>
      <c r="R1034" s="138" t="s">
        <v>8648</v>
      </c>
    </row>
    <row r="1035" spans="1:19">
      <c r="A1035" s="25" t="s">
        <v>680</v>
      </c>
      <c r="B1035" s="22" t="s">
        <v>5</v>
      </c>
      <c r="C1035" s="24">
        <v>20749956180735</v>
      </c>
      <c r="D1035" s="139" t="s">
        <v>8648</v>
      </c>
      <c r="E1035" s="22" t="s">
        <v>2126</v>
      </c>
      <c r="F1035" s="23">
        <v>12.25</v>
      </c>
      <c r="G1035" s="22">
        <v>1</v>
      </c>
      <c r="H1035" s="203">
        <v>29.8</v>
      </c>
      <c r="I1035" s="203">
        <v>2.75</v>
      </c>
      <c r="J1035" s="214">
        <v>709.75</v>
      </c>
      <c r="K1035" s="139" t="s">
        <v>673</v>
      </c>
      <c r="L1035" s="139" t="s">
        <v>8610</v>
      </c>
      <c r="M1035" s="139" t="s">
        <v>8689</v>
      </c>
      <c r="N1035" s="139" t="s">
        <v>8633</v>
      </c>
      <c r="O1035" s="139" t="s">
        <v>8614</v>
      </c>
      <c r="P1035" s="139" t="s">
        <v>8615</v>
      </c>
      <c r="Q1035" s="139" t="s">
        <v>8634</v>
      </c>
      <c r="R1035" s="139" t="s">
        <v>8648</v>
      </c>
    </row>
    <row r="1036" spans="1:19">
      <c r="A1036" s="329" t="s">
        <v>681</v>
      </c>
      <c r="B1036" s="21" t="s">
        <v>5</v>
      </c>
      <c r="C1036" s="20">
        <v>20749956172037</v>
      </c>
      <c r="D1036" s="138" t="s">
        <v>8648</v>
      </c>
      <c r="E1036" s="21" t="s">
        <v>2127</v>
      </c>
      <c r="F1036" s="19">
        <v>5.625</v>
      </c>
      <c r="G1036" s="21">
        <v>4</v>
      </c>
      <c r="H1036" s="204">
        <v>26.6</v>
      </c>
      <c r="I1036" s="204">
        <v>0.82</v>
      </c>
      <c r="J1036" s="215">
        <v>140.4</v>
      </c>
      <c r="K1036" s="138" t="s">
        <v>673</v>
      </c>
      <c r="L1036" s="138" t="s">
        <v>8610</v>
      </c>
      <c r="M1036" s="138" t="s">
        <v>8689</v>
      </c>
      <c r="N1036" s="138" t="s">
        <v>8633</v>
      </c>
      <c r="O1036" s="138" t="s">
        <v>8614</v>
      </c>
      <c r="P1036" s="138" t="s">
        <v>8615</v>
      </c>
      <c r="Q1036" s="138" t="s">
        <v>8634</v>
      </c>
      <c r="R1036" s="138" t="s">
        <v>8648</v>
      </c>
    </row>
    <row r="1037" spans="1:19">
      <c r="A1037" s="25" t="s">
        <v>682</v>
      </c>
      <c r="B1037" s="22" t="s">
        <v>5</v>
      </c>
      <c r="C1037" s="24">
        <v>20749956172051</v>
      </c>
      <c r="D1037" s="139" t="s">
        <v>8648</v>
      </c>
      <c r="E1037" s="22" t="s">
        <v>2128</v>
      </c>
      <c r="F1037" s="23">
        <v>6.125</v>
      </c>
      <c r="G1037" s="22">
        <v>3</v>
      </c>
      <c r="H1037" s="203">
        <v>30.3</v>
      </c>
      <c r="I1037" s="203">
        <v>1.0900000000000001</v>
      </c>
      <c r="J1037" s="214">
        <v>183.6</v>
      </c>
      <c r="K1037" s="139" t="s">
        <v>673</v>
      </c>
      <c r="L1037" s="139" t="s">
        <v>8610</v>
      </c>
      <c r="M1037" s="139" t="s">
        <v>8689</v>
      </c>
      <c r="N1037" s="139" t="s">
        <v>8633</v>
      </c>
      <c r="O1037" s="139" t="s">
        <v>8614</v>
      </c>
      <c r="P1037" s="139" t="s">
        <v>8615</v>
      </c>
      <c r="Q1037" s="139" t="s">
        <v>8634</v>
      </c>
      <c r="R1037" s="139" t="s">
        <v>8648</v>
      </c>
    </row>
    <row r="1038" spans="1:19">
      <c r="A1038" s="329" t="s">
        <v>683</v>
      </c>
      <c r="B1038" s="21" t="s">
        <v>5</v>
      </c>
      <c r="C1038" s="20">
        <v>20749956172068</v>
      </c>
      <c r="D1038" s="138" t="s">
        <v>8648</v>
      </c>
      <c r="E1038" s="21" t="s">
        <v>2129</v>
      </c>
      <c r="F1038" s="19">
        <v>7</v>
      </c>
      <c r="G1038" s="21">
        <v>3</v>
      </c>
      <c r="H1038" s="204">
        <v>38.4</v>
      </c>
      <c r="I1038" s="204">
        <v>1.59</v>
      </c>
      <c r="J1038" s="215">
        <v>212.4</v>
      </c>
      <c r="K1038" s="138" t="s">
        <v>673</v>
      </c>
      <c r="L1038" s="138" t="s">
        <v>8610</v>
      </c>
      <c r="M1038" s="138" t="s">
        <v>8689</v>
      </c>
      <c r="N1038" s="138" t="s">
        <v>8633</v>
      </c>
      <c r="O1038" s="138" t="s">
        <v>8614</v>
      </c>
      <c r="P1038" s="138" t="s">
        <v>8615</v>
      </c>
      <c r="Q1038" s="138" t="s">
        <v>8634</v>
      </c>
      <c r="R1038" s="138" t="s">
        <v>8648</v>
      </c>
    </row>
    <row r="1039" spans="1:19">
      <c r="A1039" s="25" t="s">
        <v>684</v>
      </c>
      <c r="B1039" s="22" t="s">
        <v>5</v>
      </c>
      <c r="C1039" s="24">
        <v>20749956172044</v>
      </c>
      <c r="D1039" s="139" t="s">
        <v>8648</v>
      </c>
      <c r="E1039" s="22" t="s">
        <v>2115</v>
      </c>
      <c r="F1039" s="23">
        <v>8.25</v>
      </c>
      <c r="G1039" s="22">
        <v>2</v>
      </c>
      <c r="H1039" s="203">
        <v>32.4</v>
      </c>
      <c r="I1039" s="203">
        <v>1.35</v>
      </c>
      <c r="J1039" s="214">
        <v>235.8</v>
      </c>
      <c r="K1039" s="139" t="s">
        <v>673</v>
      </c>
      <c r="L1039" s="139" t="s">
        <v>8610</v>
      </c>
      <c r="M1039" s="139" t="s">
        <v>8689</v>
      </c>
      <c r="N1039" s="139" t="s">
        <v>8633</v>
      </c>
      <c r="O1039" s="139" t="s">
        <v>8614</v>
      </c>
      <c r="P1039" s="139" t="s">
        <v>8615</v>
      </c>
      <c r="Q1039" s="139" t="s">
        <v>8634</v>
      </c>
      <c r="R1039" s="139" t="s">
        <v>8648</v>
      </c>
    </row>
    <row r="1040" spans="1:19">
      <c r="A1040" s="329" t="s">
        <v>685</v>
      </c>
      <c r="B1040" s="21" t="s">
        <v>5</v>
      </c>
      <c r="C1040" s="20">
        <v>20749956180698</v>
      </c>
      <c r="D1040" s="138" t="s">
        <v>8648</v>
      </c>
      <c r="E1040" s="21">
        <v>41</v>
      </c>
      <c r="F1040" s="19">
        <v>12</v>
      </c>
      <c r="G1040" s="21">
        <v>1</v>
      </c>
      <c r="H1040" s="204">
        <v>41</v>
      </c>
      <c r="I1040" s="204">
        <v>1.0900000000000001</v>
      </c>
      <c r="J1040" s="215">
        <v>1020</v>
      </c>
      <c r="K1040" s="138" t="s">
        <v>673</v>
      </c>
      <c r="L1040" s="138" t="s">
        <v>8610</v>
      </c>
      <c r="M1040" s="138" t="s">
        <v>8689</v>
      </c>
      <c r="N1040" s="138" t="s">
        <v>8633</v>
      </c>
      <c r="O1040" s="138" t="s">
        <v>8614</v>
      </c>
      <c r="P1040" s="138" t="s">
        <v>8615</v>
      </c>
      <c r="Q1040" s="138" t="s">
        <v>8634</v>
      </c>
      <c r="R1040" s="138" t="s">
        <v>8648</v>
      </c>
    </row>
    <row r="1041" spans="1:19" s="231" customFormat="1" ht="31.5">
      <c r="A1041" s="234" t="s">
        <v>733</v>
      </c>
      <c r="B1041" s="235"/>
      <c r="C1041" s="236"/>
      <c r="D1041" s="237"/>
      <c r="E1041" s="235"/>
      <c r="F1041" s="235"/>
      <c r="G1041" s="235"/>
      <c r="H1041" s="345"/>
      <c r="I1041" s="345"/>
      <c r="J1041" s="250"/>
      <c r="K1041" s="237"/>
      <c r="L1041" s="237"/>
      <c r="M1041" s="237"/>
      <c r="N1041" s="237"/>
      <c r="O1041" s="237"/>
      <c r="P1041" s="237"/>
      <c r="Q1041" s="237"/>
      <c r="R1041" s="237"/>
      <c r="S1041" s="278"/>
    </row>
    <row r="1042" spans="1:19" s="232" customFormat="1" ht="38.25">
      <c r="A1042" s="238" t="s">
        <v>2</v>
      </c>
      <c r="B1042" s="239" t="s">
        <v>8825</v>
      </c>
      <c r="C1042" s="240" t="s">
        <v>2813</v>
      </c>
      <c r="D1042" s="239" t="s">
        <v>8827</v>
      </c>
      <c r="E1042" s="239" t="s">
        <v>1667</v>
      </c>
      <c r="F1042" s="241" t="s">
        <v>8824</v>
      </c>
      <c r="G1042" s="239" t="s">
        <v>8767</v>
      </c>
      <c r="H1042" s="347" t="s">
        <v>8777</v>
      </c>
      <c r="I1042" s="347" t="s">
        <v>8823</v>
      </c>
      <c r="J1042" s="190" t="s">
        <v>8810</v>
      </c>
      <c r="K1042" s="238" t="s">
        <v>8822</v>
      </c>
      <c r="L1042" s="239" t="s">
        <v>8764</v>
      </c>
      <c r="M1042" s="239" t="s">
        <v>8595</v>
      </c>
      <c r="N1042" s="240" t="s">
        <v>8765</v>
      </c>
      <c r="O1042" s="239" t="s">
        <v>8763</v>
      </c>
      <c r="P1042" s="241" t="s">
        <v>8821</v>
      </c>
      <c r="Q1042" s="241" t="s">
        <v>8618</v>
      </c>
      <c r="R1042" s="239" t="s">
        <v>9155</v>
      </c>
      <c r="S1042" s="280"/>
    </row>
    <row r="1043" spans="1:19">
      <c r="A1043" s="25" t="s">
        <v>734</v>
      </c>
      <c r="B1043" s="22" t="s">
        <v>5</v>
      </c>
      <c r="C1043" s="24">
        <v>20749956172396</v>
      </c>
      <c r="D1043" s="139" t="s">
        <v>8694</v>
      </c>
      <c r="E1043" s="22" t="s">
        <v>2167</v>
      </c>
      <c r="F1043" s="23">
        <v>6.25</v>
      </c>
      <c r="G1043" s="22">
        <v>4</v>
      </c>
      <c r="H1043" s="203">
        <v>25.8</v>
      </c>
      <c r="I1043" s="203">
        <v>0.77</v>
      </c>
      <c r="J1043" s="214">
        <v>164.7</v>
      </c>
      <c r="K1043" s="139" t="s">
        <v>733</v>
      </c>
      <c r="L1043" s="139" t="s">
        <v>8610</v>
      </c>
      <c r="M1043" s="139" t="s">
        <v>8689</v>
      </c>
      <c r="N1043" s="139" t="s">
        <v>8633</v>
      </c>
      <c r="O1043" s="139" t="s">
        <v>8614</v>
      </c>
      <c r="P1043" s="139" t="s">
        <v>8615</v>
      </c>
      <c r="Q1043" s="139" t="s">
        <v>8635</v>
      </c>
      <c r="R1043" s="139" t="s">
        <v>8694</v>
      </c>
    </row>
    <row r="1044" spans="1:19">
      <c r="A1044" s="329" t="s">
        <v>735</v>
      </c>
      <c r="B1044" s="21" t="s">
        <v>5</v>
      </c>
      <c r="C1044" s="20">
        <v>20749956173058</v>
      </c>
      <c r="D1044" s="138" t="s">
        <v>8694</v>
      </c>
      <c r="E1044" s="21" t="s">
        <v>2168</v>
      </c>
      <c r="F1044" s="19">
        <v>8.25</v>
      </c>
      <c r="G1044" s="21">
        <v>2</v>
      </c>
      <c r="H1044" s="204">
        <v>35.4</v>
      </c>
      <c r="I1044" s="204">
        <v>1</v>
      </c>
      <c r="J1044" s="215">
        <v>316.8</v>
      </c>
      <c r="K1044" s="138" t="s">
        <v>733</v>
      </c>
      <c r="L1044" s="138" t="s">
        <v>8610</v>
      </c>
      <c r="M1044" s="138" t="s">
        <v>8689</v>
      </c>
      <c r="N1044" s="138" t="s">
        <v>8633</v>
      </c>
      <c r="O1044" s="138" t="s">
        <v>8614</v>
      </c>
      <c r="P1044" s="138" t="s">
        <v>8615</v>
      </c>
      <c r="Q1044" s="138" t="s">
        <v>8635</v>
      </c>
      <c r="R1044" s="138" t="s">
        <v>8694</v>
      </c>
    </row>
    <row r="1045" spans="1:19">
      <c r="A1045" s="25" t="s">
        <v>736</v>
      </c>
      <c r="B1045" s="22" t="s">
        <v>5</v>
      </c>
      <c r="C1045" s="24">
        <v>20749956172389</v>
      </c>
      <c r="D1045" s="139" t="s">
        <v>8694</v>
      </c>
      <c r="E1045" s="22" t="s">
        <v>2108</v>
      </c>
      <c r="F1045" s="23">
        <v>9</v>
      </c>
      <c r="G1045" s="22">
        <v>2</v>
      </c>
      <c r="H1045" s="203">
        <v>30.8</v>
      </c>
      <c r="I1045" s="203">
        <v>0.92</v>
      </c>
      <c r="J1045" s="214">
        <v>303.3</v>
      </c>
      <c r="K1045" s="139" t="s">
        <v>733</v>
      </c>
      <c r="L1045" s="139" t="s">
        <v>8610</v>
      </c>
      <c r="M1045" s="139" t="s">
        <v>8689</v>
      </c>
      <c r="N1045" s="139" t="s">
        <v>8633</v>
      </c>
      <c r="O1045" s="139" t="s">
        <v>8614</v>
      </c>
      <c r="P1045" s="139" t="s">
        <v>8615</v>
      </c>
      <c r="Q1045" s="139" t="s">
        <v>8635</v>
      </c>
      <c r="R1045" s="139" t="s">
        <v>8694</v>
      </c>
    </row>
    <row r="1046" spans="1:19">
      <c r="A1046" s="329" t="s">
        <v>737</v>
      </c>
      <c r="B1046" s="21" t="s">
        <v>5</v>
      </c>
      <c r="C1046" s="20">
        <v>20749956171740</v>
      </c>
      <c r="D1046" s="138" t="s">
        <v>8694</v>
      </c>
      <c r="E1046" s="21" t="s">
        <v>2109</v>
      </c>
      <c r="F1046" s="19">
        <v>11</v>
      </c>
      <c r="G1046" s="21">
        <v>1</v>
      </c>
      <c r="H1046" s="204">
        <v>24.2</v>
      </c>
      <c r="I1046" s="204">
        <v>1.72</v>
      </c>
      <c r="J1046" s="215">
        <v>391.85</v>
      </c>
      <c r="K1046" s="138" t="s">
        <v>733</v>
      </c>
      <c r="L1046" s="138" t="s">
        <v>8610</v>
      </c>
      <c r="M1046" s="138" t="s">
        <v>8689</v>
      </c>
      <c r="N1046" s="138" t="s">
        <v>8633</v>
      </c>
      <c r="O1046" s="138" t="s">
        <v>8614</v>
      </c>
      <c r="P1046" s="138" t="s">
        <v>8615</v>
      </c>
      <c r="Q1046" s="138" t="s">
        <v>8635</v>
      </c>
      <c r="R1046" s="138" t="s">
        <v>8694</v>
      </c>
    </row>
    <row r="1047" spans="1:19">
      <c r="A1047" s="25" t="s">
        <v>9176</v>
      </c>
      <c r="B1047" s="22" t="s">
        <v>7751</v>
      </c>
      <c r="C1047" s="24">
        <v>20749956188638</v>
      </c>
      <c r="D1047" s="139" t="s">
        <v>8694</v>
      </c>
      <c r="E1047" s="22" t="s">
        <v>9178</v>
      </c>
      <c r="F1047" s="23" t="s">
        <v>7234</v>
      </c>
      <c r="G1047" s="22">
        <v>12</v>
      </c>
      <c r="H1047" s="203">
        <v>24.16</v>
      </c>
      <c r="I1047" s="203">
        <f>1473.95/1728</f>
        <v>0.85298032407407409</v>
      </c>
      <c r="J1047" s="214">
        <v>391.85</v>
      </c>
      <c r="K1047" s="139" t="s">
        <v>733</v>
      </c>
      <c r="L1047" s="139" t="s">
        <v>8610</v>
      </c>
      <c r="M1047" s="139" t="s">
        <v>8689</v>
      </c>
      <c r="N1047" s="139" t="s">
        <v>8633</v>
      </c>
      <c r="O1047" s="139" t="s">
        <v>8614</v>
      </c>
      <c r="P1047" s="139" t="s">
        <v>8615</v>
      </c>
      <c r="Q1047" s="139" t="s">
        <v>8635</v>
      </c>
      <c r="R1047" s="139" t="s">
        <v>8694</v>
      </c>
    </row>
    <row r="1048" spans="1:19">
      <c r="A1048" s="329" t="s">
        <v>738</v>
      </c>
      <c r="B1048" s="21" t="s">
        <v>5</v>
      </c>
      <c r="C1048" s="20">
        <v>20749956173065</v>
      </c>
      <c r="D1048" s="138" t="s">
        <v>8694</v>
      </c>
      <c r="E1048" s="21" t="s">
        <v>2169</v>
      </c>
      <c r="F1048" s="19">
        <v>11</v>
      </c>
      <c r="G1048" s="21">
        <v>1</v>
      </c>
      <c r="H1048" s="204">
        <v>27.6</v>
      </c>
      <c r="I1048" s="204">
        <v>1.05</v>
      </c>
      <c r="J1048" s="215">
        <v>536.35</v>
      </c>
      <c r="K1048" s="138" t="s">
        <v>733</v>
      </c>
      <c r="L1048" s="138" t="s">
        <v>8610</v>
      </c>
      <c r="M1048" s="138" t="s">
        <v>8689</v>
      </c>
      <c r="N1048" s="138" t="s">
        <v>8633</v>
      </c>
      <c r="O1048" s="138" t="s">
        <v>8614</v>
      </c>
      <c r="P1048" s="138" t="s">
        <v>8615</v>
      </c>
      <c r="Q1048" s="138" t="s">
        <v>8635</v>
      </c>
      <c r="R1048" s="138" t="s">
        <v>8694</v>
      </c>
    </row>
    <row r="1049" spans="1:19">
      <c r="A1049" s="25" t="s">
        <v>739</v>
      </c>
      <c r="B1049" s="22" t="s">
        <v>5</v>
      </c>
      <c r="C1049" s="24">
        <v>20749956180797</v>
      </c>
      <c r="D1049" s="139" t="s">
        <v>8694</v>
      </c>
      <c r="E1049" s="22" t="s">
        <v>2170</v>
      </c>
      <c r="F1049" s="23">
        <v>13</v>
      </c>
      <c r="G1049" s="22" t="s">
        <v>1727</v>
      </c>
      <c r="H1049" s="203">
        <v>26.6</v>
      </c>
      <c r="I1049" s="203">
        <v>0.97</v>
      </c>
      <c r="J1049" s="214">
        <v>1238.45</v>
      </c>
      <c r="K1049" s="139" t="s">
        <v>733</v>
      </c>
      <c r="L1049" s="139" t="s">
        <v>8610</v>
      </c>
      <c r="M1049" s="139" t="s">
        <v>8689</v>
      </c>
      <c r="N1049" s="139" t="s">
        <v>8633</v>
      </c>
      <c r="O1049" s="139" t="s">
        <v>8614</v>
      </c>
      <c r="P1049" s="139" t="s">
        <v>8615</v>
      </c>
      <c r="Q1049" s="139" t="s">
        <v>8635</v>
      </c>
      <c r="R1049" s="139" t="s">
        <v>8694</v>
      </c>
    </row>
    <row r="1050" spans="1:19">
      <c r="A1050" s="329" t="s">
        <v>740</v>
      </c>
      <c r="B1050" s="21" t="s">
        <v>5</v>
      </c>
      <c r="C1050" s="20">
        <v>20749956171788</v>
      </c>
      <c r="D1050" s="138" t="s">
        <v>8694</v>
      </c>
      <c r="E1050" s="21" t="s">
        <v>2171</v>
      </c>
      <c r="F1050" s="19">
        <v>0</v>
      </c>
      <c r="G1050" s="21">
        <v>4</v>
      </c>
      <c r="H1050" s="204">
        <v>23.5</v>
      </c>
      <c r="I1050" s="204">
        <v>0.75</v>
      </c>
      <c r="J1050" s="215">
        <v>137.69999999999999</v>
      </c>
      <c r="K1050" s="138" t="s">
        <v>733</v>
      </c>
      <c r="L1050" s="138" t="s">
        <v>8610</v>
      </c>
      <c r="M1050" s="138" t="s">
        <v>8689</v>
      </c>
      <c r="N1050" s="138" t="s">
        <v>8633</v>
      </c>
      <c r="O1050" s="138" t="s">
        <v>8614</v>
      </c>
      <c r="P1050" s="138" t="s">
        <v>8615</v>
      </c>
      <c r="Q1050" s="138" t="s">
        <v>8635</v>
      </c>
      <c r="R1050" s="138" t="s">
        <v>8694</v>
      </c>
    </row>
    <row r="1051" spans="1:19">
      <c r="A1051" s="25" t="s">
        <v>741</v>
      </c>
      <c r="B1051" s="22" t="s">
        <v>5</v>
      </c>
      <c r="C1051" s="24">
        <v>20749956171771</v>
      </c>
      <c r="D1051" s="139" t="s">
        <v>8694</v>
      </c>
      <c r="E1051" s="22" t="s">
        <v>2172</v>
      </c>
      <c r="F1051" s="23">
        <v>0</v>
      </c>
      <c r="G1051" s="22">
        <v>4</v>
      </c>
      <c r="H1051" s="203">
        <v>20.399999999999999</v>
      </c>
      <c r="I1051" s="203">
        <v>1.49</v>
      </c>
      <c r="J1051" s="214">
        <v>205.2</v>
      </c>
      <c r="K1051" s="139" t="s">
        <v>733</v>
      </c>
      <c r="L1051" s="139" t="s">
        <v>8610</v>
      </c>
      <c r="M1051" s="139" t="s">
        <v>8689</v>
      </c>
      <c r="N1051" s="139" t="s">
        <v>8633</v>
      </c>
      <c r="O1051" s="139" t="s">
        <v>8614</v>
      </c>
      <c r="P1051" s="139" t="s">
        <v>8615</v>
      </c>
      <c r="Q1051" s="139" t="s">
        <v>8635</v>
      </c>
      <c r="R1051" s="139" t="s">
        <v>8694</v>
      </c>
    </row>
    <row r="1052" spans="1:19">
      <c r="A1052" s="329" t="s">
        <v>742</v>
      </c>
      <c r="B1052" s="21" t="s">
        <v>5</v>
      </c>
      <c r="C1052" s="20">
        <v>20749956180827</v>
      </c>
      <c r="D1052" s="138" t="s">
        <v>8694</v>
      </c>
      <c r="E1052" s="21" t="s">
        <v>2173</v>
      </c>
      <c r="F1052" s="19">
        <v>4.5</v>
      </c>
      <c r="G1052" s="21">
        <v>3</v>
      </c>
      <c r="H1052" s="204">
        <v>27</v>
      </c>
      <c r="I1052" s="204">
        <v>1.68</v>
      </c>
      <c r="J1052" s="215">
        <v>229.5</v>
      </c>
      <c r="K1052" s="138" t="s">
        <v>733</v>
      </c>
      <c r="L1052" s="138" t="s">
        <v>8610</v>
      </c>
      <c r="M1052" s="138" t="s">
        <v>8689</v>
      </c>
      <c r="N1052" s="138" t="s">
        <v>8633</v>
      </c>
      <c r="O1052" s="138" t="s">
        <v>8614</v>
      </c>
      <c r="P1052" s="138" t="s">
        <v>8615</v>
      </c>
      <c r="Q1052" s="138" t="s">
        <v>8635</v>
      </c>
      <c r="R1052" s="138" t="s">
        <v>8694</v>
      </c>
    </row>
    <row r="1053" spans="1:19">
      <c r="A1053" s="25" t="s">
        <v>743</v>
      </c>
      <c r="B1053" s="22" t="s">
        <v>5</v>
      </c>
      <c r="C1053" s="24">
        <v>20749956171757</v>
      </c>
      <c r="D1053" s="139" t="s">
        <v>8694</v>
      </c>
      <c r="E1053" s="22" t="s">
        <v>2174</v>
      </c>
      <c r="F1053" s="23">
        <v>4.625</v>
      </c>
      <c r="G1053" s="22">
        <v>4</v>
      </c>
      <c r="H1053" s="203">
        <v>28.8</v>
      </c>
      <c r="I1053" s="203">
        <v>1.52</v>
      </c>
      <c r="J1053" s="214">
        <v>158.4</v>
      </c>
      <c r="K1053" s="139" t="s">
        <v>733</v>
      </c>
      <c r="L1053" s="139" t="s">
        <v>8610</v>
      </c>
      <c r="M1053" s="139" t="s">
        <v>8689</v>
      </c>
      <c r="N1053" s="139" t="s">
        <v>8633</v>
      </c>
      <c r="O1053" s="139" t="s">
        <v>8614</v>
      </c>
      <c r="P1053" s="139" t="s">
        <v>8615</v>
      </c>
      <c r="Q1053" s="139" t="s">
        <v>8635</v>
      </c>
      <c r="R1053" s="139" t="s">
        <v>8694</v>
      </c>
    </row>
    <row r="1054" spans="1:19">
      <c r="A1054" s="329" t="s">
        <v>744</v>
      </c>
      <c r="B1054" s="21" t="s">
        <v>5</v>
      </c>
      <c r="C1054" s="20">
        <v>20749956180810</v>
      </c>
      <c r="D1054" s="138" t="s">
        <v>8694</v>
      </c>
      <c r="E1054" s="21" t="s">
        <v>2175</v>
      </c>
      <c r="F1054" s="19">
        <v>5.5</v>
      </c>
      <c r="G1054" s="21">
        <v>3</v>
      </c>
      <c r="H1054" s="204">
        <v>34.799999999999997</v>
      </c>
      <c r="I1054" s="204">
        <v>1.61</v>
      </c>
      <c r="J1054" s="215">
        <v>314.10000000000002</v>
      </c>
      <c r="K1054" s="138" t="s">
        <v>733</v>
      </c>
      <c r="L1054" s="138" t="s">
        <v>8610</v>
      </c>
      <c r="M1054" s="138" t="s">
        <v>8689</v>
      </c>
      <c r="N1054" s="138" t="s">
        <v>8633</v>
      </c>
      <c r="O1054" s="138" t="s">
        <v>8614</v>
      </c>
      <c r="P1054" s="138" t="s">
        <v>8615</v>
      </c>
      <c r="Q1054" s="138" t="s">
        <v>8635</v>
      </c>
      <c r="R1054" s="138" t="s">
        <v>8694</v>
      </c>
    </row>
    <row r="1055" spans="1:19">
      <c r="A1055" s="25" t="s">
        <v>9177</v>
      </c>
      <c r="B1055" s="22" t="s">
        <v>7751</v>
      </c>
      <c r="C1055" s="24">
        <v>20749956188645</v>
      </c>
      <c r="D1055" s="139" t="s">
        <v>8694</v>
      </c>
      <c r="E1055" s="22" t="s">
        <v>9034</v>
      </c>
      <c r="F1055" s="23" t="s">
        <v>9179</v>
      </c>
      <c r="G1055" s="22">
        <v>24</v>
      </c>
      <c r="H1055" s="203">
        <v>19.97</v>
      </c>
      <c r="I1055" s="203">
        <v>0.82</v>
      </c>
      <c r="J1055" s="214">
        <v>158.4</v>
      </c>
      <c r="K1055" s="139" t="s">
        <v>733</v>
      </c>
      <c r="L1055" s="139" t="s">
        <v>8610</v>
      </c>
      <c r="M1055" s="139" t="s">
        <v>8689</v>
      </c>
      <c r="N1055" s="139" t="s">
        <v>8633</v>
      </c>
      <c r="O1055" s="139" t="s">
        <v>8614</v>
      </c>
      <c r="P1055" s="139" t="s">
        <v>8615</v>
      </c>
      <c r="Q1055" s="139" t="s">
        <v>8635</v>
      </c>
      <c r="R1055" s="139" t="s">
        <v>8694</v>
      </c>
    </row>
    <row r="1056" spans="1:19">
      <c r="A1056" s="329" t="s">
        <v>745</v>
      </c>
      <c r="B1056" s="21" t="s">
        <v>5</v>
      </c>
      <c r="C1056" s="20">
        <v>20749956171764</v>
      </c>
      <c r="D1056" s="138" t="s">
        <v>8694</v>
      </c>
      <c r="E1056" s="21" t="s">
        <v>2176</v>
      </c>
      <c r="F1056" s="19">
        <v>7</v>
      </c>
      <c r="G1056" s="21">
        <v>3</v>
      </c>
      <c r="H1056" s="204">
        <v>31.8</v>
      </c>
      <c r="I1056" s="204">
        <v>1.19</v>
      </c>
      <c r="J1056" s="215">
        <v>202.5</v>
      </c>
      <c r="K1056" s="138" t="s">
        <v>733</v>
      </c>
      <c r="L1056" s="138" t="s">
        <v>8610</v>
      </c>
      <c r="M1056" s="138" t="s">
        <v>8689</v>
      </c>
      <c r="N1056" s="138" t="s">
        <v>8633</v>
      </c>
      <c r="O1056" s="138" t="s">
        <v>8614</v>
      </c>
      <c r="P1056" s="138" t="s">
        <v>8615</v>
      </c>
      <c r="Q1056" s="138" t="s">
        <v>8635</v>
      </c>
      <c r="R1056" s="138" t="s">
        <v>8694</v>
      </c>
    </row>
    <row r="1057" spans="1:19">
      <c r="A1057" s="25" t="s">
        <v>746</v>
      </c>
      <c r="B1057" s="22" t="s">
        <v>5</v>
      </c>
      <c r="C1057" s="24">
        <v>20749956180957</v>
      </c>
      <c r="D1057" s="139" t="s">
        <v>8694</v>
      </c>
      <c r="E1057" s="22" t="s">
        <v>2177</v>
      </c>
      <c r="F1057" s="23">
        <v>8</v>
      </c>
      <c r="G1057" s="22">
        <v>3</v>
      </c>
      <c r="H1057" s="203">
        <v>31.8</v>
      </c>
      <c r="I1057" s="203">
        <v>1.19</v>
      </c>
      <c r="J1057" s="214">
        <v>405</v>
      </c>
      <c r="K1057" s="139" t="s">
        <v>733</v>
      </c>
      <c r="L1057" s="139" t="s">
        <v>8610</v>
      </c>
      <c r="M1057" s="139" t="s">
        <v>8689</v>
      </c>
      <c r="N1057" s="139" t="s">
        <v>8633</v>
      </c>
      <c r="O1057" s="139" t="s">
        <v>8614</v>
      </c>
      <c r="P1057" s="139" t="s">
        <v>8615</v>
      </c>
      <c r="Q1057" s="139" t="s">
        <v>8635</v>
      </c>
      <c r="R1057" s="139" t="s">
        <v>8694</v>
      </c>
    </row>
    <row r="1058" spans="1:19">
      <c r="A1058" s="329" t="s">
        <v>747</v>
      </c>
      <c r="B1058" s="21" t="s">
        <v>5</v>
      </c>
      <c r="C1058" s="20">
        <v>20749956180834</v>
      </c>
      <c r="D1058" s="138" t="s">
        <v>8694</v>
      </c>
      <c r="E1058" s="21" t="s">
        <v>2178</v>
      </c>
      <c r="F1058" s="19">
        <v>10</v>
      </c>
      <c r="G1058" s="21">
        <v>1</v>
      </c>
      <c r="H1058" s="204">
        <v>29.1</v>
      </c>
      <c r="I1058" s="204">
        <v>1.22</v>
      </c>
      <c r="J1058" s="215">
        <v>743.4</v>
      </c>
      <c r="K1058" s="138" t="s">
        <v>733</v>
      </c>
      <c r="L1058" s="138" t="s">
        <v>8610</v>
      </c>
      <c r="M1058" s="138" t="s">
        <v>8689</v>
      </c>
      <c r="N1058" s="138" t="s">
        <v>8633</v>
      </c>
      <c r="O1058" s="138" t="s">
        <v>8614</v>
      </c>
      <c r="P1058" s="138" t="s">
        <v>8615</v>
      </c>
      <c r="Q1058" s="138" t="s">
        <v>8635</v>
      </c>
      <c r="R1058" s="138" t="s">
        <v>8694</v>
      </c>
    </row>
    <row r="1059" spans="1:19">
      <c r="A1059" s="25" t="s">
        <v>748</v>
      </c>
      <c r="B1059" s="22" t="s">
        <v>5</v>
      </c>
      <c r="C1059" s="24">
        <v>20749956180841</v>
      </c>
      <c r="D1059" s="139" t="s">
        <v>8694</v>
      </c>
      <c r="E1059" s="22" t="s">
        <v>2179</v>
      </c>
      <c r="F1059" s="23">
        <v>9</v>
      </c>
      <c r="G1059" s="22">
        <v>1</v>
      </c>
      <c r="H1059" s="203">
        <v>23.2</v>
      </c>
      <c r="I1059" s="203">
        <v>0.87</v>
      </c>
      <c r="J1059" s="214">
        <v>630.9</v>
      </c>
      <c r="K1059" s="139" t="s">
        <v>733</v>
      </c>
      <c r="L1059" s="139" t="s">
        <v>8610</v>
      </c>
      <c r="M1059" s="139" t="s">
        <v>8689</v>
      </c>
      <c r="N1059" s="139" t="s">
        <v>8633</v>
      </c>
      <c r="O1059" s="139" t="s">
        <v>8614</v>
      </c>
      <c r="P1059" s="139" t="s">
        <v>8615</v>
      </c>
      <c r="Q1059" s="139" t="s">
        <v>8635</v>
      </c>
      <c r="R1059" s="139" t="s">
        <v>8694</v>
      </c>
    </row>
    <row r="1060" spans="1:19">
      <c r="A1060" s="329" t="s">
        <v>749</v>
      </c>
      <c r="B1060" s="21" t="s">
        <v>5</v>
      </c>
      <c r="C1060" s="20">
        <v>20749956180803</v>
      </c>
      <c r="D1060" s="138" t="s">
        <v>8694</v>
      </c>
      <c r="E1060" s="21" t="s">
        <v>2180</v>
      </c>
      <c r="F1060" s="19">
        <v>10</v>
      </c>
      <c r="G1060" s="21" t="s">
        <v>1727</v>
      </c>
      <c r="H1060" s="204">
        <v>22.7</v>
      </c>
      <c r="I1060" s="204">
        <v>1.33</v>
      </c>
      <c r="J1060" s="215">
        <v>1107</v>
      </c>
      <c r="K1060" s="138" t="s">
        <v>733</v>
      </c>
      <c r="L1060" s="138" t="s">
        <v>8610</v>
      </c>
      <c r="M1060" s="138" t="s">
        <v>8689</v>
      </c>
      <c r="N1060" s="138" t="s">
        <v>8633</v>
      </c>
      <c r="O1060" s="138" t="s">
        <v>8614</v>
      </c>
      <c r="P1060" s="138" t="s">
        <v>8615</v>
      </c>
      <c r="Q1060" s="138" t="s">
        <v>8635</v>
      </c>
      <c r="R1060" s="138" t="s">
        <v>8694</v>
      </c>
    </row>
    <row r="1061" spans="1:19">
      <c r="A1061" s="351" t="s">
        <v>9182</v>
      </c>
      <c r="B1061" s="22"/>
      <c r="C1061" s="24"/>
      <c r="D1061" s="139"/>
      <c r="E1061" s="22"/>
      <c r="F1061" s="23"/>
      <c r="G1061" s="22"/>
      <c r="H1061" s="203"/>
      <c r="I1061" s="203"/>
      <c r="J1061" s="214"/>
      <c r="K1061" s="139"/>
      <c r="L1061" s="139"/>
      <c r="M1061" s="139"/>
      <c r="N1061" s="139"/>
      <c r="O1061" s="139"/>
      <c r="P1061" s="139"/>
      <c r="Q1061" s="139"/>
      <c r="R1061" s="139"/>
    </row>
    <row r="1062" spans="1:19" s="231" customFormat="1" ht="31.5">
      <c r="A1062" s="234" t="s">
        <v>8832</v>
      </c>
      <c r="B1062" s="235"/>
      <c r="C1062" s="236"/>
      <c r="D1062" s="237"/>
      <c r="E1062" s="235"/>
      <c r="F1062" s="235"/>
      <c r="G1062" s="235"/>
      <c r="H1062" s="345"/>
      <c r="I1062" s="345"/>
      <c r="J1062" s="250"/>
      <c r="K1062" s="237"/>
      <c r="L1062" s="237"/>
      <c r="M1062" s="237"/>
      <c r="N1062" s="237"/>
      <c r="O1062" s="237"/>
      <c r="P1062" s="237"/>
      <c r="Q1062" s="237"/>
      <c r="R1062" s="237"/>
      <c r="S1062" s="278"/>
    </row>
    <row r="1063" spans="1:19" s="232" customFormat="1" ht="38.25">
      <c r="A1063" s="238" t="s">
        <v>2</v>
      </c>
      <c r="B1063" s="239" t="s">
        <v>8825</v>
      </c>
      <c r="C1063" s="240" t="s">
        <v>2813</v>
      </c>
      <c r="D1063" s="239" t="s">
        <v>8827</v>
      </c>
      <c r="E1063" s="239" t="s">
        <v>1667</v>
      </c>
      <c r="F1063" s="241" t="s">
        <v>8824</v>
      </c>
      <c r="G1063" s="239" t="s">
        <v>8767</v>
      </c>
      <c r="H1063" s="347" t="s">
        <v>8777</v>
      </c>
      <c r="I1063" s="347" t="s">
        <v>8823</v>
      </c>
      <c r="J1063" s="190" t="s">
        <v>8810</v>
      </c>
      <c r="K1063" s="238" t="s">
        <v>8822</v>
      </c>
      <c r="L1063" s="239" t="s">
        <v>8764</v>
      </c>
      <c r="M1063" s="239" t="s">
        <v>8595</v>
      </c>
      <c r="N1063" s="240" t="s">
        <v>8765</v>
      </c>
      <c r="O1063" s="239" t="s">
        <v>8763</v>
      </c>
      <c r="P1063" s="241" t="s">
        <v>8821</v>
      </c>
      <c r="Q1063" s="241" t="s">
        <v>8618</v>
      </c>
      <c r="R1063" s="239" t="s">
        <v>9155</v>
      </c>
      <c r="S1063" s="280"/>
    </row>
    <row r="1064" spans="1:19">
      <c r="A1064" s="25" t="s">
        <v>775</v>
      </c>
      <c r="B1064" s="22" t="s">
        <v>5</v>
      </c>
      <c r="C1064" s="24">
        <v>20749956182371</v>
      </c>
      <c r="D1064" s="139" t="s">
        <v>8648</v>
      </c>
      <c r="E1064" s="22" t="s">
        <v>2199</v>
      </c>
      <c r="F1064" s="23">
        <v>6.5</v>
      </c>
      <c r="G1064" s="22">
        <v>2</v>
      </c>
      <c r="H1064" s="203">
        <v>25.5</v>
      </c>
      <c r="I1064" s="203">
        <v>0.46</v>
      </c>
      <c r="J1064" s="214">
        <v>161.1</v>
      </c>
      <c r="K1064" s="139" t="s">
        <v>774</v>
      </c>
      <c r="L1064" s="139" t="s">
        <v>8610</v>
      </c>
      <c r="M1064" s="139" t="s">
        <v>8689</v>
      </c>
      <c r="N1064" s="139" t="s">
        <v>8633</v>
      </c>
      <c r="O1064" s="139" t="s">
        <v>8614</v>
      </c>
      <c r="P1064" s="139" t="s">
        <v>8615</v>
      </c>
      <c r="Q1064" s="139" t="s">
        <v>8697</v>
      </c>
      <c r="R1064" s="139" t="s">
        <v>8648</v>
      </c>
    </row>
    <row r="1065" spans="1:19">
      <c r="A1065" s="329" t="s">
        <v>776</v>
      </c>
      <c r="B1065" s="21" t="s">
        <v>5</v>
      </c>
      <c r="C1065" s="20">
        <v>20749956182364</v>
      </c>
      <c r="D1065" s="138" t="s">
        <v>8648</v>
      </c>
      <c r="E1065" s="21" t="s">
        <v>2200</v>
      </c>
      <c r="F1065" s="19">
        <v>7</v>
      </c>
      <c r="G1065" s="21">
        <v>3</v>
      </c>
      <c r="H1065" s="204">
        <v>21.2</v>
      </c>
      <c r="I1065" s="204">
        <v>0.83</v>
      </c>
      <c r="J1065" s="215">
        <v>179.1</v>
      </c>
      <c r="K1065" s="138" t="s">
        <v>774</v>
      </c>
      <c r="L1065" s="138" t="s">
        <v>8610</v>
      </c>
      <c r="M1065" s="138" t="s">
        <v>8689</v>
      </c>
      <c r="N1065" s="138" t="s">
        <v>8633</v>
      </c>
      <c r="O1065" s="138" t="s">
        <v>8614</v>
      </c>
      <c r="P1065" s="138" t="s">
        <v>8615</v>
      </c>
      <c r="Q1065" s="138" t="s">
        <v>8697</v>
      </c>
      <c r="R1065" s="138" t="s">
        <v>8648</v>
      </c>
    </row>
    <row r="1066" spans="1:19">
      <c r="A1066" s="25" t="s">
        <v>777</v>
      </c>
      <c r="B1066" s="22" t="s">
        <v>5</v>
      </c>
      <c r="C1066" s="24">
        <v>20749956182395</v>
      </c>
      <c r="D1066" s="139" t="s">
        <v>8648</v>
      </c>
      <c r="E1066" s="22" t="s">
        <v>2201</v>
      </c>
      <c r="F1066" s="23">
        <v>7</v>
      </c>
      <c r="G1066" s="22">
        <v>3</v>
      </c>
      <c r="H1066" s="203">
        <v>30.3</v>
      </c>
      <c r="I1066" s="203">
        <v>0.82</v>
      </c>
      <c r="J1066" s="214">
        <v>306</v>
      </c>
      <c r="K1066" s="139" t="s">
        <v>774</v>
      </c>
      <c r="L1066" s="139" t="s">
        <v>8610</v>
      </c>
      <c r="M1066" s="139" t="s">
        <v>8689</v>
      </c>
      <c r="N1066" s="139" t="s">
        <v>8633</v>
      </c>
      <c r="O1066" s="139" t="s">
        <v>8614</v>
      </c>
      <c r="P1066" s="139" t="s">
        <v>8615</v>
      </c>
      <c r="Q1066" s="139" t="s">
        <v>8697</v>
      </c>
      <c r="R1066" s="139" t="s">
        <v>8648</v>
      </c>
    </row>
    <row r="1067" spans="1:19">
      <c r="A1067" s="329" t="s">
        <v>778</v>
      </c>
      <c r="B1067" s="21" t="s">
        <v>5</v>
      </c>
      <c r="C1067" s="20">
        <v>20749956182289</v>
      </c>
      <c r="D1067" s="138" t="s">
        <v>8648</v>
      </c>
      <c r="E1067" s="21" t="s">
        <v>2202</v>
      </c>
      <c r="F1067" s="19">
        <v>7</v>
      </c>
      <c r="G1067" s="21">
        <v>3</v>
      </c>
      <c r="H1067" s="204">
        <v>26.9</v>
      </c>
      <c r="I1067" s="204">
        <v>0.79</v>
      </c>
      <c r="J1067" s="215">
        <v>292.5</v>
      </c>
      <c r="K1067" s="138" t="s">
        <v>774</v>
      </c>
      <c r="L1067" s="138" t="s">
        <v>8610</v>
      </c>
      <c r="M1067" s="138" t="s">
        <v>8689</v>
      </c>
      <c r="N1067" s="138" t="s">
        <v>8633</v>
      </c>
      <c r="O1067" s="138" t="s">
        <v>8614</v>
      </c>
      <c r="P1067" s="138" t="s">
        <v>8615</v>
      </c>
      <c r="Q1067" s="138" t="s">
        <v>8697</v>
      </c>
      <c r="R1067" s="138" t="s">
        <v>8648</v>
      </c>
    </row>
    <row r="1068" spans="1:19">
      <c r="A1068" s="25" t="s">
        <v>779</v>
      </c>
      <c r="B1068" s="22" t="s">
        <v>5</v>
      </c>
      <c r="C1068" s="24">
        <v>20749956182272</v>
      </c>
      <c r="D1068" s="139" t="s">
        <v>8648</v>
      </c>
      <c r="E1068" s="22" t="s">
        <v>2203</v>
      </c>
      <c r="F1068" s="23">
        <v>7.25</v>
      </c>
      <c r="G1068" s="22">
        <v>2</v>
      </c>
      <c r="H1068" s="203">
        <v>27.9</v>
      </c>
      <c r="I1068" s="203">
        <v>0.74</v>
      </c>
      <c r="J1068" s="214">
        <v>395.1</v>
      </c>
      <c r="K1068" s="139" t="s">
        <v>774</v>
      </c>
      <c r="L1068" s="139" t="s">
        <v>8610</v>
      </c>
      <c r="M1068" s="139" t="s">
        <v>8689</v>
      </c>
      <c r="N1068" s="139" t="s">
        <v>8633</v>
      </c>
      <c r="O1068" s="139" t="s">
        <v>8614</v>
      </c>
      <c r="P1068" s="139" t="s">
        <v>8615</v>
      </c>
      <c r="Q1068" s="139" t="s">
        <v>8697</v>
      </c>
      <c r="R1068" s="139" t="s">
        <v>8648</v>
      </c>
    </row>
    <row r="1069" spans="1:19">
      <c r="A1069" s="329" t="s">
        <v>780</v>
      </c>
      <c r="B1069" s="21" t="s">
        <v>5</v>
      </c>
      <c r="C1069" s="20">
        <v>20749956182357</v>
      </c>
      <c r="D1069" s="138" t="s">
        <v>8648</v>
      </c>
      <c r="E1069" s="21" t="s">
        <v>2204</v>
      </c>
      <c r="F1069" s="19">
        <v>8.5</v>
      </c>
      <c r="G1069" s="21">
        <v>2</v>
      </c>
      <c r="H1069" s="204">
        <v>24.4</v>
      </c>
      <c r="I1069" s="204">
        <v>1.17</v>
      </c>
      <c r="J1069" s="215">
        <v>223.2</v>
      </c>
      <c r="K1069" s="138" t="s">
        <v>774</v>
      </c>
      <c r="L1069" s="138" t="s">
        <v>8610</v>
      </c>
      <c r="M1069" s="138" t="s">
        <v>8689</v>
      </c>
      <c r="N1069" s="138" t="s">
        <v>8633</v>
      </c>
      <c r="O1069" s="138" t="s">
        <v>8614</v>
      </c>
      <c r="P1069" s="138" t="s">
        <v>8615</v>
      </c>
      <c r="Q1069" s="138" t="s">
        <v>8697</v>
      </c>
      <c r="R1069" s="138" t="s">
        <v>8648</v>
      </c>
    </row>
    <row r="1070" spans="1:19">
      <c r="A1070" s="25" t="s">
        <v>781</v>
      </c>
      <c r="B1070" s="22" t="s">
        <v>5</v>
      </c>
      <c r="C1070" s="24">
        <v>20749956182388</v>
      </c>
      <c r="D1070" s="139" t="s">
        <v>8648</v>
      </c>
      <c r="E1070" s="22" t="s">
        <v>2205</v>
      </c>
      <c r="F1070" s="23">
        <v>8.25</v>
      </c>
      <c r="G1070" s="22">
        <v>2</v>
      </c>
      <c r="H1070" s="203">
        <v>32.700000000000003</v>
      </c>
      <c r="I1070" s="203">
        <v>1.39</v>
      </c>
      <c r="J1070" s="214">
        <v>363.6</v>
      </c>
      <c r="K1070" s="139" t="s">
        <v>774</v>
      </c>
      <c r="L1070" s="139" t="s">
        <v>8610</v>
      </c>
      <c r="M1070" s="139" t="s">
        <v>8689</v>
      </c>
      <c r="N1070" s="139" t="s">
        <v>8633</v>
      </c>
      <c r="O1070" s="139" t="s">
        <v>8614</v>
      </c>
      <c r="P1070" s="139" t="s">
        <v>8615</v>
      </c>
      <c r="Q1070" s="139" t="s">
        <v>8697</v>
      </c>
      <c r="R1070" s="139" t="s">
        <v>8648</v>
      </c>
    </row>
    <row r="1071" spans="1:19">
      <c r="A1071" s="329" t="s">
        <v>782</v>
      </c>
      <c r="B1071" s="21" t="s">
        <v>5</v>
      </c>
      <c r="C1071" s="20">
        <v>20749956182340</v>
      </c>
      <c r="D1071" s="138" t="s">
        <v>8648</v>
      </c>
      <c r="E1071" s="21" t="s">
        <v>2206</v>
      </c>
      <c r="F1071" s="19">
        <v>10.5</v>
      </c>
      <c r="G1071" s="21">
        <v>1</v>
      </c>
      <c r="H1071" s="204">
        <v>39.1</v>
      </c>
      <c r="I1071" s="204">
        <v>0.76</v>
      </c>
      <c r="J1071" s="215">
        <v>311.39999999999998</v>
      </c>
      <c r="K1071" s="138" t="s">
        <v>774</v>
      </c>
      <c r="L1071" s="138" t="s">
        <v>8610</v>
      </c>
      <c r="M1071" s="138" t="s">
        <v>8689</v>
      </c>
      <c r="N1071" s="138" t="s">
        <v>8633</v>
      </c>
      <c r="O1071" s="138" t="s">
        <v>8614</v>
      </c>
      <c r="P1071" s="138" t="s">
        <v>8615</v>
      </c>
      <c r="Q1071" s="138" t="s">
        <v>8697</v>
      </c>
      <c r="R1071" s="138" t="s">
        <v>8648</v>
      </c>
    </row>
    <row r="1072" spans="1:19">
      <c r="A1072" s="25" t="s">
        <v>783</v>
      </c>
      <c r="B1072" s="22" t="s">
        <v>5</v>
      </c>
      <c r="C1072" s="24">
        <v>20749956182265</v>
      </c>
      <c r="D1072" s="139" t="s">
        <v>8648</v>
      </c>
      <c r="E1072" s="22" t="s">
        <v>2207</v>
      </c>
      <c r="F1072" s="23">
        <v>11.25</v>
      </c>
      <c r="G1072" s="22">
        <v>1</v>
      </c>
      <c r="H1072" s="203">
        <v>30</v>
      </c>
      <c r="I1072" s="203">
        <v>1.07</v>
      </c>
      <c r="J1072" s="214">
        <v>527</v>
      </c>
      <c r="K1072" s="139" t="s">
        <v>774</v>
      </c>
      <c r="L1072" s="139" t="s">
        <v>8610</v>
      </c>
      <c r="M1072" s="139" t="s">
        <v>8689</v>
      </c>
      <c r="N1072" s="139" t="s">
        <v>8633</v>
      </c>
      <c r="O1072" s="139" t="s">
        <v>8614</v>
      </c>
      <c r="P1072" s="139" t="s">
        <v>8615</v>
      </c>
      <c r="Q1072" s="139" t="s">
        <v>8697</v>
      </c>
      <c r="R1072" s="139" t="s">
        <v>8648</v>
      </c>
    </row>
    <row r="1073" spans="1:18">
      <c r="A1073" s="329" t="s">
        <v>784</v>
      </c>
      <c r="B1073" s="21" t="s">
        <v>5</v>
      </c>
      <c r="C1073" s="20">
        <v>20749956182333</v>
      </c>
      <c r="D1073" s="138" t="s">
        <v>8648</v>
      </c>
      <c r="E1073" s="21" t="s">
        <v>2208</v>
      </c>
      <c r="F1073" s="19">
        <v>12.25</v>
      </c>
      <c r="G1073" s="21">
        <v>1</v>
      </c>
      <c r="H1073" s="204">
        <v>29</v>
      </c>
      <c r="I1073" s="204">
        <v>1.31</v>
      </c>
      <c r="J1073" s="215">
        <v>503.2</v>
      </c>
      <c r="K1073" s="138" t="s">
        <v>774</v>
      </c>
      <c r="L1073" s="138" t="s">
        <v>8610</v>
      </c>
      <c r="M1073" s="138" t="s">
        <v>8689</v>
      </c>
      <c r="N1073" s="138" t="s">
        <v>8633</v>
      </c>
      <c r="O1073" s="138" t="s">
        <v>8614</v>
      </c>
      <c r="P1073" s="138" t="s">
        <v>8615</v>
      </c>
      <c r="Q1073" s="138" t="s">
        <v>8697</v>
      </c>
      <c r="R1073" s="138" t="s">
        <v>8648</v>
      </c>
    </row>
    <row r="1074" spans="1:18">
      <c r="A1074" s="25" t="s">
        <v>785</v>
      </c>
      <c r="B1074" s="22" t="s">
        <v>5</v>
      </c>
      <c r="C1074" s="24">
        <v>20749956182258</v>
      </c>
      <c r="D1074" s="139" t="s">
        <v>8648</v>
      </c>
      <c r="E1074" s="22" t="s">
        <v>2209</v>
      </c>
      <c r="F1074" s="23">
        <v>7.25</v>
      </c>
      <c r="G1074" s="22">
        <v>3</v>
      </c>
      <c r="H1074" s="203">
        <v>26.5</v>
      </c>
      <c r="I1074" s="203">
        <v>0.47</v>
      </c>
      <c r="J1074" s="214">
        <v>261.89999999999998</v>
      </c>
      <c r="K1074" s="139" t="s">
        <v>774</v>
      </c>
      <c r="L1074" s="139" t="s">
        <v>8610</v>
      </c>
      <c r="M1074" s="139" t="s">
        <v>8689</v>
      </c>
      <c r="N1074" s="139" t="s">
        <v>8633</v>
      </c>
      <c r="O1074" s="139" t="s">
        <v>8614</v>
      </c>
      <c r="P1074" s="139" t="s">
        <v>8615</v>
      </c>
      <c r="Q1074" s="139" t="s">
        <v>8697</v>
      </c>
      <c r="R1074" s="139" t="s">
        <v>8648</v>
      </c>
    </row>
    <row r="1075" spans="1:18">
      <c r="A1075" s="329" t="s">
        <v>786</v>
      </c>
      <c r="B1075" s="21" t="s">
        <v>5</v>
      </c>
      <c r="C1075" s="20">
        <v>20749956182241</v>
      </c>
      <c r="D1075" s="138" t="s">
        <v>8648</v>
      </c>
      <c r="E1075" s="21" t="s">
        <v>2210</v>
      </c>
      <c r="F1075" s="19">
        <v>9</v>
      </c>
      <c r="G1075" s="21">
        <v>2</v>
      </c>
      <c r="H1075" s="204">
        <v>26.4</v>
      </c>
      <c r="I1075" s="204">
        <v>0.63</v>
      </c>
      <c r="J1075" s="215">
        <v>297.89999999999998</v>
      </c>
      <c r="K1075" s="138" t="s">
        <v>774</v>
      </c>
      <c r="L1075" s="138" t="s">
        <v>8610</v>
      </c>
      <c r="M1075" s="138" t="s">
        <v>8689</v>
      </c>
      <c r="N1075" s="138" t="s">
        <v>8633</v>
      </c>
      <c r="O1075" s="138" t="s">
        <v>8614</v>
      </c>
      <c r="P1075" s="138" t="s">
        <v>8615</v>
      </c>
      <c r="Q1075" s="138" t="s">
        <v>8697</v>
      </c>
      <c r="R1075" s="138" t="s">
        <v>8648</v>
      </c>
    </row>
    <row r="1076" spans="1:18">
      <c r="A1076" s="25" t="s">
        <v>787</v>
      </c>
      <c r="B1076" s="22" t="s">
        <v>5</v>
      </c>
      <c r="C1076" s="24">
        <v>20749956182234</v>
      </c>
      <c r="D1076" s="139" t="s">
        <v>8648</v>
      </c>
      <c r="E1076" s="22" t="s">
        <v>2211</v>
      </c>
      <c r="F1076" s="23">
        <v>11.5</v>
      </c>
      <c r="G1076" s="22">
        <v>1</v>
      </c>
      <c r="H1076" s="203">
        <v>23.7</v>
      </c>
      <c r="I1076" s="203">
        <v>1.86</v>
      </c>
      <c r="J1076" s="214">
        <v>748</v>
      </c>
      <c r="K1076" s="139" t="s">
        <v>774</v>
      </c>
      <c r="L1076" s="139" t="s">
        <v>8610</v>
      </c>
      <c r="M1076" s="139" t="s">
        <v>8689</v>
      </c>
      <c r="N1076" s="139" t="s">
        <v>8633</v>
      </c>
      <c r="O1076" s="139" t="s">
        <v>8614</v>
      </c>
      <c r="P1076" s="139" t="s">
        <v>8615</v>
      </c>
      <c r="Q1076" s="139" t="s">
        <v>8697</v>
      </c>
      <c r="R1076" s="139" t="s">
        <v>8648</v>
      </c>
    </row>
    <row r="1077" spans="1:18">
      <c r="A1077" s="329" t="s">
        <v>788</v>
      </c>
      <c r="B1077" s="21" t="s">
        <v>5</v>
      </c>
      <c r="C1077" s="20">
        <v>20749956182227</v>
      </c>
      <c r="D1077" s="138" t="s">
        <v>8648</v>
      </c>
      <c r="E1077" s="21" t="s">
        <v>2212</v>
      </c>
      <c r="F1077" s="19">
        <v>14</v>
      </c>
      <c r="G1077" s="21">
        <v>1</v>
      </c>
      <c r="H1077" s="204">
        <v>30</v>
      </c>
      <c r="I1077" s="204">
        <v>1.85</v>
      </c>
      <c r="J1077" s="215">
        <v>1428.3</v>
      </c>
      <c r="K1077" s="138" t="s">
        <v>774</v>
      </c>
      <c r="L1077" s="138" t="s">
        <v>8610</v>
      </c>
      <c r="M1077" s="138" t="s">
        <v>8689</v>
      </c>
      <c r="N1077" s="138" t="s">
        <v>8633</v>
      </c>
      <c r="O1077" s="138" t="s">
        <v>8614</v>
      </c>
      <c r="P1077" s="138" t="s">
        <v>8615</v>
      </c>
      <c r="Q1077" s="138" t="s">
        <v>8697</v>
      </c>
      <c r="R1077" s="138" t="s">
        <v>8648</v>
      </c>
    </row>
    <row r="1078" spans="1:18">
      <c r="A1078" s="25" t="s">
        <v>789</v>
      </c>
      <c r="B1078" s="22" t="s">
        <v>5</v>
      </c>
      <c r="C1078" s="24">
        <v>20749956182579</v>
      </c>
      <c r="D1078" s="139" t="s">
        <v>8648</v>
      </c>
      <c r="E1078" s="22" t="s">
        <v>2213</v>
      </c>
      <c r="F1078" s="23">
        <v>6</v>
      </c>
      <c r="G1078" s="22">
        <v>2</v>
      </c>
      <c r="H1078" s="203">
        <v>24.5</v>
      </c>
      <c r="I1078" s="203">
        <v>0.47</v>
      </c>
      <c r="J1078" s="214">
        <v>153.9</v>
      </c>
      <c r="K1078" s="139" t="s">
        <v>774</v>
      </c>
      <c r="L1078" s="139" t="s">
        <v>8610</v>
      </c>
      <c r="M1078" s="139" t="s">
        <v>8689</v>
      </c>
      <c r="N1078" s="139" t="s">
        <v>8633</v>
      </c>
      <c r="O1078" s="139" t="s">
        <v>8614</v>
      </c>
      <c r="P1078" s="139" t="s">
        <v>8615</v>
      </c>
      <c r="Q1078" s="139" t="s">
        <v>8697</v>
      </c>
      <c r="R1078" s="139" t="s">
        <v>8648</v>
      </c>
    </row>
    <row r="1079" spans="1:18">
      <c r="A1079" s="329" t="s">
        <v>790</v>
      </c>
      <c r="B1079" s="21" t="s">
        <v>5</v>
      </c>
      <c r="C1079" s="20">
        <v>20749956182593</v>
      </c>
      <c r="D1079" s="138" t="s">
        <v>8648</v>
      </c>
      <c r="E1079" s="21" t="s">
        <v>2214</v>
      </c>
      <c r="F1079" s="19">
        <v>4.25</v>
      </c>
      <c r="G1079" s="21">
        <v>4</v>
      </c>
      <c r="H1079" s="204">
        <v>13.9</v>
      </c>
      <c r="I1079" s="204">
        <v>0.41</v>
      </c>
      <c r="J1079" s="215">
        <v>100.8</v>
      </c>
      <c r="K1079" s="138" t="s">
        <v>774</v>
      </c>
      <c r="L1079" s="138" t="s">
        <v>8610</v>
      </c>
      <c r="M1079" s="138" t="s">
        <v>8689</v>
      </c>
      <c r="N1079" s="138" t="s">
        <v>8633</v>
      </c>
      <c r="O1079" s="138" t="s">
        <v>8614</v>
      </c>
      <c r="P1079" s="138" t="s">
        <v>8615</v>
      </c>
      <c r="Q1079" s="138" t="s">
        <v>8697</v>
      </c>
      <c r="R1079" s="138" t="s">
        <v>8648</v>
      </c>
    </row>
    <row r="1080" spans="1:18">
      <c r="A1080" s="25" t="s">
        <v>791</v>
      </c>
      <c r="B1080" s="22" t="s">
        <v>5</v>
      </c>
      <c r="C1080" s="24">
        <v>20749956182630</v>
      </c>
      <c r="D1080" s="139" t="s">
        <v>8648</v>
      </c>
      <c r="E1080" s="22" t="s">
        <v>2215</v>
      </c>
      <c r="F1080" s="23">
        <v>6</v>
      </c>
      <c r="G1080" s="22">
        <v>2</v>
      </c>
      <c r="H1080" s="203">
        <v>21.3</v>
      </c>
      <c r="I1080" s="203">
        <v>0.4</v>
      </c>
      <c r="J1080" s="214">
        <v>131.4</v>
      </c>
      <c r="K1080" s="139" t="s">
        <v>774</v>
      </c>
      <c r="L1080" s="139" t="s">
        <v>8610</v>
      </c>
      <c r="M1080" s="139" t="s">
        <v>8689</v>
      </c>
      <c r="N1080" s="139" t="s">
        <v>8633</v>
      </c>
      <c r="O1080" s="139" t="s">
        <v>8614</v>
      </c>
      <c r="P1080" s="139" t="s">
        <v>8615</v>
      </c>
      <c r="Q1080" s="139" t="s">
        <v>8697</v>
      </c>
      <c r="R1080" s="139" t="s">
        <v>8648</v>
      </c>
    </row>
    <row r="1081" spans="1:18">
      <c r="A1081" s="329" t="s">
        <v>792</v>
      </c>
      <c r="B1081" s="21" t="s">
        <v>5</v>
      </c>
      <c r="C1081" s="20">
        <v>20749956183774</v>
      </c>
      <c r="D1081" s="138" t="s">
        <v>8648</v>
      </c>
      <c r="E1081" s="21" t="s">
        <v>2216</v>
      </c>
      <c r="F1081" s="19">
        <v>3</v>
      </c>
      <c r="G1081" s="21">
        <v>6</v>
      </c>
      <c r="H1081" s="204">
        <v>14.6</v>
      </c>
      <c r="I1081" s="204">
        <v>0.31</v>
      </c>
      <c r="J1081" s="215">
        <v>175.5</v>
      </c>
      <c r="K1081" s="138" t="s">
        <v>774</v>
      </c>
      <c r="L1081" s="138" t="s">
        <v>8610</v>
      </c>
      <c r="M1081" s="138" t="s">
        <v>8689</v>
      </c>
      <c r="N1081" s="138" t="s">
        <v>8633</v>
      </c>
      <c r="O1081" s="138" t="s">
        <v>8614</v>
      </c>
      <c r="P1081" s="138" t="s">
        <v>8615</v>
      </c>
      <c r="Q1081" s="138" t="s">
        <v>8697</v>
      </c>
      <c r="R1081" s="138" t="s">
        <v>8648</v>
      </c>
    </row>
    <row r="1082" spans="1:18">
      <c r="A1082" s="25" t="s">
        <v>793</v>
      </c>
      <c r="B1082" s="22" t="s">
        <v>5</v>
      </c>
      <c r="C1082" s="24">
        <v>20749956182500</v>
      </c>
      <c r="D1082" s="139" t="s">
        <v>8648</v>
      </c>
      <c r="E1082" s="22" t="s">
        <v>2217</v>
      </c>
      <c r="F1082" s="23">
        <v>7.25</v>
      </c>
      <c r="G1082" s="22">
        <v>2</v>
      </c>
      <c r="H1082" s="203">
        <v>33.200000000000003</v>
      </c>
      <c r="I1082" s="203">
        <v>0.5</v>
      </c>
      <c r="J1082" s="214">
        <v>241.2</v>
      </c>
      <c r="K1082" s="139" t="s">
        <v>774</v>
      </c>
      <c r="L1082" s="139" t="s">
        <v>8610</v>
      </c>
      <c r="M1082" s="139" t="s">
        <v>8689</v>
      </c>
      <c r="N1082" s="139" t="s">
        <v>8633</v>
      </c>
      <c r="O1082" s="139" t="s">
        <v>8614</v>
      </c>
      <c r="P1082" s="139" t="s">
        <v>8615</v>
      </c>
      <c r="Q1082" s="139" t="s">
        <v>8697</v>
      </c>
      <c r="R1082" s="139" t="s">
        <v>8648</v>
      </c>
    </row>
    <row r="1083" spans="1:18">
      <c r="A1083" s="329" t="s">
        <v>794</v>
      </c>
      <c r="B1083" s="21" t="s">
        <v>5</v>
      </c>
      <c r="C1083" s="20">
        <v>20749956182647</v>
      </c>
      <c r="D1083" s="138" t="s">
        <v>8648</v>
      </c>
      <c r="E1083" s="21" t="s">
        <v>2218</v>
      </c>
      <c r="F1083" s="19">
        <v>4.75</v>
      </c>
      <c r="G1083" s="21">
        <v>4</v>
      </c>
      <c r="H1083" s="204">
        <v>13.4</v>
      </c>
      <c r="I1083" s="204">
        <v>0.47</v>
      </c>
      <c r="J1083" s="215">
        <v>99</v>
      </c>
      <c r="K1083" s="138" t="s">
        <v>774</v>
      </c>
      <c r="L1083" s="138" t="s">
        <v>8610</v>
      </c>
      <c r="M1083" s="138" t="s">
        <v>8689</v>
      </c>
      <c r="N1083" s="138" t="s">
        <v>8633</v>
      </c>
      <c r="O1083" s="138" t="s">
        <v>8614</v>
      </c>
      <c r="P1083" s="138" t="s">
        <v>8615</v>
      </c>
      <c r="Q1083" s="138" t="s">
        <v>8697</v>
      </c>
      <c r="R1083" s="138" t="s">
        <v>8648</v>
      </c>
    </row>
    <row r="1084" spans="1:18">
      <c r="A1084" s="25" t="s">
        <v>795</v>
      </c>
      <c r="B1084" s="22" t="s">
        <v>5</v>
      </c>
      <c r="C1084" s="24">
        <v>20749956182616</v>
      </c>
      <c r="D1084" s="139" t="s">
        <v>8648</v>
      </c>
      <c r="E1084" s="22" t="s">
        <v>2219</v>
      </c>
      <c r="F1084" s="23">
        <v>4.5</v>
      </c>
      <c r="G1084" s="22">
        <v>3</v>
      </c>
      <c r="H1084" s="203">
        <v>27.1</v>
      </c>
      <c r="I1084" s="203">
        <v>1.27</v>
      </c>
      <c r="J1084" s="214">
        <v>226.8</v>
      </c>
      <c r="K1084" s="139" t="s">
        <v>774</v>
      </c>
      <c r="L1084" s="139" t="s">
        <v>8610</v>
      </c>
      <c r="M1084" s="139" t="s">
        <v>8689</v>
      </c>
      <c r="N1084" s="139" t="s">
        <v>8633</v>
      </c>
      <c r="O1084" s="139" t="s">
        <v>8614</v>
      </c>
      <c r="P1084" s="139" t="s">
        <v>8615</v>
      </c>
      <c r="Q1084" s="139" t="s">
        <v>8697</v>
      </c>
      <c r="R1084" s="139" t="s">
        <v>8648</v>
      </c>
    </row>
    <row r="1085" spans="1:18">
      <c r="A1085" s="329" t="s">
        <v>796</v>
      </c>
      <c r="B1085" s="21" t="s">
        <v>5</v>
      </c>
      <c r="C1085" s="20">
        <v>20749956182562</v>
      </c>
      <c r="D1085" s="138" t="s">
        <v>8648</v>
      </c>
      <c r="E1085" s="21" t="s">
        <v>2220</v>
      </c>
      <c r="F1085" s="19">
        <v>2.5</v>
      </c>
      <c r="G1085" s="21">
        <v>2</v>
      </c>
      <c r="H1085" s="204">
        <v>19.2</v>
      </c>
      <c r="I1085" s="204">
        <v>0.67</v>
      </c>
      <c r="J1085" s="215">
        <v>166.5</v>
      </c>
      <c r="K1085" s="138" t="s">
        <v>774</v>
      </c>
      <c r="L1085" s="138" t="s">
        <v>8610</v>
      </c>
      <c r="M1085" s="138" t="s">
        <v>8689</v>
      </c>
      <c r="N1085" s="138" t="s">
        <v>8633</v>
      </c>
      <c r="O1085" s="138" t="s">
        <v>8614</v>
      </c>
      <c r="P1085" s="138" t="s">
        <v>8615</v>
      </c>
      <c r="Q1085" s="138" t="s">
        <v>8697</v>
      </c>
      <c r="R1085" s="138" t="s">
        <v>8648</v>
      </c>
    </row>
    <row r="1086" spans="1:18">
      <c r="A1086" s="25" t="s">
        <v>797</v>
      </c>
      <c r="B1086" s="22" t="s">
        <v>5</v>
      </c>
      <c r="C1086" s="24">
        <v>20749956182586</v>
      </c>
      <c r="D1086" s="139" t="s">
        <v>8648</v>
      </c>
      <c r="E1086" s="22" t="s">
        <v>2221</v>
      </c>
      <c r="F1086" s="23">
        <v>2</v>
      </c>
      <c r="G1086" s="22">
        <v>4</v>
      </c>
      <c r="H1086" s="203">
        <v>12.8</v>
      </c>
      <c r="I1086" s="203">
        <v>1.34</v>
      </c>
      <c r="J1086" s="214">
        <v>112.5</v>
      </c>
      <c r="K1086" s="139" t="s">
        <v>774</v>
      </c>
      <c r="L1086" s="139" t="s">
        <v>8610</v>
      </c>
      <c r="M1086" s="139" t="s">
        <v>8689</v>
      </c>
      <c r="N1086" s="139" t="s">
        <v>8633</v>
      </c>
      <c r="O1086" s="139" t="s">
        <v>8614</v>
      </c>
      <c r="P1086" s="139" t="s">
        <v>8615</v>
      </c>
      <c r="Q1086" s="139" t="s">
        <v>8697</v>
      </c>
      <c r="R1086" s="139" t="s">
        <v>8648</v>
      </c>
    </row>
    <row r="1087" spans="1:18">
      <c r="A1087" s="329" t="s">
        <v>798</v>
      </c>
      <c r="B1087" s="21" t="s">
        <v>5</v>
      </c>
      <c r="C1087" s="20">
        <v>20749956182623</v>
      </c>
      <c r="D1087" s="138" t="s">
        <v>8648</v>
      </c>
      <c r="E1087" s="21" t="s">
        <v>2222</v>
      </c>
      <c r="F1087" s="19">
        <v>2.25</v>
      </c>
      <c r="G1087" s="21">
        <v>2</v>
      </c>
      <c r="H1087" s="204">
        <v>21.3</v>
      </c>
      <c r="I1087" s="204">
        <v>0.71</v>
      </c>
      <c r="J1087" s="215">
        <v>161.1</v>
      </c>
      <c r="K1087" s="138" t="s">
        <v>774</v>
      </c>
      <c r="L1087" s="138" t="s">
        <v>8610</v>
      </c>
      <c r="M1087" s="138" t="s">
        <v>8689</v>
      </c>
      <c r="N1087" s="138" t="s">
        <v>8633</v>
      </c>
      <c r="O1087" s="138" t="s">
        <v>8614</v>
      </c>
      <c r="P1087" s="138" t="s">
        <v>8615</v>
      </c>
      <c r="Q1087" s="138" t="s">
        <v>8697</v>
      </c>
      <c r="R1087" s="138" t="s">
        <v>8648</v>
      </c>
    </row>
    <row r="1088" spans="1:18">
      <c r="A1088" s="25" t="s">
        <v>799</v>
      </c>
      <c r="B1088" s="22" t="s">
        <v>5</v>
      </c>
      <c r="C1088" s="24">
        <v>20749956182777</v>
      </c>
      <c r="D1088" s="139" t="s">
        <v>8648</v>
      </c>
      <c r="E1088" s="22" t="s">
        <v>2223</v>
      </c>
      <c r="F1088" s="23">
        <v>1.75</v>
      </c>
      <c r="G1088" s="22">
        <v>4</v>
      </c>
      <c r="H1088" s="203">
        <v>10.7</v>
      </c>
      <c r="I1088" s="203">
        <v>0.52</v>
      </c>
      <c r="J1088" s="214">
        <v>108.9</v>
      </c>
      <c r="K1088" s="139" t="s">
        <v>774</v>
      </c>
      <c r="L1088" s="139" t="s">
        <v>8610</v>
      </c>
      <c r="M1088" s="139" t="s">
        <v>8689</v>
      </c>
      <c r="N1088" s="139" t="s">
        <v>8633</v>
      </c>
      <c r="O1088" s="139" t="s">
        <v>8614</v>
      </c>
      <c r="P1088" s="139" t="s">
        <v>8615</v>
      </c>
      <c r="Q1088" s="139" t="s">
        <v>8697</v>
      </c>
      <c r="R1088" s="139" t="s">
        <v>8648</v>
      </c>
    </row>
    <row r="1089" spans="1:18">
      <c r="A1089" s="329" t="s">
        <v>800</v>
      </c>
      <c r="B1089" s="21" t="s">
        <v>5</v>
      </c>
      <c r="C1089" s="20">
        <v>20749956182609</v>
      </c>
      <c r="D1089" s="138" t="s">
        <v>8648</v>
      </c>
      <c r="E1089" s="21" t="s">
        <v>2224</v>
      </c>
      <c r="F1089" s="19">
        <v>4.5</v>
      </c>
      <c r="G1089" s="21">
        <v>4</v>
      </c>
      <c r="H1089" s="204">
        <v>22.4</v>
      </c>
      <c r="I1089" s="204">
        <v>0.81</v>
      </c>
      <c r="J1089" s="215">
        <v>129.6</v>
      </c>
      <c r="K1089" s="138" t="s">
        <v>774</v>
      </c>
      <c r="L1089" s="138" t="s">
        <v>8610</v>
      </c>
      <c r="M1089" s="138" t="s">
        <v>8689</v>
      </c>
      <c r="N1089" s="138" t="s">
        <v>8633</v>
      </c>
      <c r="O1089" s="138" t="s">
        <v>8614</v>
      </c>
      <c r="P1089" s="138" t="s">
        <v>8615</v>
      </c>
      <c r="Q1089" s="138" t="s">
        <v>8697</v>
      </c>
      <c r="R1089" s="138" t="s">
        <v>8648</v>
      </c>
    </row>
    <row r="1090" spans="1:18">
      <c r="A1090" s="25" t="s">
        <v>801</v>
      </c>
      <c r="B1090" s="22" t="s">
        <v>5</v>
      </c>
      <c r="C1090" s="24">
        <v>20749956183781</v>
      </c>
      <c r="D1090" s="139" t="s">
        <v>8648</v>
      </c>
      <c r="E1090" s="22" t="s">
        <v>2225</v>
      </c>
      <c r="F1090" s="23">
        <v>6.5</v>
      </c>
      <c r="G1090" s="22">
        <v>2</v>
      </c>
      <c r="H1090" s="203">
        <v>16.5</v>
      </c>
      <c r="I1090" s="203">
        <v>1.92</v>
      </c>
      <c r="J1090" s="214">
        <v>498.6</v>
      </c>
      <c r="K1090" s="139" t="s">
        <v>774</v>
      </c>
      <c r="L1090" s="139" t="s">
        <v>8610</v>
      </c>
      <c r="M1090" s="139" t="s">
        <v>8689</v>
      </c>
      <c r="N1090" s="139" t="s">
        <v>8633</v>
      </c>
      <c r="O1090" s="139" t="s">
        <v>8614</v>
      </c>
      <c r="P1090" s="139" t="s">
        <v>8615</v>
      </c>
      <c r="Q1090" s="139" t="s">
        <v>8697</v>
      </c>
      <c r="R1090" s="139" t="s">
        <v>8648</v>
      </c>
    </row>
    <row r="1091" spans="1:18">
      <c r="A1091" s="329" t="s">
        <v>802</v>
      </c>
      <c r="B1091" s="21" t="s">
        <v>5</v>
      </c>
      <c r="C1091" s="20">
        <v>20749956182494</v>
      </c>
      <c r="D1091" s="138" t="s">
        <v>8648</v>
      </c>
      <c r="E1091" s="21" t="s">
        <v>2226</v>
      </c>
      <c r="F1091" s="19">
        <v>5.75</v>
      </c>
      <c r="G1091" s="21">
        <v>2</v>
      </c>
      <c r="H1091" s="204">
        <v>26.6</v>
      </c>
      <c r="I1091" s="204">
        <v>1.33</v>
      </c>
      <c r="J1091" s="215">
        <v>326.7</v>
      </c>
      <c r="K1091" s="138" t="s">
        <v>774</v>
      </c>
      <c r="L1091" s="138" t="s">
        <v>8610</v>
      </c>
      <c r="M1091" s="138" t="s">
        <v>8689</v>
      </c>
      <c r="N1091" s="138" t="s">
        <v>8633</v>
      </c>
      <c r="O1091" s="138" t="s">
        <v>8614</v>
      </c>
      <c r="P1091" s="138" t="s">
        <v>8615</v>
      </c>
      <c r="Q1091" s="138" t="s">
        <v>8697</v>
      </c>
      <c r="R1091" s="138" t="s">
        <v>8648</v>
      </c>
    </row>
    <row r="1092" spans="1:18">
      <c r="A1092" s="25" t="s">
        <v>803</v>
      </c>
      <c r="B1092" s="22" t="s">
        <v>5</v>
      </c>
      <c r="C1092" s="24">
        <v>20749956182463</v>
      </c>
      <c r="D1092" s="139" t="s">
        <v>8648</v>
      </c>
      <c r="E1092" s="22" t="s">
        <v>2227</v>
      </c>
      <c r="F1092" s="23">
        <v>2</v>
      </c>
      <c r="G1092" s="22">
        <v>6</v>
      </c>
      <c r="H1092" s="203">
        <v>8.6</v>
      </c>
      <c r="I1092" s="203">
        <v>0.65</v>
      </c>
      <c r="J1092" s="214">
        <v>97.2</v>
      </c>
      <c r="K1092" s="139" t="s">
        <v>774</v>
      </c>
      <c r="L1092" s="139" t="s">
        <v>8610</v>
      </c>
      <c r="M1092" s="139" t="s">
        <v>8689</v>
      </c>
      <c r="N1092" s="139" t="s">
        <v>8633</v>
      </c>
      <c r="O1092" s="139" t="s">
        <v>8614</v>
      </c>
      <c r="P1092" s="139" t="s">
        <v>8615</v>
      </c>
      <c r="Q1092" s="139" t="s">
        <v>8697</v>
      </c>
      <c r="R1092" s="139" t="s">
        <v>8648</v>
      </c>
    </row>
    <row r="1093" spans="1:18">
      <c r="A1093" s="329" t="s">
        <v>804</v>
      </c>
      <c r="B1093" s="21" t="s">
        <v>5</v>
      </c>
      <c r="C1093" s="20">
        <v>20749956182555</v>
      </c>
      <c r="D1093" s="138" t="s">
        <v>8648</v>
      </c>
      <c r="E1093" s="21" t="s">
        <v>2228</v>
      </c>
      <c r="F1093" s="19">
        <v>6.25</v>
      </c>
      <c r="G1093" s="21">
        <v>2</v>
      </c>
      <c r="H1093" s="204">
        <v>26.6</v>
      </c>
      <c r="I1093" s="204">
        <v>0.53</v>
      </c>
      <c r="J1093" s="215">
        <v>153.9</v>
      </c>
      <c r="K1093" s="138" t="s">
        <v>774</v>
      </c>
      <c r="L1093" s="138" t="s">
        <v>8610</v>
      </c>
      <c r="M1093" s="138" t="s">
        <v>8689</v>
      </c>
      <c r="N1093" s="138" t="s">
        <v>8633</v>
      </c>
      <c r="O1093" s="138" t="s">
        <v>8614</v>
      </c>
      <c r="P1093" s="138" t="s">
        <v>8615</v>
      </c>
      <c r="Q1093" s="138" t="s">
        <v>8697</v>
      </c>
      <c r="R1093" s="138" t="s">
        <v>8648</v>
      </c>
    </row>
    <row r="1094" spans="1:18">
      <c r="A1094" s="25" t="s">
        <v>805</v>
      </c>
      <c r="B1094" s="22" t="s">
        <v>5</v>
      </c>
      <c r="C1094" s="24">
        <v>20749956182470</v>
      </c>
      <c r="D1094" s="139" t="s">
        <v>8648</v>
      </c>
      <c r="E1094" s="22" t="s">
        <v>2229</v>
      </c>
      <c r="F1094" s="23">
        <v>6.75</v>
      </c>
      <c r="G1094" s="22">
        <v>1</v>
      </c>
      <c r="H1094" s="203">
        <v>21.4</v>
      </c>
      <c r="I1094" s="203">
        <v>0.94</v>
      </c>
      <c r="J1094" s="214">
        <v>796.5</v>
      </c>
      <c r="K1094" s="139" t="s">
        <v>774</v>
      </c>
      <c r="L1094" s="139" t="s">
        <v>8610</v>
      </c>
      <c r="M1094" s="139" t="s">
        <v>8689</v>
      </c>
      <c r="N1094" s="139" t="s">
        <v>8633</v>
      </c>
      <c r="O1094" s="139" t="s">
        <v>8614</v>
      </c>
      <c r="P1094" s="139" t="s">
        <v>8615</v>
      </c>
      <c r="Q1094" s="139" t="s">
        <v>8697</v>
      </c>
      <c r="R1094" s="139" t="s">
        <v>8648</v>
      </c>
    </row>
    <row r="1095" spans="1:18">
      <c r="A1095" s="329" t="s">
        <v>806</v>
      </c>
      <c r="B1095" s="21" t="s">
        <v>5</v>
      </c>
      <c r="C1095" s="20">
        <v>20749956183767</v>
      </c>
      <c r="D1095" s="138" t="s">
        <v>8648</v>
      </c>
      <c r="E1095" s="21" t="s">
        <v>2230</v>
      </c>
      <c r="F1095" s="19">
        <v>6.5</v>
      </c>
      <c r="G1095" s="21">
        <v>1</v>
      </c>
      <c r="H1095" s="204">
        <v>23.4</v>
      </c>
      <c r="I1095" s="204">
        <v>0.95</v>
      </c>
      <c r="J1095" s="215">
        <v>890.1</v>
      </c>
      <c r="K1095" s="138" t="s">
        <v>774</v>
      </c>
      <c r="L1095" s="138" t="s">
        <v>8610</v>
      </c>
      <c r="M1095" s="138" t="s">
        <v>8689</v>
      </c>
      <c r="N1095" s="138" t="s">
        <v>8633</v>
      </c>
      <c r="O1095" s="138" t="s">
        <v>8614</v>
      </c>
      <c r="P1095" s="138" t="s">
        <v>8615</v>
      </c>
      <c r="Q1095" s="138" t="s">
        <v>8697</v>
      </c>
      <c r="R1095" s="138" t="s">
        <v>8648</v>
      </c>
    </row>
    <row r="1096" spans="1:18">
      <c r="A1096" s="25" t="s">
        <v>807</v>
      </c>
      <c r="B1096" s="22" t="s">
        <v>5</v>
      </c>
      <c r="C1096" s="24">
        <v>20749956182425</v>
      </c>
      <c r="D1096" s="139" t="s">
        <v>8648</v>
      </c>
      <c r="E1096" s="22" t="s">
        <v>2231</v>
      </c>
      <c r="F1096" s="23">
        <v>9</v>
      </c>
      <c r="G1096" s="22">
        <v>1</v>
      </c>
      <c r="H1096" s="203">
        <v>23.2</v>
      </c>
      <c r="I1096" s="203">
        <v>0.78</v>
      </c>
      <c r="J1096" s="214">
        <v>398.7</v>
      </c>
      <c r="K1096" s="139" t="s">
        <v>774</v>
      </c>
      <c r="L1096" s="139" t="s">
        <v>8610</v>
      </c>
      <c r="M1096" s="139" t="s">
        <v>8689</v>
      </c>
      <c r="N1096" s="139" t="s">
        <v>8633</v>
      </c>
      <c r="O1096" s="139" t="s">
        <v>8614</v>
      </c>
      <c r="P1096" s="139" t="s">
        <v>8615</v>
      </c>
      <c r="Q1096" s="139" t="s">
        <v>8697</v>
      </c>
      <c r="R1096" s="139" t="s">
        <v>8648</v>
      </c>
    </row>
    <row r="1097" spans="1:18">
      <c r="A1097" s="329" t="s">
        <v>808</v>
      </c>
      <c r="B1097" s="21" t="s">
        <v>5</v>
      </c>
      <c r="C1097" s="20">
        <v>20749956182418</v>
      </c>
      <c r="D1097" s="138" t="s">
        <v>8648</v>
      </c>
      <c r="E1097" s="21" t="s">
        <v>2232</v>
      </c>
      <c r="F1097" s="19">
        <v>10.25</v>
      </c>
      <c r="G1097" s="21">
        <v>1</v>
      </c>
      <c r="H1097" s="204">
        <v>29.1</v>
      </c>
      <c r="I1097" s="204">
        <v>1.24</v>
      </c>
      <c r="J1097" s="215">
        <v>594</v>
      </c>
      <c r="K1097" s="138" t="s">
        <v>774</v>
      </c>
      <c r="L1097" s="138" t="s">
        <v>8610</v>
      </c>
      <c r="M1097" s="138" t="s">
        <v>8689</v>
      </c>
      <c r="N1097" s="138" t="s">
        <v>8633</v>
      </c>
      <c r="O1097" s="138" t="s">
        <v>8614</v>
      </c>
      <c r="P1097" s="138" t="s">
        <v>8615</v>
      </c>
      <c r="Q1097" s="138" t="s">
        <v>8697</v>
      </c>
      <c r="R1097" s="138" t="s">
        <v>8648</v>
      </c>
    </row>
    <row r="1098" spans="1:18">
      <c r="A1098" s="25" t="s">
        <v>809</v>
      </c>
      <c r="B1098" s="22" t="s">
        <v>5</v>
      </c>
      <c r="C1098" s="24">
        <v>20749956182210</v>
      </c>
      <c r="D1098" s="139" t="s">
        <v>8648</v>
      </c>
      <c r="E1098" s="22" t="s">
        <v>2233</v>
      </c>
      <c r="F1098" s="23">
        <v>9</v>
      </c>
      <c r="G1098" s="22">
        <v>2</v>
      </c>
      <c r="H1098" s="203">
        <v>36.799999999999997</v>
      </c>
      <c r="I1098" s="203">
        <v>0.9</v>
      </c>
      <c r="J1098" s="214">
        <v>428.4</v>
      </c>
      <c r="K1098" s="139" t="s">
        <v>774</v>
      </c>
      <c r="L1098" s="139" t="s">
        <v>8610</v>
      </c>
      <c r="M1098" s="139" t="s">
        <v>8689</v>
      </c>
      <c r="N1098" s="139" t="s">
        <v>8633</v>
      </c>
      <c r="O1098" s="139" t="s">
        <v>8614</v>
      </c>
      <c r="P1098" s="139" t="s">
        <v>8615</v>
      </c>
      <c r="Q1098" s="139" t="s">
        <v>8697</v>
      </c>
      <c r="R1098" s="139" t="s">
        <v>8648</v>
      </c>
    </row>
    <row r="1099" spans="1:18">
      <c r="A1099" s="329" t="s">
        <v>810</v>
      </c>
      <c r="B1099" s="21" t="s">
        <v>5</v>
      </c>
      <c r="C1099" s="20">
        <v>20749956183750</v>
      </c>
      <c r="D1099" s="138" t="s">
        <v>8648</v>
      </c>
      <c r="E1099" s="21" t="s">
        <v>2234</v>
      </c>
      <c r="F1099" s="19">
        <v>11</v>
      </c>
      <c r="G1099" s="21">
        <v>1</v>
      </c>
      <c r="H1099" s="204">
        <v>24.7</v>
      </c>
      <c r="I1099" s="204">
        <v>1.57</v>
      </c>
      <c r="J1099" s="215">
        <v>595</v>
      </c>
      <c r="K1099" s="138" t="s">
        <v>774</v>
      </c>
      <c r="L1099" s="138" t="s">
        <v>8610</v>
      </c>
      <c r="M1099" s="138" t="s">
        <v>8689</v>
      </c>
      <c r="N1099" s="138" t="s">
        <v>8633</v>
      </c>
      <c r="O1099" s="138" t="s">
        <v>8614</v>
      </c>
      <c r="P1099" s="138" t="s">
        <v>8615</v>
      </c>
      <c r="Q1099" s="138" t="s">
        <v>8697</v>
      </c>
      <c r="R1099" s="138" t="s">
        <v>8648</v>
      </c>
    </row>
    <row r="1100" spans="1:18">
      <c r="A1100" s="25" t="s">
        <v>811</v>
      </c>
      <c r="B1100" s="22" t="s">
        <v>5</v>
      </c>
      <c r="C1100" s="24">
        <v>20749956182326</v>
      </c>
      <c r="D1100" s="139" t="s">
        <v>8648</v>
      </c>
      <c r="E1100" s="22" t="s">
        <v>2235</v>
      </c>
      <c r="F1100" s="23">
        <v>4.5</v>
      </c>
      <c r="G1100" s="22">
        <v>4</v>
      </c>
      <c r="H1100" s="203">
        <v>19.2</v>
      </c>
      <c r="I1100" s="203">
        <v>0.67</v>
      </c>
      <c r="J1100" s="214">
        <v>245.7</v>
      </c>
      <c r="K1100" s="139" t="s">
        <v>774</v>
      </c>
      <c r="L1100" s="139" t="s">
        <v>8610</v>
      </c>
      <c r="M1100" s="139" t="s">
        <v>8689</v>
      </c>
      <c r="N1100" s="139" t="s">
        <v>8633</v>
      </c>
      <c r="O1100" s="139" t="s">
        <v>8614</v>
      </c>
      <c r="P1100" s="139" t="s">
        <v>8615</v>
      </c>
      <c r="Q1100" s="139" t="s">
        <v>8697</v>
      </c>
      <c r="R1100" s="139" t="s">
        <v>8648</v>
      </c>
    </row>
    <row r="1101" spans="1:18">
      <c r="A1101" s="329" t="s">
        <v>812</v>
      </c>
      <c r="B1101" s="21" t="s">
        <v>5</v>
      </c>
      <c r="C1101" s="20">
        <v>20749956182319</v>
      </c>
      <c r="D1101" s="138" t="s">
        <v>8648</v>
      </c>
      <c r="E1101" s="21" t="s">
        <v>2236</v>
      </c>
      <c r="F1101" s="19">
        <v>6</v>
      </c>
      <c r="G1101" s="21">
        <v>3</v>
      </c>
      <c r="H1101" s="204">
        <v>33.1</v>
      </c>
      <c r="I1101" s="204">
        <v>0.87</v>
      </c>
      <c r="J1101" s="215">
        <v>360</v>
      </c>
      <c r="K1101" s="138" t="s">
        <v>774</v>
      </c>
      <c r="L1101" s="138" t="s">
        <v>8610</v>
      </c>
      <c r="M1101" s="138" t="s">
        <v>8689</v>
      </c>
      <c r="N1101" s="138" t="s">
        <v>8633</v>
      </c>
      <c r="O1101" s="138" t="s">
        <v>8614</v>
      </c>
      <c r="P1101" s="138" t="s">
        <v>8615</v>
      </c>
      <c r="Q1101" s="138" t="s">
        <v>8697</v>
      </c>
      <c r="R1101" s="138" t="s">
        <v>8648</v>
      </c>
    </row>
    <row r="1102" spans="1:18">
      <c r="A1102" s="25" t="s">
        <v>813</v>
      </c>
      <c r="B1102" s="22" t="s">
        <v>5</v>
      </c>
      <c r="C1102" s="24">
        <v>20749956182302</v>
      </c>
      <c r="D1102" s="139" t="s">
        <v>8648</v>
      </c>
      <c r="E1102" s="22" t="s">
        <v>2237</v>
      </c>
      <c r="F1102" s="23">
        <v>7.5</v>
      </c>
      <c r="G1102" s="22">
        <v>2</v>
      </c>
      <c r="H1102" s="203">
        <v>37.6</v>
      </c>
      <c r="I1102" s="203">
        <v>0.96</v>
      </c>
      <c r="J1102" s="214">
        <v>496.8</v>
      </c>
      <c r="K1102" s="139" t="s">
        <v>774</v>
      </c>
      <c r="L1102" s="139" t="s">
        <v>8610</v>
      </c>
      <c r="M1102" s="139" t="s">
        <v>8689</v>
      </c>
      <c r="N1102" s="139" t="s">
        <v>8633</v>
      </c>
      <c r="O1102" s="139" t="s">
        <v>8614</v>
      </c>
      <c r="P1102" s="139" t="s">
        <v>8615</v>
      </c>
      <c r="Q1102" s="139" t="s">
        <v>8697</v>
      </c>
      <c r="R1102" s="139" t="s">
        <v>8648</v>
      </c>
    </row>
    <row r="1103" spans="1:18">
      <c r="A1103" s="329" t="s">
        <v>814</v>
      </c>
      <c r="B1103" s="21" t="s">
        <v>5</v>
      </c>
      <c r="C1103" s="20">
        <v>20749956182296</v>
      </c>
      <c r="D1103" s="138" t="s">
        <v>8648</v>
      </c>
      <c r="E1103" s="21" t="s">
        <v>2238</v>
      </c>
      <c r="F1103" s="19">
        <v>9</v>
      </c>
      <c r="G1103" s="21">
        <v>1</v>
      </c>
      <c r="H1103" s="204">
        <v>20.6</v>
      </c>
      <c r="I1103" s="204">
        <v>1.08</v>
      </c>
      <c r="J1103" s="215">
        <v>623.04999999999995</v>
      </c>
      <c r="K1103" s="138" t="s">
        <v>774</v>
      </c>
      <c r="L1103" s="138" t="s">
        <v>8610</v>
      </c>
      <c r="M1103" s="138" t="s">
        <v>8689</v>
      </c>
      <c r="N1103" s="138" t="s">
        <v>8633</v>
      </c>
      <c r="O1103" s="138" t="s">
        <v>8614</v>
      </c>
      <c r="P1103" s="138" t="s">
        <v>8615</v>
      </c>
      <c r="Q1103" s="138" t="s">
        <v>8697</v>
      </c>
      <c r="R1103" s="138" t="s">
        <v>8648</v>
      </c>
    </row>
    <row r="1104" spans="1:18">
      <c r="A1104" s="25" t="s">
        <v>815</v>
      </c>
      <c r="B1104" s="22" t="s">
        <v>5</v>
      </c>
      <c r="C1104" s="24">
        <v>20749956182548</v>
      </c>
      <c r="D1104" s="139" t="s">
        <v>8648</v>
      </c>
      <c r="E1104" s="22" t="s">
        <v>2239</v>
      </c>
      <c r="F1104" s="23">
        <v>2.75</v>
      </c>
      <c r="G1104" s="22">
        <v>2</v>
      </c>
      <c r="H1104" s="203">
        <v>25.3</v>
      </c>
      <c r="I1104" s="203">
        <v>1.02</v>
      </c>
      <c r="J1104" s="214">
        <v>232.2</v>
      </c>
      <c r="K1104" s="139" t="s">
        <v>774</v>
      </c>
      <c r="L1104" s="139" t="s">
        <v>8610</v>
      </c>
      <c r="M1104" s="139" t="s">
        <v>8689</v>
      </c>
      <c r="N1104" s="139" t="s">
        <v>8633</v>
      </c>
      <c r="O1104" s="139" t="s">
        <v>8614</v>
      </c>
      <c r="P1104" s="139" t="s">
        <v>8615</v>
      </c>
      <c r="Q1104" s="139" t="s">
        <v>8697</v>
      </c>
      <c r="R1104" s="139" t="s">
        <v>8648</v>
      </c>
    </row>
    <row r="1105" spans="1:18">
      <c r="A1105" s="329" t="s">
        <v>816</v>
      </c>
      <c r="B1105" s="21" t="s">
        <v>5</v>
      </c>
      <c r="C1105" s="20">
        <v>20749956182685</v>
      </c>
      <c r="D1105" s="138" t="s">
        <v>8648</v>
      </c>
      <c r="E1105" s="21" t="s">
        <v>2240</v>
      </c>
      <c r="F1105" s="19">
        <v>2</v>
      </c>
      <c r="G1105" s="21">
        <v>2</v>
      </c>
      <c r="H1105" s="204">
        <v>12.3</v>
      </c>
      <c r="I1105" s="204">
        <v>0.48</v>
      </c>
      <c r="J1105" s="215">
        <v>178.2</v>
      </c>
      <c r="K1105" s="138" t="s">
        <v>774</v>
      </c>
      <c r="L1105" s="138" t="s">
        <v>8610</v>
      </c>
      <c r="M1105" s="138" t="s">
        <v>8689</v>
      </c>
      <c r="N1105" s="138" t="s">
        <v>8633</v>
      </c>
      <c r="O1105" s="138" t="s">
        <v>8614</v>
      </c>
      <c r="P1105" s="138" t="s">
        <v>8615</v>
      </c>
      <c r="Q1105" s="138" t="s">
        <v>8697</v>
      </c>
      <c r="R1105" s="138" t="s">
        <v>8648</v>
      </c>
    </row>
    <row r="1106" spans="1:18">
      <c r="A1106" s="25" t="s">
        <v>817</v>
      </c>
      <c r="B1106" s="22" t="s">
        <v>5</v>
      </c>
      <c r="C1106" s="24">
        <v>20749956182678</v>
      </c>
      <c r="D1106" s="139" t="s">
        <v>8648</v>
      </c>
      <c r="E1106" s="22" t="s">
        <v>2241</v>
      </c>
      <c r="F1106" s="23">
        <v>3</v>
      </c>
      <c r="G1106" s="22">
        <v>2</v>
      </c>
      <c r="H1106" s="203">
        <v>23.5</v>
      </c>
      <c r="I1106" s="203">
        <v>0.79</v>
      </c>
      <c r="J1106" s="214">
        <v>239.4</v>
      </c>
      <c r="K1106" s="139" t="s">
        <v>774</v>
      </c>
      <c r="L1106" s="139" t="s">
        <v>8610</v>
      </c>
      <c r="M1106" s="139" t="s">
        <v>8689</v>
      </c>
      <c r="N1106" s="139" t="s">
        <v>8633</v>
      </c>
      <c r="O1106" s="139" t="s">
        <v>8614</v>
      </c>
      <c r="P1106" s="139" t="s">
        <v>8615</v>
      </c>
      <c r="Q1106" s="139" t="s">
        <v>8697</v>
      </c>
      <c r="R1106" s="139" t="s">
        <v>8648</v>
      </c>
    </row>
    <row r="1107" spans="1:18">
      <c r="A1107" s="329" t="s">
        <v>818</v>
      </c>
      <c r="B1107" s="21" t="s">
        <v>5</v>
      </c>
      <c r="C1107" s="20">
        <v>20749956182487</v>
      </c>
      <c r="D1107" s="138" t="s">
        <v>8648</v>
      </c>
      <c r="E1107" s="21" t="s">
        <v>2242</v>
      </c>
      <c r="F1107" s="19">
        <v>7</v>
      </c>
      <c r="G1107" s="21">
        <v>1</v>
      </c>
      <c r="H1107" s="204">
        <v>25</v>
      </c>
      <c r="I1107" s="204">
        <v>1.02</v>
      </c>
      <c r="J1107" s="215">
        <v>793.8</v>
      </c>
      <c r="K1107" s="138" t="s">
        <v>774</v>
      </c>
      <c r="L1107" s="138" t="s">
        <v>8610</v>
      </c>
      <c r="M1107" s="138" t="s">
        <v>8689</v>
      </c>
      <c r="N1107" s="138" t="s">
        <v>8633</v>
      </c>
      <c r="O1107" s="138" t="s">
        <v>8614</v>
      </c>
      <c r="P1107" s="138" t="s">
        <v>8615</v>
      </c>
      <c r="Q1107" s="138" t="s">
        <v>8697</v>
      </c>
      <c r="R1107" s="138" t="s">
        <v>8648</v>
      </c>
    </row>
    <row r="1108" spans="1:18">
      <c r="A1108" s="25" t="s">
        <v>819</v>
      </c>
      <c r="B1108" s="22" t="s">
        <v>5</v>
      </c>
      <c r="C1108" s="24">
        <v>20749956182531</v>
      </c>
      <c r="D1108" s="139" t="s">
        <v>8648</v>
      </c>
      <c r="E1108" s="22" t="s">
        <v>2243</v>
      </c>
      <c r="F1108" s="23">
        <v>6.25</v>
      </c>
      <c r="G1108" s="22">
        <v>1</v>
      </c>
      <c r="H1108" s="203">
        <v>23.2</v>
      </c>
      <c r="I1108" s="203">
        <v>0.92</v>
      </c>
      <c r="J1108" s="214">
        <v>1361.7</v>
      </c>
      <c r="K1108" s="139" t="s">
        <v>774</v>
      </c>
      <c r="L1108" s="139" t="s">
        <v>8610</v>
      </c>
      <c r="M1108" s="139" t="s">
        <v>8689</v>
      </c>
      <c r="N1108" s="139" t="s">
        <v>8633</v>
      </c>
      <c r="O1108" s="139" t="s">
        <v>8614</v>
      </c>
      <c r="P1108" s="139" t="s">
        <v>8615</v>
      </c>
      <c r="Q1108" s="139" t="s">
        <v>8697</v>
      </c>
      <c r="R1108" s="139" t="s">
        <v>8648</v>
      </c>
    </row>
    <row r="1109" spans="1:18">
      <c r="A1109" s="329" t="s">
        <v>820</v>
      </c>
      <c r="B1109" s="21" t="s">
        <v>5</v>
      </c>
      <c r="C1109" s="20">
        <v>20749956182203</v>
      </c>
      <c r="D1109" s="138" t="s">
        <v>8648</v>
      </c>
      <c r="E1109" s="21" t="s">
        <v>2244</v>
      </c>
      <c r="F1109" s="19">
        <v>12.5</v>
      </c>
      <c r="G1109" s="21">
        <v>1</v>
      </c>
      <c r="H1109" s="204">
        <v>28.4</v>
      </c>
      <c r="I1109" s="204">
        <v>0.86</v>
      </c>
      <c r="J1109" s="215">
        <v>593.29999999999995</v>
      </c>
      <c r="K1109" s="138" t="s">
        <v>774</v>
      </c>
      <c r="L1109" s="138" t="s">
        <v>8610</v>
      </c>
      <c r="M1109" s="138" t="s">
        <v>8689</v>
      </c>
      <c r="N1109" s="138" t="s">
        <v>8633</v>
      </c>
      <c r="O1109" s="138" t="s">
        <v>8614</v>
      </c>
      <c r="P1109" s="138" t="s">
        <v>8615</v>
      </c>
      <c r="Q1109" s="138" t="s">
        <v>8697</v>
      </c>
      <c r="R1109" s="138" t="s">
        <v>8648</v>
      </c>
    </row>
    <row r="1110" spans="1:18">
      <c r="A1110" s="25" t="s">
        <v>821</v>
      </c>
      <c r="B1110" s="22" t="s">
        <v>5</v>
      </c>
      <c r="C1110" s="24">
        <v>20749956182708</v>
      </c>
      <c r="D1110" s="139" t="s">
        <v>8648</v>
      </c>
      <c r="E1110" s="22" t="s">
        <v>2245</v>
      </c>
      <c r="F1110" s="23">
        <v>2.5</v>
      </c>
      <c r="G1110" s="22">
        <v>6</v>
      </c>
      <c r="H1110" s="203">
        <v>13.5</v>
      </c>
      <c r="I1110" s="203">
        <v>0.48</v>
      </c>
      <c r="J1110" s="214">
        <v>166.5</v>
      </c>
      <c r="K1110" s="139" t="s">
        <v>774</v>
      </c>
      <c r="L1110" s="139" t="s">
        <v>8610</v>
      </c>
      <c r="M1110" s="139" t="s">
        <v>8689</v>
      </c>
      <c r="N1110" s="139" t="s">
        <v>8633</v>
      </c>
      <c r="O1110" s="139" t="s">
        <v>8614</v>
      </c>
      <c r="P1110" s="139" t="s">
        <v>8615</v>
      </c>
      <c r="Q1110" s="139" t="s">
        <v>8697</v>
      </c>
      <c r="R1110" s="139" t="s">
        <v>8648</v>
      </c>
    </row>
    <row r="1111" spans="1:18">
      <c r="A1111" s="329" t="s">
        <v>822</v>
      </c>
      <c r="B1111" s="21" t="s">
        <v>5</v>
      </c>
      <c r="C1111" s="20">
        <v>20749956182715</v>
      </c>
      <c r="D1111" s="138" t="s">
        <v>8648</v>
      </c>
      <c r="E1111" s="21" t="s">
        <v>2246</v>
      </c>
      <c r="F1111" s="19">
        <v>2.5</v>
      </c>
      <c r="G1111" s="21">
        <v>6</v>
      </c>
      <c r="H1111" s="204">
        <v>13.5</v>
      </c>
      <c r="I1111" s="204">
        <v>0.48</v>
      </c>
      <c r="J1111" s="215">
        <v>166.5</v>
      </c>
      <c r="K1111" s="138" t="s">
        <v>774</v>
      </c>
      <c r="L1111" s="138" t="s">
        <v>8610</v>
      </c>
      <c r="M1111" s="138" t="s">
        <v>8689</v>
      </c>
      <c r="N1111" s="138" t="s">
        <v>8633</v>
      </c>
      <c r="O1111" s="138" t="s">
        <v>8614</v>
      </c>
      <c r="P1111" s="138" t="s">
        <v>8615</v>
      </c>
      <c r="Q1111" s="138" t="s">
        <v>8697</v>
      </c>
      <c r="R1111" s="138" t="s">
        <v>8648</v>
      </c>
    </row>
    <row r="1112" spans="1:18">
      <c r="A1112" s="25" t="s">
        <v>823</v>
      </c>
      <c r="B1112" s="22" t="s">
        <v>5</v>
      </c>
      <c r="C1112" s="24">
        <v>20749956182661</v>
      </c>
      <c r="D1112" s="139" t="s">
        <v>8648</v>
      </c>
      <c r="E1112" s="22" t="s">
        <v>2247</v>
      </c>
      <c r="F1112" s="23">
        <v>4.75</v>
      </c>
      <c r="G1112" s="22">
        <v>2</v>
      </c>
      <c r="H1112" s="203">
        <v>25.5</v>
      </c>
      <c r="I1112" s="203">
        <v>0.35</v>
      </c>
      <c r="J1112" s="214">
        <v>249.3</v>
      </c>
      <c r="K1112" s="139" t="s">
        <v>774</v>
      </c>
      <c r="L1112" s="139" t="s">
        <v>8610</v>
      </c>
      <c r="M1112" s="139" t="s">
        <v>8689</v>
      </c>
      <c r="N1112" s="139" t="s">
        <v>8633</v>
      </c>
      <c r="O1112" s="139" t="s">
        <v>8614</v>
      </c>
      <c r="P1112" s="139" t="s">
        <v>8615</v>
      </c>
      <c r="Q1112" s="139" t="s">
        <v>8697</v>
      </c>
      <c r="R1112" s="139" t="s">
        <v>8648</v>
      </c>
    </row>
    <row r="1113" spans="1:18">
      <c r="A1113" s="329" t="s">
        <v>824</v>
      </c>
      <c r="B1113" s="21" t="s">
        <v>5</v>
      </c>
      <c r="C1113" s="20">
        <v>20749956182753</v>
      </c>
      <c r="D1113" s="138" t="s">
        <v>8648</v>
      </c>
      <c r="E1113" s="21" t="s">
        <v>2248</v>
      </c>
      <c r="F1113" s="19">
        <v>2.75</v>
      </c>
      <c r="G1113" s="21">
        <v>6</v>
      </c>
      <c r="H1113" s="204">
        <v>17</v>
      </c>
      <c r="I1113" s="204">
        <v>0.42</v>
      </c>
      <c r="J1113" s="215">
        <v>148.5</v>
      </c>
      <c r="K1113" s="138" t="s">
        <v>774</v>
      </c>
      <c r="L1113" s="138" t="s">
        <v>8610</v>
      </c>
      <c r="M1113" s="138" t="s">
        <v>8689</v>
      </c>
      <c r="N1113" s="138" t="s">
        <v>8633</v>
      </c>
      <c r="O1113" s="138" t="s">
        <v>8614</v>
      </c>
      <c r="P1113" s="138" t="s">
        <v>8615</v>
      </c>
      <c r="Q1113" s="138" t="s">
        <v>8697</v>
      </c>
      <c r="R1113" s="138" t="s">
        <v>8648</v>
      </c>
    </row>
    <row r="1114" spans="1:18">
      <c r="A1114" s="25" t="s">
        <v>825</v>
      </c>
      <c r="B1114" s="22" t="s">
        <v>5</v>
      </c>
      <c r="C1114" s="24">
        <v>20749956182692</v>
      </c>
      <c r="D1114" s="139" t="s">
        <v>8648</v>
      </c>
      <c r="E1114" s="22" t="s">
        <v>2249</v>
      </c>
      <c r="F1114" s="23">
        <v>2.5</v>
      </c>
      <c r="G1114" s="22">
        <v>12</v>
      </c>
      <c r="H1114" s="203">
        <v>23</v>
      </c>
      <c r="I1114" s="203">
        <v>0.48</v>
      </c>
      <c r="J1114" s="214">
        <v>109.8</v>
      </c>
      <c r="K1114" s="139" t="s">
        <v>774</v>
      </c>
      <c r="L1114" s="139" t="s">
        <v>8610</v>
      </c>
      <c r="M1114" s="139" t="s">
        <v>8689</v>
      </c>
      <c r="N1114" s="139" t="s">
        <v>8633</v>
      </c>
      <c r="O1114" s="139" t="s">
        <v>8614</v>
      </c>
      <c r="P1114" s="139" t="s">
        <v>8615</v>
      </c>
      <c r="Q1114" s="139" t="s">
        <v>8697</v>
      </c>
      <c r="R1114" s="139" t="s">
        <v>8648</v>
      </c>
    </row>
    <row r="1115" spans="1:18">
      <c r="A1115" s="329" t="s">
        <v>826</v>
      </c>
      <c r="B1115" s="21" t="s">
        <v>5</v>
      </c>
      <c r="C1115" s="20">
        <v>20749956182654</v>
      </c>
      <c r="D1115" s="138" t="s">
        <v>8648</v>
      </c>
      <c r="E1115" s="21" t="s">
        <v>2250</v>
      </c>
      <c r="F1115" s="19">
        <v>3.25</v>
      </c>
      <c r="G1115" s="21">
        <v>10</v>
      </c>
      <c r="H1115" s="204">
        <v>17.600000000000001</v>
      </c>
      <c r="I1115" s="204">
        <v>0.41</v>
      </c>
      <c r="J1115" s="215">
        <v>117</v>
      </c>
      <c r="K1115" s="138" t="s">
        <v>774</v>
      </c>
      <c r="L1115" s="138" t="s">
        <v>8610</v>
      </c>
      <c r="M1115" s="138" t="s">
        <v>8689</v>
      </c>
      <c r="N1115" s="138" t="s">
        <v>8633</v>
      </c>
      <c r="O1115" s="138" t="s">
        <v>8614</v>
      </c>
      <c r="P1115" s="138" t="s">
        <v>8615</v>
      </c>
      <c r="Q1115" s="138" t="s">
        <v>8697</v>
      </c>
      <c r="R1115" s="138" t="s">
        <v>8648</v>
      </c>
    </row>
    <row r="1116" spans="1:18">
      <c r="A1116" s="25" t="s">
        <v>827</v>
      </c>
      <c r="B1116" s="22" t="s">
        <v>5</v>
      </c>
      <c r="C1116" s="24">
        <v>20749956182760</v>
      </c>
      <c r="D1116" s="139" t="s">
        <v>8648</v>
      </c>
      <c r="E1116" s="22" t="s">
        <v>2251</v>
      </c>
      <c r="F1116" s="23">
        <v>3</v>
      </c>
      <c r="G1116" s="22">
        <v>6</v>
      </c>
      <c r="H1116" s="203">
        <v>14.2</v>
      </c>
      <c r="I1116" s="203">
        <v>0.64</v>
      </c>
      <c r="J1116" s="214">
        <v>207</v>
      </c>
      <c r="K1116" s="139" t="s">
        <v>774</v>
      </c>
      <c r="L1116" s="139" t="s">
        <v>8610</v>
      </c>
      <c r="M1116" s="139" t="s">
        <v>8689</v>
      </c>
      <c r="N1116" s="139" t="s">
        <v>8633</v>
      </c>
      <c r="O1116" s="139" t="s">
        <v>8614</v>
      </c>
      <c r="P1116" s="139" t="s">
        <v>8615</v>
      </c>
      <c r="Q1116" s="139" t="s">
        <v>8697</v>
      </c>
      <c r="R1116" s="139" t="s">
        <v>8648</v>
      </c>
    </row>
    <row r="1117" spans="1:18">
      <c r="A1117" s="329" t="s">
        <v>828</v>
      </c>
      <c r="B1117" s="21" t="s">
        <v>5</v>
      </c>
      <c r="C1117" s="20">
        <v>20749956182746</v>
      </c>
      <c r="D1117" s="138" t="s">
        <v>8648</v>
      </c>
      <c r="E1117" s="21" t="s">
        <v>2252</v>
      </c>
      <c r="F1117" s="19">
        <v>5</v>
      </c>
      <c r="G1117" s="21">
        <v>10</v>
      </c>
      <c r="H1117" s="204">
        <v>11.7</v>
      </c>
      <c r="I1117" s="204">
        <v>0.91</v>
      </c>
      <c r="J1117" s="215">
        <v>98.1</v>
      </c>
      <c r="K1117" s="138" t="s">
        <v>774</v>
      </c>
      <c r="L1117" s="138" t="s">
        <v>8610</v>
      </c>
      <c r="M1117" s="138" t="s">
        <v>8689</v>
      </c>
      <c r="N1117" s="138" t="s">
        <v>8633</v>
      </c>
      <c r="O1117" s="138" t="s">
        <v>8614</v>
      </c>
      <c r="P1117" s="138" t="s">
        <v>8615</v>
      </c>
      <c r="Q1117" s="138" t="s">
        <v>8697</v>
      </c>
      <c r="R1117" s="138" t="s">
        <v>8648</v>
      </c>
    </row>
    <row r="1118" spans="1:18">
      <c r="A1118" s="25" t="s">
        <v>829</v>
      </c>
      <c r="B1118" s="22" t="s">
        <v>5</v>
      </c>
      <c r="C1118" s="24">
        <v>20749956182456</v>
      </c>
      <c r="D1118" s="139" t="s">
        <v>8648</v>
      </c>
      <c r="E1118" s="22" t="s">
        <v>2253</v>
      </c>
      <c r="F1118" s="23">
        <v>4.25</v>
      </c>
      <c r="G1118" s="22">
        <v>4</v>
      </c>
      <c r="H1118" s="203">
        <v>21.8</v>
      </c>
      <c r="I1118" s="203">
        <v>0.84</v>
      </c>
      <c r="J1118" s="214">
        <v>126</v>
      </c>
      <c r="K1118" s="139" t="s">
        <v>774</v>
      </c>
      <c r="L1118" s="139" t="s">
        <v>8610</v>
      </c>
      <c r="M1118" s="139" t="s">
        <v>8689</v>
      </c>
      <c r="N1118" s="139" t="s">
        <v>8633</v>
      </c>
      <c r="O1118" s="139" t="s">
        <v>8614</v>
      </c>
      <c r="P1118" s="139" t="s">
        <v>8615</v>
      </c>
      <c r="Q1118" s="139" t="s">
        <v>8697</v>
      </c>
      <c r="R1118" s="139" t="s">
        <v>8648</v>
      </c>
    </row>
    <row r="1119" spans="1:18">
      <c r="A1119" s="329" t="s">
        <v>830</v>
      </c>
      <c r="B1119" s="21" t="s">
        <v>5</v>
      </c>
      <c r="C1119" s="20">
        <v>20749956182449</v>
      </c>
      <c r="D1119" s="138" t="s">
        <v>8648</v>
      </c>
      <c r="E1119" s="21" t="s">
        <v>2254</v>
      </c>
      <c r="F1119" s="19">
        <v>5</v>
      </c>
      <c r="G1119" s="21">
        <v>4</v>
      </c>
      <c r="H1119" s="204">
        <v>32</v>
      </c>
      <c r="I1119" s="204">
        <v>1.64</v>
      </c>
      <c r="J1119" s="215">
        <v>133.19999999999999</v>
      </c>
      <c r="K1119" s="138" t="s">
        <v>774</v>
      </c>
      <c r="L1119" s="138" t="s">
        <v>8610</v>
      </c>
      <c r="M1119" s="138" t="s">
        <v>8689</v>
      </c>
      <c r="N1119" s="138" t="s">
        <v>8633</v>
      </c>
      <c r="O1119" s="138" t="s">
        <v>8614</v>
      </c>
      <c r="P1119" s="138" t="s">
        <v>8615</v>
      </c>
      <c r="Q1119" s="138" t="s">
        <v>8697</v>
      </c>
      <c r="R1119" s="138" t="s">
        <v>8648</v>
      </c>
    </row>
    <row r="1120" spans="1:18">
      <c r="A1120" s="25" t="s">
        <v>831</v>
      </c>
      <c r="B1120" s="22" t="s">
        <v>5</v>
      </c>
      <c r="C1120" s="24">
        <v>20749956182432</v>
      </c>
      <c r="D1120" s="139" t="s">
        <v>8648</v>
      </c>
      <c r="E1120" s="22" t="s">
        <v>2255</v>
      </c>
      <c r="F1120" s="23">
        <v>5.75</v>
      </c>
      <c r="G1120" s="22">
        <v>2</v>
      </c>
      <c r="H1120" s="203">
        <v>35.1</v>
      </c>
      <c r="I1120" s="203">
        <v>1.1499999999999999</v>
      </c>
      <c r="J1120" s="214">
        <v>161.1</v>
      </c>
      <c r="K1120" s="139" t="s">
        <v>774</v>
      </c>
      <c r="L1120" s="139" t="s">
        <v>8610</v>
      </c>
      <c r="M1120" s="139" t="s">
        <v>8689</v>
      </c>
      <c r="N1120" s="139" t="s">
        <v>8633</v>
      </c>
      <c r="O1120" s="139" t="s">
        <v>8614</v>
      </c>
      <c r="P1120" s="139" t="s">
        <v>8615</v>
      </c>
      <c r="Q1120" s="139" t="s">
        <v>8697</v>
      </c>
      <c r="R1120" s="139" t="s">
        <v>8648</v>
      </c>
    </row>
    <row r="1121" spans="1:19">
      <c r="A1121" s="329" t="s">
        <v>832</v>
      </c>
      <c r="B1121" s="21" t="s">
        <v>5</v>
      </c>
      <c r="C1121" s="20">
        <v>20749956182739</v>
      </c>
      <c r="D1121" s="138" t="s">
        <v>8648</v>
      </c>
      <c r="E1121" s="21" t="s">
        <v>2256</v>
      </c>
      <c r="F1121" s="19">
        <v>3.75</v>
      </c>
      <c r="G1121" s="21">
        <v>2</v>
      </c>
      <c r="H1121" s="204">
        <v>27.1</v>
      </c>
      <c r="I1121" s="204">
        <v>0.48</v>
      </c>
      <c r="J1121" s="215">
        <v>259.2</v>
      </c>
      <c r="K1121" s="138" t="s">
        <v>774</v>
      </c>
      <c r="L1121" s="138" t="s">
        <v>8610</v>
      </c>
      <c r="M1121" s="138" t="s">
        <v>8689</v>
      </c>
      <c r="N1121" s="138" t="s">
        <v>8633</v>
      </c>
      <c r="O1121" s="138" t="s">
        <v>8614</v>
      </c>
      <c r="P1121" s="138" t="s">
        <v>8615</v>
      </c>
      <c r="Q1121" s="138" t="s">
        <v>8697</v>
      </c>
      <c r="R1121" s="138" t="s">
        <v>8648</v>
      </c>
    </row>
    <row r="1122" spans="1:19">
      <c r="A1122" s="25" t="s">
        <v>833</v>
      </c>
      <c r="B1122" s="22" t="s">
        <v>5</v>
      </c>
      <c r="C1122" s="24">
        <v>20749956182722</v>
      </c>
      <c r="D1122" s="139" t="s">
        <v>8648</v>
      </c>
      <c r="E1122" s="22" t="s">
        <v>2257</v>
      </c>
      <c r="F1122" s="23">
        <v>3.75</v>
      </c>
      <c r="G1122" s="22">
        <v>4</v>
      </c>
      <c r="H1122" s="203">
        <v>17.3</v>
      </c>
      <c r="I1122" s="203">
        <v>0.64</v>
      </c>
      <c r="J1122" s="214">
        <v>165.6</v>
      </c>
      <c r="K1122" s="139" t="s">
        <v>774</v>
      </c>
      <c r="L1122" s="139" t="s">
        <v>8610</v>
      </c>
      <c r="M1122" s="139" t="s">
        <v>8689</v>
      </c>
      <c r="N1122" s="139" t="s">
        <v>8633</v>
      </c>
      <c r="O1122" s="139" t="s">
        <v>8614</v>
      </c>
      <c r="P1122" s="139" t="s">
        <v>8615</v>
      </c>
      <c r="Q1122" s="139" t="s">
        <v>8697</v>
      </c>
      <c r="R1122" s="139" t="s">
        <v>8648</v>
      </c>
    </row>
    <row r="1123" spans="1:19">
      <c r="A1123" s="329" t="s">
        <v>834</v>
      </c>
      <c r="B1123" s="21" t="s">
        <v>5</v>
      </c>
      <c r="C1123" s="20">
        <v>20749956182524</v>
      </c>
      <c r="D1123" s="138" t="s">
        <v>8648</v>
      </c>
      <c r="E1123" s="21" t="s">
        <v>2258</v>
      </c>
      <c r="F1123" s="19">
        <v>6.5</v>
      </c>
      <c r="G1123" s="21">
        <v>1</v>
      </c>
      <c r="H1123" s="204">
        <v>12.2</v>
      </c>
      <c r="I1123" s="204">
        <v>0.39</v>
      </c>
      <c r="J1123" s="215">
        <v>506.7</v>
      </c>
      <c r="K1123" s="138" t="s">
        <v>774</v>
      </c>
      <c r="L1123" s="138" t="s">
        <v>8610</v>
      </c>
      <c r="M1123" s="138" t="s">
        <v>8689</v>
      </c>
      <c r="N1123" s="138" t="s">
        <v>8633</v>
      </c>
      <c r="O1123" s="138" t="s">
        <v>8614</v>
      </c>
      <c r="P1123" s="138" t="s">
        <v>8615</v>
      </c>
      <c r="Q1123" s="138" t="s">
        <v>8697</v>
      </c>
      <c r="R1123" s="138" t="s">
        <v>8648</v>
      </c>
    </row>
    <row r="1124" spans="1:19">
      <c r="A1124" s="25" t="s">
        <v>835</v>
      </c>
      <c r="B1124" s="22" t="s">
        <v>5</v>
      </c>
      <c r="C1124" s="24">
        <v>20749956182517</v>
      </c>
      <c r="D1124" s="139" t="s">
        <v>8648</v>
      </c>
      <c r="E1124" s="22" t="s">
        <v>2259</v>
      </c>
      <c r="F1124" s="23">
        <v>9.75</v>
      </c>
      <c r="G1124" s="22" t="s">
        <v>1772</v>
      </c>
      <c r="H1124" s="203">
        <v>11.8</v>
      </c>
      <c r="I1124" s="203">
        <v>0.68</v>
      </c>
      <c r="J1124" s="214">
        <v>986.4</v>
      </c>
      <c r="K1124" s="139" t="s">
        <v>774</v>
      </c>
      <c r="L1124" s="139" t="s">
        <v>8610</v>
      </c>
      <c r="M1124" s="139" t="s">
        <v>8689</v>
      </c>
      <c r="N1124" s="139" t="s">
        <v>8633</v>
      </c>
      <c r="O1124" s="139" t="s">
        <v>8614</v>
      </c>
      <c r="P1124" s="139" t="s">
        <v>8615</v>
      </c>
      <c r="Q1124" s="139" t="s">
        <v>8697</v>
      </c>
      <c r="R1124" s="139" t="s">
        <v>8648</v>
      </c>
    </row>
    <row r="1125" spans="1:19" s="231" customFormat="1" ht="31.5">
      <c r="A1125" s="234" t="s">
        <v>8833</v>
      </c>
      <c r="B1125" s="235"/>
      <c r="C1125" s="236"/>
      <c r="D1125" s="237"/>
      <c r="E1125" s="235"/>
      <c r="F1125" s="235"/>
      <c r="G1125" s="235"/>
      <c r="H1125" s="345"/>
      <c r="I1125" s="345"/>
      <c r="J1125" s="250"/>
      <c r="K1125" s="237"/>
      <c r="L1125" s="237"/>
      <c r="M1125" s="237"/>
      <c r="N1125" s="237"/>
      <c r="O1125" s="237"/>
      <c r="P1125" s="237"/>
      <c r="Q1125" s="237"/>
      <c r="R1125" s="237"/>
      <c r="S1125" s="278"/>
    </row>
    <row r="1126" spans="1:19" s="232" customFormat="1" ht="38.25">
      <c r="A1126" s="238" t="s">
        <v>2</v>
      </c>
      <c r="B1126" s="239" t="s">
        <v>8825</v>
      </c>
      <c r="C1126" s="240" t="s">
        <v>2813</v>
      </c>
      <c r="D1126" s="239" t="s">
        <v>8827</v>
      </c>
      <c r="E1126" s="239" t="s">
        <v>1667</v>
      </c>
      <c r="F1126" s="241" t="s">
        <v>8824</v>
      </c>
      <c r="G1126" s="239" t="s">
        <v>8767</v>
      </c>
      <c r="H1126" s="347" t="s">
        <v>8777</v>
      </c>
      <c r="I1126" s="347" t="s">
        <v>8823</v>
      </c>
      <c r="J1126" s="190" t="s">
        <v>8810</v>
      </c>
      <c r="K1126" s="238" t="s">
        <v>8822</v>
      </c>
      <c r="L1126" s="239" t="s">
        <v>8764</v>
      </c>
      <c r="M1126" s="239" t="s">
        <v>8595</v>
      </c>
      <c r="N1126" s="240" t="s">
        <v>8765</v>
      </c>
      <c r="O1126" s="239" t="s">
        <v>8763</v>
      </c>
      <c r="P1126" s="241" t="s">
        <v>8821</v>
      </c>
      <c r="Q1126" s="241" t="s">
        <v>8618</v>
      </c>
      <c r="R1126" s="239" t="s">
        <v>9155</v>
      </c>
      <c r="S1126" s="280"/>
    </row>
    <row r="1127" spans="1:19">
      <c r="A1127" s="25" t="s">
        <v>837</v>
      </c>
      <c r="B1127" s="22" t="s">
        <v>5</v>
      </c>
      <c r="C1127" s="24">
        <v>20749956181770</v>
      </c>
      <c r="D1127" s="139" t="s">
        <v>8648</v>
      </c>
      <c r="E1127" s="22" t="s">
        <v>2260</v>
      </c>
      <c r="F1127" s="23">
        <v>6.5</v>
      </c>
      <c r="G1127" s="22">
        <v>2</v>
      </c>
      <c r="H1127" s="203">
        <v>25.5</v>
      </c>
      <c r="I1127" s="203">
        <v>0.46</v>
      </c>
      <c r="J1127" s="214">
        <v>161.1</v>
      </c>
      <c r="K1127" s="139" t="s">
        <v>836</v>
      </c>
      <c r="L1127" s="139" t="s">
        <v>8610</v>
      </c>
      <c r="M1127" s="139" t="s">
        <v>8689</v>
      </c>
      <c r="N1127" s="139" t="s">
        <v>8633</v>
      </c>
      <c r="O1127" s="139" t="s">
        <v>8614</v>
      </c>
      <c r="P1127" s="139" t="s">
        <v>8615</v>
      </c>
      <c r="Q1127" s="139" t="s">
        <v>8698</v>
      </c>
      <c r="R1127" s="139" t="s">
        <v>8648</v>
      </c>
    </row>
    <row r="1128" spans="1:19">
      <c r="A1128" s="329" t="s">
        <v>838</v>
      </c>
      <c r="B1128" s="21" t="s">
        <v>5</v>
      </c>
      <c r="C1128" s="20">
        <v>20749956181763</v>
      </c>
      <c r="D1128" s="138" t="s">
        <v>8648</v>
      </c>
      <c r="E1128" s="21" t="s">
        <v>2261</v>
      </c>
      <c r="F1128" s="19">
        <v>7</v>
      </c>
      <c r="G1128" s="21">
        <v>3</v>
      </c>
      <c r="H1128" s="204">
        <v>21.2</v>
      </c>
      <c r="I1128" s="204">
        <v>0.83</v>
      </c>
      <c r="J1128" s="215">
        <v>179.1</v>
      </c>
      <c r="K1128" s="138" t="s">
        <v>836</v>
      </c>
      <c r="L1128" s="138" t="s">
        <v>8610</v>
      </c>
      <c r="M1128" s="138" t="s">
        <v>8689</v>
      </c>
      <c r="N1128" s="138" t="s">
        <v>8633</v>
      </c>
      <c r="O1128" s="138" t="s">
        <v>8614</v>
      </c>
      <c r="P1128" s="138" t="s">
        <v>8615</v>
      </c>
      <c r="Q1128" s="138" t="s">
        <v>8698</v>
      </c>
      <c r="R1128" s="138" t="s">
        <v>8648</v>
      </c>
    </row>
    <row r="1129" spans="1:19">
      <c r="A1129" s="25" t="s">
        <v>839</v>
      </c>
      <c r="B1129" s="22" t="s">
        <v>5</v>
      </c>
      <c r="C1129" s="24">
        <v>20749956181794</v>
      </c>
      <c r="D1129" s="139" t="s">
        <v>8648</v>
      </c>
      <c r="E1129" s="22" t="s">
        <v>2262</v>
      </c>
      <c r="F1129" s="23">
        <v>7</v>
      </c>
      <c r="G1129" s="22">
        <v>3</v>
      </c>
      <c r="H1129" s="203">
        <v>30.3</v>
      </c>
      <c r="I1129" s="203">
        <v>0.82</v>
      </c>
      <c r="J1129" s="214">
        <v>306</v>
      </c>
      <c r="K1129" s="139" t="s">
        <v>836</v>
      </c>
      <c r="L1129" s="139" t="s">
        <v>8610</v>
      </c>
      <c r="M1129" s="139" t="s">
        <v>8689</v>
      </c>
      <c r="N1129" s="139" t="s">
        <v>8633</v>
      </c>
      <c r="O1129" s="139" t="s">
        <v>8614</v>
      </c>
      <c r="P1129" s="139" t="s">
        <v>8615</v>
      </c>
      <c r="Q1129" s="139" t="s">
        <v>8698</v>
      </c>
      <c r="R1129" s="139" t="s">
        <v>8648</v>
      </c>
    </row>
    <row r="1130" spans="1:19">
      <c r="A1130" s="329" t="s">
        <v>840</v>
      </c>
      <c r="B1130" s="21" t="s">
        <v>5</v>
      </c>
      <c r="C1130" s="20">
        <v>20749956181688</v>
      </c>
      <c r="D1130" s="138" t="s">
        <v>8648</v>
      </c>
      <c r="E1130" s="21" t="s">
        <v>2263</v>
      </c>
      <c r="F1130" s="19">
        <v>7</v>
      </c>
      <c r="G1130" s="21">
        <v>3</v>
      </c>
      <c r="H1130" s="204">
        <v>26.9</v>
      </c>
      <c r="I1130" s="204">
        <v>0.79</v>
      </c>
      <c r="J1130" s="215">
        <v>292.5</v>
      </c>
      <c r="K1130" s="138" t="s">
        <v>836</v>
      </c>
      <c r="L1130" s="138" t="s">
        <v>8610</v>
      </c>
      <c r="M1130" s="138" t="s">
        <v>8689</v>
      </c>
      <c r="N1130" s="138" t="s">
        <v>8633</v>
      </c>
      <c r="O1130" s="138" t="s">
        <v>8614</v>
      </c>
      <c r="P1130" s="138" t="s">
        <v>8615</v>
      </c>
      <c r="Q1130" s="138" t="s">
        <v>8698</v>
      </c>
      <c r="R1130" s="138" t="s">
        <v>8648</v>
      </c>
    </row>
    <row r="1131" spans="1:19">
      <c r="A1131" s="25" t="s">
        <v>841</v>
      </c>
      <c r="B1131" s="22" t="s">
        <v>5</v>
      </c>
      <c r="C1131" s="24">
        <v>20749956181671</v>
      </c>
      <c r="D1131" s="139" t="s">
        <v>8648</v>
      </c>
      <c r="E1131" s="22" t="s">
        <v>2264</v>
      </c>
      <c r="F1131" s="23">
        <v>7.25</v>
      </c>
      <c r="G1131" s="22">
        <v>2</v>
      </c>
      <c r="H1131" s="203">
        <v>27.9</v>
      </c>
      <c r="I1131" s="203">
        <v>0.74</v>
      </c>
      <c r="J1131" s="214">
        <v>395.1</v>
      </c>
      <c r="K1131" s="139" t="s">
        <v>836</v>
      </c>
      <c r="L1131" s="139" t="s">
        <v>8610</v>
      </c>
      <c r="M1131" s="139" t="s">
        <v>8689</v>
      </c>
      <c r="N1131" s="139" t="s">
        <v>8633</v>
      </c>
      <c r="O1131" s="139" t="s">
        <v>8614</v>
      </c>
      <c r="P1131" s="139" t="s">
        <v>8615</v>
      </c>
      <c r="Q1131" s="139" t="s">
        <v>8698</v>
      </c>
      <c r="R1131" s="139" t="s">
        <v>8648</v>
      </c>
    </row>
    <row r="1132" spans="1:19">
      <c r="A1132" s="329" t="s">
        <v>842</v>
      </c>
      <c r="B1132" s="21" t="s">
        <v>5</v>
      </c>
      <c r="C1132" s="20">
        <v>20749956181756</v>
      </c>
      <c r="D1132" s="138" t="s">
        <v>8648</v>
      </c>
      <c r="E1132" s="21" t="s">
        <v>2265</v>
      </c>
      <c r="F1132" s="19">
        <v>8.5</v>
      </c>
      <c r="G1132" s="21">
        <v>2</v>
      </c>
      <c r="H1132" s="204">
        <v>24.4</v>
      </c>
      <c r="I1132" s="204">
        <v>1.17</v>
      </c>
      <c r="J1132" s="215">
        <v>223.2</v>
      </c>
      <c r="K1132" s="138" t="s">
        <v>836</v>
      </c>
      <c r="L1132" s="138" t="s">
        <v>8610</v>
      </c>
      <c r="M1132" s="138" t="s">
        <v>8689</v>
      </c>
      <c r="N1132" s="138" t="s">
        <v>8633</v>
      </c>
      <c r="O1132" s="138" t="s">
        <v>8614</v>
      </c>
      <c r="P1132" s="138" t="s">
        <v>8615</v>
      </c>
      <c r="Q1132" s="138" t="s">
        <v>8698</v>
      </c>
      <c r="R1132" s="138" t="s">
        <v>8648</v>
      </c>
    </row>
    <row r="1133" spans="1:19">
      <c r="A1133" s="25" t="s">
        <v>843</v>
      </c>
      <c r="B1133" s="22" t="s">
        <v>5</v>
      </c>
      <c r="C1133" s="24">
        <v>20749956181787</v>
      </c>
      <c r="D1133" s="139" t="s">
        <v>8648</v>
      </c>
      <c r="E1133" s="22" t="s">
        <v>2266</v>
      </c>
      <c r="F1133" s="23">
        <v>8.25</v>
      </c>
      <c r="G1133" s="22">
        <v>2</v>
      </c>
      <c r="H1133" s="203">
        <v>32.700000000000003</v>
      </c>
      <c r="I1133" s="203">
        <v>1.39</v>
      </c>
      <c r="J1133" s="214">
        <v>363.6</v>
      </c>
      <c r="K1133" s="139" t="s">
        <v>836</v>
      </c>
      <c r="L1133" s="139" t="s">
        <v>8610</v>
      </c>
      <c r="M1133" s="139" t="s">
        <v>8689</v>
      </c>
      <c r="N1133" s="139" t="s">
        <v>8633</v>
      </c>
      <c r="O1133" s="139" t="s">
        <v>8614</v>
      </c>
      <c r="P1133" s="139" t="s">
        <v>8615</v>
      </c>
      <c r="Q1133" s="139" t="s">
        <v>8698</v>
      </c>
      <c r="R1133" s="139" t="s">
        <v>8648</v>
      </c>
    </row>
    <row r="1134" spans="1:19">
      <c r="A1134" s="329" t="s">
        <v>844</v>
      </c>
      <c r="B1134" s="21" t="s">
        <v>5</v>
      </c>
      <c r="C1134" s="20">
        <v>20749956181749</v>
      </c>
      <c r="D1134" s="138" t="s">
        <v>8648</v>
      </c>
      <c r="E1134" s="21" t="s">
        <v>2267</v>
      </c>
      <c r="F1134" s="19">
        <v>10.5</v>
      </c>
      <c r="G1134" s="21">
        <v>1</v>
      </c>
      <c r="H1134" s="204">
        <v>39.1</v>
      </c>
      <c r="I1134" s="204">
        <v>0.76</v>
      </c>
      <c r="J1134" s="215">
        <v>311.39999999999998</v>
      </c>
      <c r="K1134" s="138" t="s">
        <v>836</v>
      </c>
      <c r="L1134" s="138" t="s">
        <v>8610</v>
      </c>
      <c r="M1134" s="138" t="s">
        <v>8689</v>
      </c>
      <c r="N1134" s="138" t="s">
        <v>8633</v>
      </c>
      <c r="O1134" s="138" t="s">
        <v>8614</v>
      </c>
      <c r="P1134" s="138" t="s">
        <v>8615</v>
      </c>
      <c r="Q1134" s="138" t="s">
        <v>8698</v>
      </c>
      <c r="R1134" s="138" t="s">
        <v>8648</v>
      </c>
    </row>
    <row r="1135" spans="1:19">
      <c r="A1135" s="25" t="s">
        <v>845</v>
      </c>
      <c r="B1135" s="22" t="s">
        <v>5</v>
      </c>
      <c r="C1135" s="24">
        <v>20749956181664</v>
      </c>
      <c r="D1135" s="139" t="s">
        <v>8648</v>
      </c>
      <c r="E1135" s="22" t="s">
        <v>2268</v>
      </c>
      <c r="F1135" s="23">
        <v>11.25</v>
      </c>
      <c r="G1135" s="22">
        <v>1</v>
      </c>
      <c r="H1135" s="203">
        <v>30</v>
      </c>
      <c r="I1135" s="203">
        <v>1.07</v>
      </c>
      <c r="J1135" s="214">
        <v>527</v>
      </c>
      <c r="K1135" s="139" t="s">
        <v>836</v>
      </c>
      <c r="L1135" s="139" t="s">
        <v>8610</v>
      </c>
      <c r="M1135" s="139" t="s">
        <v>8689</v>
      </c>
      <c r="N1135" s="139" t="s">
        <v>8633</v>
      </c>
      <c r="O1135" s="139" t="s">
        <v>8614</v>
      </c>
      <c r="P1135" s="139" t="s">
        <v>8615</v>
      </c>
      <c r="Q1135" s="139" t="s">
        <v>8698</v>
      </c>
      <c r="R1135" s="139" t="s">
        <v>8648</v>
      </c>
    </row>
    <row r="1136" spans="1:19">
      <c r="A1136" s="329" t="s">
        <v>846</v>
      </c>
      <c r="B1136" s="21" t="s">
        <v>5</v>
      </c>
      <c r="C1136" s="20">
        <v>20749956181732</v>
      </c>
      <c r="D1136" s="138" t="s">
        <v>8648</v>
      </c>
      <c r="E1136" s="21" t="s">
        <v>2269</v>
      </c>
      <c r="F1136" s="19">
        <v>12.25</v>
      </c>
      <c r="G1136" s="21">
        <v>1</v>
      </c>
      <c r="H1136" s="204">
        <v>29</v>
      </c>
      <c r="I1136" s="204">
        <v>1.31</v>
      </c>
      <c r="J1136" s="215">
        <v>503.2</v>
      </c>
      <c r="K1136" s="138" t="s">
        <v>836</v>
      </c>
      <c r="L1136" s="138" t="s">
        <v>8610</v>
      </c>
      <c r="M1136" s="138" t="s">
        <v>8689</v>
      </c>
      <c r="N1136" s="138" t="s">
        <v>8633</v>
      </c>
      <c r="O1136" s="138" t="s">
        <v>8614</v>
      </c>
      <c r="P1136" s="138" t="s">
        <v>8615</v>
      </c>
      <c r="Q1136" s="138" t="s">
        <v>8698</v>
      </c>
      <c r="R1136" s="138" t="s">
        <v>8648</v>
      </c>
    </row>
    <row r="1137" spans="1:18">
      <c r="A1137" s="25" t="s">
        <v>847</v>
      </c>
      <c r="B1137" s="22" t="s">
        <v>5</v>
      </c>
      <c r="C1137" s="24">
        <v>20749956181640</v>
      </c>
      <c r="D1137" s="139" t="s">
        <v>8648</v>
      </c>
      <c r="E1137" s="22" t="s">
        <v>2270</v>
      </c>
      <c r="F1137" s="23">
        <v>7.25</v>
      </c>
      <c r="G1137" s="22">
        <v>3</v>
      </c>
      <c r="H1137" s="203">
        <v>26.5</v>
      </c>
      <c r="I1137" s="203">
        <v>0.47</v>
      </c>
      <c r="J1137" s="214">
        <v>261.89999999999998</v>
      </c>
      <c r="K1137" s="139" t="s">
        <v>836</v>
      </c>
      <c r="L1137" s="139" t="s">
        <v>8610</v>
      </c>
      <c r="M1137" s="139" t="s">
        <v>8689</v>
      </c>
      <c r="N1137" s="139" t="s">
        <v>8633</v>
      </c>
      <c r="O1137" s="139" t="s">
        <v>8614</v>
      </c>
      <c r="P1137" s="139" t="s">
        <v>8615</v>
      </c>
      <c r="Q1137" s="139" t="s">
        <v>8698</v>
      </c>
      <c r="R1137" s="139" t="s">
        <v>8648</v>
      </c>
    </row>
    <row r="1138" spans="1:18">
      <c r="A1138" s="329" t="s">
        <v>848</v>
      </c>
      <c r="B1138" s="21" t="s">
        <v>5</v>
      </c>
      <c r="C1138" s="20">
        <v>20749956181633</v>
      </c>
      <c r="D1138" s="138" t="s">
        <v>8648</v>
      </c>
      <c r="E1138" s="21" t="s">
        <v>2271</v>
      </c>
      <c r="F1138" s="19">
        <v>9</v>
      </c>
      <c r="G1138" s="21">
        <v>2</v>
      </c>
      <c r="H1138" s="204">
        <v>26.4</v>
      </c>
      <c r="I1138" s="204">
        <v>0.63</v>
      </c>
      <c r="J1138" s="215">
        <v>297.89999999999998</v>
      </c>
      <c r="K1138" s="138" t="s">
        <v>836</v>
      </c>
      <c r="L1138" s="138" t="s">
        <v>8610</v>
      </c>
      <c r="M1138" s="138" t="s">
        <v>8689</v>
      </c>
      <c r="N1138" s="138" t="s">
        <v>8633</v>
      </c>
      <c r="O1138" s="138" t="s">
        <v>8614</v>
      </c>
      <c r="P1138" s="138" t="s">
        <v>8615</v>
      </c>
      <c r="Q1138" s="138" t="s">
        <v>8698</v>
      </c>
      <c r="R1138" s="138" t="s">
        <v>8648</v>
      </c>
    </row>
    <row r="1139" spans="1:18">
      <c r="A1139" s="25" t="s">
        <v>849</v>
      </c>
      <c r="B1139" s="22" t="s">
        <v>5</v>
      </c>
      <c r="C1139" s="24">
        <v>20749956181619</v>
      </c>
      <c r="D1139" s="139" t="s">
        <v>8648</v>
      </c>
      <c r="E1139" s="22" t="s">
        <v>2272</v>
      </c>
      <c r="F1139" s="23">
        <v>11.5</v>
      </c>
      <c r="G1139" s="22">
        <v>1</v>
      </c>
      <c r="H1139" s="203">
        <v>23.7</v>
      </c>
      <c r="I1139" s="203">
        <v>1.86</v>
      </c>
      <c r="J1139" s="214">
        <v>748</v>
      </c>
      <c r="K1139" s="139" t="s">
        <v>836</v>
      </c>
      <c r="L1139" s="139" t="s">
        <v>8610</v>
      </c>
      <c r="M1139" s="139" t="s">
        <v>8689</v>
      </c>
      <c r="N1139" s="139" t="s">
        <v>8633</v>
      </c>
      <c r="O1139" s="139" t="s">
        <v>8614</v>
      </c>
      <c r="P1139" s="139" t="s">
        <v>8615</v>
      </c>
      <c r="Q1139" s="139" t="s">
        <v>8698</v>
      </c>
      <c r="R1139" s="139" t="s">
        <v>8648</v>
      </c>
    </row>
    <row r="1140" spans="1:18">
      <c r="A1140" s="329" t="s">
        <v>850</v>
      </c>
      <c r="B1140" s="21" t="s">
        <v>5</v>
      </c>
      <c r="C1140" s="20">
        <v>20749956181602</v>
      </c>
      <c r="D1140" s="138" t="s">
        <v>8648</v>
      </c>
      <c r="E1140" s="21" t="s">
        <v>2273</v>
      </c>
      <c r="F1140" s="19">
        <v>14</v>
      </c>
      <c r="G1140" s="21">
        <v>1</v>
      </c>
      <c r="H1140" s="204">
        <v>30</v>
      </c>
      <c r="I1140" s="204">
        <v>1.85</v>
      </c>
      <c r="J1140" s="215">
        <v>1428.3</v>
      </c>
      <c r="K1140" s="138" t="s">
        <v>836</v>
      </c>
      <c r="L1140" s="138" t="s">
        <v>8610</v>
      </c>
      <c r="M1140" s="138" t="s">
        <v>8689</v>
      </c>
      <c r="N1140" s="138" t="s">
        <v>8633</v>
      </c>
      <c r="O1140" s="138" t="s">
        <v>8614</v>
      </c>
      <c r="P1140" s="138" t="s">
        <v>8615</v>
      </c>
      <c r="Q1140" s="138" t="s">
        <v>8698</v>
      </c>
      <c r="R1140" s="138" t="s">
        <v>8648</v>
      </c>
    </row>
    <row r="1141" spans="1:18">
      <c r="A1141" s="25" t="s">
        <v>851</v>
      </c>
      <c r="B1141" s="22" t="s">
        <v>5</v>
      </c>
      <c r="C1141" s="24">
        <v>20749956181992</v>
      </c>
      <c r="D1141" s="139" t="s">
        <v>8648</v>
      </c>
      <c r="E1141" s="22" t="s">
        <v>2274</v>
      </c>
      <c r="F1141" s="23">
        <v>6</v>
      </c>
      <c r="G1141" s="22">
        <v>2</v>
      </c>
      <c r="H1141" s="203">
        <v>24.5</v>
      </c>
      <c r="I1141" s="203">
        <v>0.47</v>
      </c>
      <c r="J1141" s="214">
        <v>153.9</v>
      </c>
      <c r="K1141" s="139" t="s">
        <v>836</v>
      </c>
      <c r="L1141" s="139" t="s">
        <v>8610</v>
      </c>
      <c r="M1141" s="139" t="s">
        <v>8689</v>
      </c>
      <c r="N1141" s="139" t="s">
        <v>8633</v>
      </c>
      <c r="O1141" s="139" t="s">
        <v>8614</v>
      </c>
      <c r="P1141" s="139" t="s">
        <v>8615</v>
      </c>
      <c r="Q1141" s="139" t="s">
        <v>8698</v>
      </c>
      <c r="R1141" s="139" t="s">
        <v>8648</v>
      </c>
    </row>
    <row r="1142" spans="1:18">
      <c r="A1142" s="329" t="s">
        <v>852</v>
      </c>
      <c r="B1142" s="21" t="s">
        <v>5</v>
      </c>
      <c r="C1142" s="20">
        <v>20749956182012</v>
      </c>
      <c r="D1142" s="138" t="s">
        <v>8648</v>
      </c>
      <c r="E1142" s="21" t="s">
        <v>2275</v>
      </c>
      <c r="F1142" s="19">
        <v>4.25</v>
      </c>
      <c r="G1142" s="21">
        <v>4</v>
      </c>
      <c r="H1142" s="204">
        <v>13.9</v>
      </c>
      <c r="I1142" s="204">
        <v>0.41</v>
      </c>
      <c r="J1142" s="215">
        <v>100.8</v>
      </c>
      <c r="K1142" s="138" t="s">
        <v>836</v>
      </c>
      <c r="L1142" s="138" t="s">
        <v>8610</v>
      </c>
      <c r="M1142" s="138" t="s">
        <v>8689</v>
      </c>
      <c r="N1142" s="138" t="s">
        <v>8633</v>
      </c>
      <c r="O1142" s="138" t="s">
        <v>8614</v>
      </c>
      <c r="P1142" s="138" t="s">
        <v>8615</v>
      </c>
      <c r="Q1142" s="138" t="s">
        <v>8698</v>
      </c>
      <c r="R1142" s="138" t="s">
        <v>8648</v>
      </c>
    </row>
    <row r="1143" spans="1:18">
      <c r="A1143" s="25" t="s">
        <v>853</v>
      </c>
      <c r="B1143" s="22" t="s">
        <v>5</v>
      </c>
      <c r="C1143" s="24">
        <v>20749956182050</v>
      </c>
      <c r="D1143" s="139" t="s">
        <v>8648</v>
      </c>
      <c r="E1143" s="22" t="s">
        <v>2276</v>
      </c>
      <c r="F1143" s="23">
        <v>6</v>
      </c>
      <c r="G1143" s="22">
        <v>2</v>
      </c>
      <c r="H1143" s="203">
        <v>21.3</v>
      </c>
      <c r="I1143" s="203">
        <v>0.4</v>
      </c>
      <c r="J1143" s="214">
        <v>131.4</v>
      </c>
      <c r="K1143" s="139" t="s">
        <v>836</v>
      </c>
      <c r="L1143" s="139" t="s">
        <v>8610</v>
      </c>
      <c r="M1143" s="139" t="s">
        <v>8689</v>
      </c>
      <c r="N1143" s="139" t="s">
        <v>8633</v>
      </c>
      <c r="O1143" s="139" t="s">
        <v>8614</v>
      </c>
      <c r="P1143" s="139" t="s">
        <v>8615</v>
      </c>
      <c r="Q1143" s="139" t="s">
        <v>8698</v>
      </c>
      <c r="R1143" s="139" t="s">
        <v>8648</v>
      </c>
    </row>
    <row r="1144" spans="1:18">
      <c r="A1144" s="329" t="s">
        <v>854</v>
      </c>
      <c r="B1144" s="21" t="s">
        <v>5</v>
      </c>
      <c r="C1144" s="20">
        <v>20749956181879</v>
      </c>
      <c r="D1144" s="138" t="s">
        <v>8648</v>
      </c>
      <c r="E1144" s="21" t="s">
        <v>2277</v>
      </c>
      <c r="F1144" s="19">
        <v>3</v>
      </c>
      <c r="G1144" s="21">
        <v>6</v>
      </c>
      <c r="H1144" s="204">
        <v>14.6</v>
      </c>
      <c r="I1144" s="204">
        <v>0.31</v>
      </c>
      <c r="J1144" s="215">
        <v>175.5</v>
      </c>
      <c r="K1144" s="138" t="s">
        <v>836</v>
      </c>
      <c r="L1144" s="138" t="s">
        <v>8610</v>
      </c>
      <c r="M1144" s="138" t="s">
        <v>8689</v>
      </c>
      <c r="N1144" s="138" t="s">
        <v>8633</v>
      </c>
      <c r="O1144" s="138" t="s">
        <v>8614</v>
      </c>
      <c r="P1144" s="138" t="s">
        <v>8615</v>
      </c>
      <c r="Q1144" s="138" t="s">
        <v>8698</v>
      </c>
      <c r="R1144" s="138" t="s">
        <v>8648</v>
      </c>
    </row>
    <row r="1145" spans="1:18">
      <c r="A1145" s="25" t="s">
        <v>855</v>
      </c>
      <c r="B1145" s="22" t="s">
        <v>5</v>
      </c>
      <c r="C1145" s="24">
        <v>20749956181923</v>
      </c>
      <c r="D1145" s="139" t="s">
        <v>8648</v>
      </c>
      <c r="E1145" s="22" t="s">
        <v>2278</v>
      </c>
      <c r="F1145" s="23">
        <v>7.25</v>
      </c>
      <c r="G1145" s="22">
        <v>2</v>
      </c>
      <c r="H1145" s="203">
        <v>33.200000000000003</v>
      </c>
      <c r="I1145" s="203">
        <v>0.5</v>
      </c>
      <c r="J1145" s="214">
        <v>241.2</v>
      </c>
      <c r="K1145" s="139" t="s">
        <v>836</v>
      </c>
      <c r="L1145" s="139" t="s">
        <v>8610</v>
      </c>
      <c r="M1145" s="139" t="s">
        <v>8689</v>
      </c>
      <c r="N1145" s="139" t="s">
        <v>8633</v>
      </c>
      <c r="O1145" s="139" t="s">
        <v>8614</v>
      </c>
      <c r="P1145" s="139" t="s">
        <v>8615</v>
      </c>
      <c r="Q1145" s="139" t="s">
        <v>8698</v>
      </c>
      <c r="R1145" s="139" t="s">
        <v>8648</v>
      </c>
    </row>
    <row r="1146" spans="1:18">
      <c r="A1146" s="329" t="s">
        <v>856</v>
      </c>
      <c r="B1146" s="21" t="s">
        <v>5</v>
      </c>
      <c r="C1146" s="20">
        <v>20749956182081</v>
      </c>
      <c r="D1146" s="138" t="s">
        <v>8648</v>
      </c>
      <c r="E1146" s="21" t="s">
        <v>2279</v>
      </c>
      <c r="F1146" s="19">
        <v>4.75</v>
      </c>
      <c r="G1146" s="21">
        <v>4</v>
      </c>
      <c r="H1146" s="204">
        <v>13.4</v>
      </c>
      <c r="I1146" s="204">
        <v>0.47</v>
      </c>
      <c r="J1146" s="215">
        <v>99</v>
      </c>
      <c r="K1146" s="138" t="s">
        <v>836</v>
      </c>
      <c r="L1146" s="138" t="s">
        <v>8610</v>
      </c>
      <c r="M1146" s="138" t="s">
        <v>8689</v>
      </c>
      <c r="N1146" s="138" t="s">
        <v>8633</v>
      </c>
      <c r="O1146" s="138" t="s">
        <v>8614</v>
      </c>
      <c r="P1146" s="138" t="s">
        <v>8615</v>
      </c>
      <c r="Q1146" s="138" t="s">
        <v>8698</v>
      </c>
      <c r="R1146" s="138" t="s">
        <v>8648</v>
      </c>
    </row>
    <row r="1147" spans="1:18">
      <c r="A1147" s="25" t="s">
        <v>857</v>
      </c>
      <c r="B1147" s="22" t="s">
        <v>5</v>
      </c>
      <c r="C1147" s="24">
        <v>20749956182036</v>
      </c>
      <c r="D1147" s="139" t="s">
        <v>8648</v>
      </c>
      <c r="E1147" s="22" t="s">
        <v>2280</v>
      </c>
      <c r="F1147" s="23">
        <v>4.5</v>
      </c>
      <c r="G1147" s="22">
        <v>3</v>
      </c>
      <c r="H1147" s="203">
        <v>27.1</v>
      </c>
      <c r="I1147" s="203">
        <v>1.27</v>
      </c>
      <c r="J1147" s="214">
        <v>226.8</v>
      </c>
      <c r="K1147" s="139" t="s">
        <v>836</v>
      </c>
      <c r="L1147" s="139" t="s">
        <v>8610</v>
      </c>
      <c r="M1147" s="139" t="s">
        <v>8689</v>
      </c>
      <c r="N1147" s="139" t="s">
        <v>8633</v>
      </c>
      <c r="O1147" s="139" t="s">
        <v>8614</v>
      </c>
      <c r="P1147" s="139" t="s">
        <v>8615</v>
      </c>
      <c r="Q1147" s="139" t="s">
        <v>8698</v>
      </c>
      <c r="R1147" s="139" t="s">
        <v>8648</v>
      </c>
    </row>
    <row r="1148" spans="1:18">
      <c r="A1148" s="329" t="s">
        <v>858</v>
      </c>
      <c r="B1148" s="21" t="s">
        <v>5</v>
      </c>
      <c r="C1148" s="20">
        <v>20749956181985</v>
      </c>
      <c r="D1148" s="138" t="s">
        <v>8648</v>
      </c>
      <c r="E1148" s="21" t="s">
        <v>2281</v>
      </c>
      <c r="F1148" s="19">
        <v>2.5</v>
      </c>
      <c r="G1148" s="21">
        <v>2</v>
      </c>
      <c r="H1148" s="204">
        <v>19.2</v>
      </c>
      <c r="I1148" s="204">
        <v>0.67</v>
      </c>
      <c r="J1148" s="215">
        <v>166.5</v>
      </c>
      <c r="K1148" s="138" t="s">
        <v>836</v>
      </c>
      <c r="L1148" s="138" t="s">
        <v>8610</v>
      </c>
      <c r="M1148" s="138" t="s">
        <v>8689</v>
      </c>
      <c r="N1148" s="138" t="s">
        <v>8633</v>
      </c>
      <c r="O1148" s="138" t="s">
        <v>8614</v>
      </c>
      <c r="P1148" s="138" t="s">
        <v>8615</v>
      </c>
      <c r="Q1148" s="138" t="s">
        <v>8698</v>
      </c>
      <c r="R1148" s="138" t="s">
        <v>8648</v>
      </c>
    </row>
    <row r="1149" spans="1:18">
      <c r="A1149" s="25" t="s">
        <v>859</v>
      </c>
      <c r="B1149" s="22" t="s">
        <v>5</v>
      </c>
      <c r="C1149" s="24">
        <v>20749956182005</v>
      </c>
      <c r="D1149" s="139" t="s">
        <v>8648</v>
      </c>
      <c r="E1149" s="22" t="s">
        <v>2282</v>
      </c>
      <c r="F1149" s="23">
        <v>2</v>
      </c>
      <c r="G1149" s="22">
        <v>4</v>
      </c>
      <c r="H1149" s="203">
        <v>12.8</v>
      </c>
      <c r="I1149" s="203">
        <v>1.34</v>
      </c>
      <c r="J1149" s="214">
        <v>112.5</v>
      </c>
      <c r="K1149" s="139" t="s">
        <v>836</v>
      </c>
      <c r="L1149" s="139" t="s">
        <v>8610</v>
      </c>
      <c r="M1149" s="139" t="s">
        <v>8689</v>
      </c>
      <c r="N1149" s="139" t="s">
        <v>8633</v>
      </c>
      <c r="O1149" s="139" t="s">
        <v>8614</v>
      </c>
      <c r="P1149" s="139" t="s">
        <v>8615</v>
      </c>
      <c r="Q1149" s="139" t="s">
        <v>8698</v>
      </c>
      <c r="R1149" s="139" t="s">
        <v>8648</v>
      </c>
    </row>
    <row r="1150" spans="1:18">
      <c r="A1150" s="329" t="s">
        <v>860</v>
      </c>
      <c r="B1150" s="21" t="s">
        <v>5</v>
      </c>
      <c r="C1150" s="20">
        <v>20749956182043</v>
      </c>
      <c r="D1150" s="138" t="s">
        <v>8648</v>
      </c>
      <c r="E1150" s="21" t="s">
        <v>2283</v>
      </c>
      <c r="F1150" s="19">
        <v>2.25</v>
      </c>
      <c r="G1150" s="21">
        <v>2</v>
      </c>
      <c r="H1150" s="204">
        <v>21.3</v>
      </c>
      <c r="I1150" s="204">
        <v>0.71</v>
      </c>
      <c r="J1150" s="215">
        <v>161.1</v>
      </c>
      <c r="K1150" s="138" t="s">
        <v>836</v>
      </c>
      <c r="L1150" s="138" t="s">
        <v>8610</v>
      </c>
      <c r="M1150" s="138" t="s">
        <v>8689</v>
      </c>
      <c r="N1150" s="138" t="s">
        <v>8633</v>
      </c>
      <c r="O1150" s="138" t="s">
        <v>8614</v>
      </c>
      <c r="P1150" s="138" t="s">
        <v>8615</v>
      </c>
      <c r="Q1150" s="138" t="s">
        <v>8698</v>
      </c>
      <c r="R1150" s="138" t="s">
        <v>8648</v>
      </c>
    </row>
    <row r="1151" spans="1:18">
      <c r="A1151" s="25" t="s">
        <v>861</v>
      </c>
      <c r="B1151" s="22" t="s">
        <v>5</v>
      </c>
      <c r="C1151" s="24">
        <v>20749956182067</v>
      </c>
      <c r="D1151" s="139" t="s">
        <v>8648</v>
      </c>
      <c r="E1151" s="22" t="s">
        <v>2284</v>
      </c>
      <c r="F1151" s="23">
        <v>1.75</v>
      </c>
      <c r="G1151" s="22">
        <v>4</v>
      </c>
      <c r="H1151" s="203">
        <v>10.7</v>
      </c>
      <c r="I1151" s="203">
        <v>0.52</v>
      </c>
      <c r="J1151" s="214">
        <v>108.9</v>
      </c>
      <c r="K1151" s="139" t="s">
        <v>836</v>
      </c>
      <c r="L1151" s="139" t="s">
        <v>8610</v>
      </c>
      <c r="M1151" s="139" t="s">
        <v>8689</v>
      </c>
      <c r="N1151" s="139" t="s">
        <v>8633</v>
      </c>
      <c r="O1151" s="139" t="s">
        <v>8614</v>
      </c>
      <c r="P1151" s="139" t="s">
        <v>8615</v>
      </c>
      <c r="Q1151" s="139" t="s">
        <v>8698</v>
      </c>
      <c r="R1151" s="139" t="s">
        <v>8648</v>
      </c>
    </row>
    <row r="1152" spans="1:18">
      <c r="A1152" s="329" t="s">
        <v>862</v>
      </c>
      <c r="B1152" s="21" t="s">
        <v>5</v>
      </c>
      <c r="C1152" s="20">
        <v>20749956182029</v>
      </c>
      <c r="D1152" s="138" t="s">
        <v>8648</v>
      </c>
      <c r="E1152" s="21" t="s">
        <v>2285</v>
      </c>
      <c r="F1152" s="19">
        <v>4.5</v>
      </c>
      <c r="G1152" s="21">
        <v>4</v>
      </c>
      <c r="H1152" s="204">
        <v>22.4</v>
      </c>
      <c r="I1152" s="204">
        <v>0.81</v>
      </c>
      <c r="J1152" s="215">
        <v>129.6</v>
      </c>
      <c r="K1152" s="138" t="s">
        <v>836</v>
      </c>
      <c r="L1152" s="138" t="s">
        <v>8610</v>
      </c>
      <c r="M1152" s="138" t="s">
        <v>8689</v>
      </c>
      <c r="N1152" s="138" t="s">
        <v>8633</v>
      </c>
      <c r="O1152" s="138" t="s">
        <v>8614</v>
      </c>
      <c r="P1152" s="138" t="s">
        <v>8615</v>
      </c>
      <c r="Q1152" s="138" t="s">
        <v>8698</v>
      </c>
      <c r="R1152" s="138" t="s">
        <v>8648</v>
      </c>
    </row>
    <row r="1153" spans="1:18">
      <c r="A1153" s="25" t="s">
        <v>863</v>
      </c>
      <c r="B1153" s="22" t="s">
        <v>5</v>
      </c>
      <c r="C1153" s="24">
        <v>20749956181909</v>
      </c>
      <c r="D1153" s="139" t="s">
        <v>8648</v>
      </c>
      <c r="E1153" s="22" t="s">
        <v>2286</v>
      </c>
      <c r="F1153" s="23">
        <v>6.5</v>
      </c>
      <c r="G1153" s="22">
        <v>2</v>
      </c>
      <c r="H1153" s="203">
        <v>16.5</v>
      </c>
      <c r="I1153" s="203">
        <v>1.92</v>
      </c>
      <c r="J1153" s="214">
        <v>498.6</v>
      </c>
      <c r="K1153" s="139" t="s">
        <v>836</v>
      </c>
      <c r="L1153" s="139" t="s">
        <v>8610</v>
      </c>
      <c r="M1153" s="139" t="s">
        <v>8689</v>
      </c>
      <c r="N1153" s="139" t="s">
        <v>8633</v>
      </c>
      <c r="O1153" s="139" t="s">
        <v>8614</v>
      </c>
      <c r="P1153" s="139" t="s">
        <v>8615</v>
      </c>
      <c r="Q1153" s="139" t="s">
        <v>8698</v>
      </c>
      <c r="R1153" s="139" t="s">
        <v>8648</v>
      </c>
    </row>
    <row r="1154" spans="1:18">
      <c r="A1154" s="329" t="s">
        <v>864</v>
      </c>
      <c r="B1154" s="21" t="s">
        <v>5</v>
      </c>
      <c r="C1154" s="20">
        <v>20749956181916</v>
      </c>
      <c r="D1154" s="138" t="s">
        <v>8648</v>
      </c>
      <c r="E1154" s="21" t="s">
        <v>2287</v>
      </c>
      <c r="F1154" s="19">
        <v>5.75</v>
      </c>
      <c r="G1154" s="21">
        <v>2</v>
      </c>
      <c r="H1154" s="204">
        <v>26.6</v>
      </c>
      <c r="I1154" s="204">
        <v>1.33</v>
      </c>
      <c r="J1154" s="215">
        <v>326.7</v>
      </c>
      <c r="K1154" s="138" t="s">
        <v>836</v>
      </c>
      <c r="L1154" s="138" t="s">
        <v>8610</v>
      </c>
      <c r="M1154" s="138" t="s">
        <v>8689</v>
      </c>
      <c r="N1154" s="138" t="s">
        <v>8633</v>
      </c>
      <c r="O1154" s="138" t="s">
        <v>8614</v>
      </c>
      <c r="P1154" s="138" t="s">
        <v>8615</v>
      </c>
      <c r="Q1154" s="138" t="s">
        <v>8698</v>
      </c>
      <c r="R1154" s="138" t="s">
        <v>8648</v>
      </c>
    </row>
    <row r="1155" spans="1:18">
      <c r="A1155" s="25" t="s">
        <v>865</v>
      </c>
      <c r="B1155" s="22" t="s">
        <v>5</v>
      </c>
      <c r="C1155" s="24">
        <v>20749956181862</v>
      </c>
      <c r="D1155" s="139" t="s">
        <v>8648</v>
      </c>
      <c r="E1155" s="22" t="s">
        <v>2288</v>
      </c>
      <c r="F1155" s="23">
        <v>2</v>
      </c>
      <c r="G1155" s="22">
        <v>12</v>
      </c>
      <c r="H1155" s="203">
        <v>8.6</v>
      </c>
      <c r="I1155" s="203">
        <v>0.65</v>
      </c>
      <c r="J1155" s="214">
        <v>97.2</v>
      </c>
      <c r="K1155" s="139" t="s">
        <v>836</v>
      </c>
      <c r="L1155" s="139" t="s">
        <v>8610</v>
      </c>
      <c r="M1155" s="139" t="s">
        <v>8689</v>
      </c>
      <c r="N1155" s="139" t="s">
        <v>8633</v>
      </c>
      <c r="O1155" s="139" t="s">
        <v>8614</v>
      </c>
      <c r="P1155" s="139" t="s">
        <v>8615</v>
      </c>
      <c r="Q1155" s="139" t="s">
        <v>8698</v>
      </c>
      <c r="R1155" s="139" t="s">
        <v>8648</v>
      </c>
    </row>
    <row r="1156" spans="1:18">
      <c r="A1156" s="329" t="s">
        <v>866</v>
      </c>
      <c r="B1156" s="21" t="s">
        <v>5</v>
      </c>
      <c r="C1156" s="20">
        <v>20749956181978</v>
      </c>
      <c r="D1156" s="138" t="s">
        <v>8648</v>
      </c>
      <c r="E1156" s="21" t="s">
        <v>2289</v>
      </c>
      <c r="F1156" s="19">
        <v>6.25</v>
      </c>
      <c r="G1156" s="21">
        <v>2</v>
      </c>
      <c r="H1156" s="204">
        <v>26.6</v>
      </c>
      <c r="I1156" s="204">
        <v>0.53</v>
      </c>
      <c r="J1156" s="215">
        <v>153.9</v>
      </c>
      <c r="K1156" s="138" t="s">
        <v>836</v>
      </c>
      <c r="L1156" s="138" t="s">
        <v>8610</v>
      </c>
      <c r="M1156" s="138" t="s">
        <v>8689</v>
      </c>
      <c r="N1156" s="138" t="s">
        <v>8633</v>
      </c>
      <c r="O1156" s="138" t="s">
        <v>8614</v>
      </c>
      <c r="P1156" s="138" t="s">
        <v>8615</v>
      </c>
      <c r="Q1156" s="138" t="s">
        <v>8698</v>
      </c>
      <c r="R1156" s="138" t="s">
        <v>8648</v>
      </c>
    </row>
    <row r="1157" spans="1:18">
      <c r="A1157" s="25" t="s">
        <v>867</v>
      </c>
      <c r="B1157" s="22" t="s">
        <v>5</v>
      </c>
      <c r="C1157" s="24">
        <v>20749956181886</v>
      </c>
      <c r="D1157" s="139" t="s">
        <v>8648</v>
      </c>
      <c r="E1157" s="22" t="s">
        <v>2290</v>
      </c>
      <c r="F1157" s="23">
        <v>2</v>
      </c>
      <c r="G1157" s="22">
        <v>1</v>
      </c>
      <c r="H1157" s="203">
        <v>21.4</v>
      </c>
      <c r="I1157" s="203">
        <v>0.94</v>
      </c>
      <c r="J1157" s="214">
        <v>796.5</v>
      </c>
      <c r="K1157" s="139" t="s">
        <v>836</v>
      </c>
      <c r="L1157" s="139" t="s">
        <v>8610</v>
      </c>
      <c r="M1157" s="139" t="s">
        <v>8689</v>
      </c>
      <c r="N1157" s="139" t="s">
        <v>8633</v>
      </c>
      <c r="O1157" s="139" t="s">
        <v>8614</v>
      </c>
      <c r="P1157" s="139" t="s">
        <v>8615</v>
      </c>
      <c r="Q1157" s="139" t="s">
        <v>8698</v>
      </c>
      <c r="R1157" s="139" t="s">
        <v>8648</v>
      </c>
    </row>
    <row r="1158" spans="1:18">
      <c r="A1158" s="329" t="s">
        <v>868</v>
      </c>
      <c r="B1158" s="21" t="s">
        <v>5</v>
      </c>
      <c r="C1158" s="20">
        <v>20749956181824</v>
      </c>
      <c r="D1158" s="138" t="s">
        <v>8648</v>
      </c>
      <c r="E1158" s="21" t="s">
        <v>2291</v>
      </c>
      <c r="F1158" s="19">
        <v>6.5</v>
      </c>
      <c r="G1158" s="21">
        <v>1</v>
      </c>
      <c r="H1158" s="204">
        <v>23.4</v>
      </c>
      <c r="I1158" s="204">
        <v>0.95</v>
      </c>
      <c r="J1158" s="215">
        <v>890.1</v>
      </c>
      <c r="K1158" s="138" t="s">
        <v>836</v>
      </c>
      <c r="L1158" s="138" t="s">
        <v>8610</v>
      </c>
      <c r="M1158" s="138" t="s">
        <v>8689</v>
      </c>
      <c r="N1158" s="138" t="s">
        <v>8633</v>
      </c>
      <c r="O1158" s="138" t="s">
        <v>8614</v>
      </c>
      <c r="P1158" s="138" t="s">
        <v>8615</v>
      </c>
      <c r="Q1158" s="138" t="s">
        <v>8698</v>
      </c>
      <c r="R1158" s="138" t="s">
        <v>8648</v>
      </c>
    </row>
    <row r="1159" spans="1:18">
      <c r="A1159" s="25" t="s">
        <v>869</v>
      </c>
      <c r="B1159" s="22" t="s">
        <v>5</v>
      </c>
      <c r="C1159" s="24">
        <v>20749956181817</v>
      </c>
      <c r="D1159" s="139" t="s">
        <v>8648</v>
      </c>
      <c r="E1159" s="22" t="s">
        <v>2292</v>
      </c>
      <c r="F1159" s="23">
        <v>9</v>
      </c>
      <c r="G1159" s="22">
        <v>1</v>
      </c>
      <c r="H1159" s="203">
        <v>23.2</v>
      </c>
      <c r="I1159" s="203">
        <v>0.78</v>
      </c>
      <c r="J1159" s="214">
        <v>398.7</v>
      </c>
      <c r="K1159" s="139" t="s">
        <v>836</v>
      </c>
      <c r="L1159" s="139" t="s">
        <v>8610</v>
      </c>
      <c r="M1159" s="139" t="s">
        <v>8689</v>
      </c>
      <c r="N1159" s="139" t="s">
        <v>8633</v>
      </c>
      <c r="O1159" s="139" t="s">
        <v>8614</v>
      </c>
      <c r="P1159" s="139" t="s">
        <v>8615</v>
      </c>
      <c r="Q1159" s="139" t="s">
        <v>8698</v>
      </c>
      <c r="R1159" s="139" t="s">
        <v>8648</v>
      </c>
    </row>
    <row r="1160" spans="1:18">
      <c r="A1160" s="329" t="s">
        <v>870</v>
      </c>
      <c r="B1160" s="21" t="s">
        <v>5</v>
      </c>
      <c r="C1160" s="20">
        <v>20749956181800</v>
      </c>
      <c r="D1160" s="138" t="s">
        <v>8648</v>
      </c>
      <c r="E1160" s="21" t="s">
        <v>2293</v>
      </c>
      <c r="F1160" s="19">
        <v>10.25</v>
      </c>
      <c r="G1160" s="21">
        <v>1</v>
      </c>
      <c r="H1160" s="204">
        <v>29.1</v>
      </c>
      <c r="I1160" s="204">
        <v>1.24</v>
      </c>
      <c r="J1160" s="215">
        <v>594</v>
      </c>
      <c r="K1160" s="138" t="s">
        <v>836</v>
      </c>
      <c r="L1160" s="138" t="s">
        <v>8610</v>
      </c>
      <c r="M1160" s="138" t="s">
        <v>8689</v>
      </c>
      <c r="N1160" s="138" t="s">
        <v>8633</v>
      </c>
      <c r="O1160" s="138" t="s">
        <v>8614</v>
      </c>
      <c r="P1160" s="138" t="s">
        <v>8615</v>
      </c>
      <c r="Q1160" s="138" t="s">
        <v>8698</v>
      </c>
      <c r="R1160" s="138" t="s">
        <v>8648</v>
      </c>
    </row>
    <row r="1161" spans="1:18">
      <c r="A1161" s="25" t="s">
        <v>871</v>
      </c>
      <c r="B1161" s="22" t="s">
        <v>5</v>
      </c>
      <c r="C1161" s="24">
        <v>20749956181596</v>
      </c>
      <c r="D1161" s="139" t="s">
        <v>8648</v>
      </c>
      <c r="E1161" s="22" t="s">
        <v>2294</v>
      </c>
      <c r="F1161" s="23">
        <v>9</v>
      </c>
      <c r="G1161" s="22">
        <v>2</v>
      </c>
      <c r="H1161" s="203">
        <v>36.799999999999997</v>
      </c>
      <c r="I1161" s="203">
        <v>0.9</v>
      </c>
      <c r="J1161" s="214">
        <v>428.4</v>
      </c>
      <c r="K1161" s="139" t="s">
        <v>836</v>
      </c>
      <c r="L1161" s="139" t="s">
        <v>8610</v>
      </c>
      <c r="M1161" s="139" t="s">
        <v>8689</v>
      </c>
      <c r="N1161" s="139" t="s">
        <v>8633</v>
      </c>
      <c r="O1161" s="139" t="s">
        <v>8614</v>
      </c>
      <c r="P1161" s="139" t="s">
        <v>8615</v>
      </c>
      <c r="Q1161" s="139" t="s">
        <v>8698</v>
      </c>
      <c r="R1161" s="139" t="s">
        <v>8648</v>
      </c>
    </row>
    <row r="1162" spans="1:18">
      <c r="A1162" s="329" t="s">
        <v>872</v>
      </c>
      <c r="B1162" s="21" t="s">
        <v>5</v>
      </c>
      <c r="C1162" s="20">
        <v>20749956181589</v>
      </c>
      <c r="D1162" s="138" t="s">
        <v>8648</v>
      </c>
      <c r="E1162" s="21" t="s">
        <v>2295</v>
      </c>
      <c r="F1162" s="19">
        <v>11</v>
      </c>
      <c r="G1162" s="21">
        <v>1</v>
      </c>
      <c r="H1162" s="204">
        <v>24.7</v>
      </c>
      <c r="I1162" s="204">
        <v>1.57</v>
      </c>
      <c r="J1162" s="215">
        <v>595</v>
      </c>
      <c r="K1162" s="138" t="s">
        <v>836</v>
      </c>
      <c r="L1162" s="138" t="s">
        <v>8610</v>
      </c>
      <c r="M1162" s="138" t="s">
        <v>8689</v>
      </c>
      <c r="N1162" s="138" t="s">
        <v>8633</v>
      </c>
      <c r="O1162" s="138" t="s">
        <v>8614</v>
      </c>
      <c r="P1162" s="138" t="s">
        <v>8615</v>
      </c>
      <c r="Q1162" s="138" t="s">
        <v>8698</v>
      </c>
      <c r="R1162" s="138" t="s">
        <v>8648</v>
      </c>
    </row>
    <row r="1163" spans="1:18">
      <c r="A1163" s="25" t="s">
        <v>873</v>
      </c>
      <c r="B1163" s="22" t="s">
        <v>5</v>
      </c>
      <c r="C1163" s="24">
        <v>20749956181725</v>
      </c>
      <c r="D1163" s="139" t="s">
        <v>8648</v>
      </c>
      <c r="E1163" s="22" t="s">
        <v>2296</v>
      </c>
      <c r="F1163" s="23">
        <v>4.5</v>
      </c>
      <c r="G1163" s="22">
        <v>4</v>
      </c>
      <c r="H1163" s="203">
        <v>19.2</v>
      </c>
      <c r="I1163" s="203">
        <v>0.67</v>
      </c>
      <c r="J1163" s="214">
        <v>245.7</v>
      </c>
      <c r="K1163" s="139" t="s">
        <v>836</v>
      </c>
      <c r="L1163" s="139" t="s">
        <v>8610</v>
      </c>
      <c r="M1163" s="139" t="s">
        <v>8689</v>
      </c>
      <c r="N1163" s="139" t="s">
        <v>8633</v>
      </c>
      <c r="O1163" s="139" t="s">
        <v>8614</v>
      </c>
      <c r="P1163" s="139" t="s">
        <v>8615</v>
      </c>
      <c r="Q1163" s="139" t="s">
        <v>8698</v>
      </c>
      <c r="R1163" s="139" t="s">
        <v>8648</v>
      </c>
    </row>
    <row r="1164" spans="1:18">
      <c r="A1164" s="329" t="s">
        <v>874</v>
      </c>
      <c r="B1164" s="21" t="s">
        <v>5</v>
      </c>
      <c r="C1164" s="20">
        <v>20749956181718</v>
      </c>
      <c r="D1164" s="138" t="s">
        <v>8648</v>
      </c>
      <c r="E1164" s="21" t="s">
        <v>2297</v>
      </c>
      <c r="F1164" s="19">
        <v>6</v>
      </c>
      <c r="G1164" s="21">
        <v>3</v>
      </c>
      <c r="H1164" s="204">
        <v>33.1</v>
      </c>
      <c r="I1164" s="204">
        <v>0.87</v>
      </c>
      <c r="J1164" s="215">
        <v>360</v>
      </c>
      <c r="K1164" s="138" t="s">
        <v>836</v>
      </c>
      <c r="L1164" s="138" t="s">
        <v>8610</v>
      </c>
      <c r="M1164" s="138" t="s">
        <v>8689</v>
      </c>
      <c r="N1164" s="138" t="s">
        <v>8633</v>
      </c>
      <c r="O1164" s="138" t="s">
        <v>8614</v>
      </c>
      <c r="P1164" s="138" t="s">
        <v>8615</v>
      </c>
      <c r="Q1164" s="138" t="s">
        <v>8698</v>
      </c>
      <c r="R1164" s="138" t="s">
        <v>8648</v>
      </c>
    </row>
    <row r="1165" spans="1:18">
      <c r="A1165" s="25" t="s">
        <v>875</v>
      </c>
      <c r="B1165" s="22" t="s">
        <v>5</v>
      </c>
      <c r="C1165" s="24">
        <v>20749956181701</v>
      </c>
      <c r="D1165" s="139" t="s">
        <v>8648</v>
      </c>
      <c r="E1165" s="22" t="s">
        <v>2298</v>
      </c>
      <c r="F1165" s="23">
        <v>7.5</v>
      </c>
      <c r="G1165" s="22">
        <v>2</v>
      </c>
      <c r="H1165" s="203">
        <v>37.6</v>
      </c>
      <c r="I1165" s="203">
        <v>0.96</v>
      </c>
      <c r="J1165" s="214">
        <v>496.8</v>
      </c>
      <c r="K1165" s="139" t="s">
        <v>836</v>
      </c>
      <c r="L1165" s="139" t="s">
        <v>8610</v>
      </c>
      <c r="M1165" s="139" t="s">
        <v>8689</v>
      </c>
      <c r="N1165" s="139" t="s">
        <v>8633</v>
      </c>
      <c r="O1165" s="139" t="s">
        <v>8614</v>
      </c>
      <c r="P1165" s="139" t="s">
        <v>8615</v>
      </c>
      <c r="Q1165" s="139" t="s">
        <v>8698</v>
      </c>
      <c r="R1165" s="139" t="s">
        <v>8648</v>
      </c>
    </row>
    <row r="1166" spans="1:18">
      <c r="A1166" s="329" t="s">
        <v>876</v>
      </c>
      <c r="B1166" s="21" t="s">
        <v>5</v>
      </c>
      <c r="C1166" s="20">
        <v>20749956181695</v>
      </c>
      <c r="D1166" s="138" t="s">
        <v>8648</v>
      </c>
      <c r="E1166" s="21" t="s">
        <v>2299</v>
      </c>
      <c r="F1166" s="19">
        <v>9</v>
      </c>
      <c r="G1166" s="21">
        <v>1</v>
      </c>
      <c r="H1166" s="204">
        <v>20.6</v>
      </c>
      <c r="I1166" s="204">
        <v>1.08</v>
      </c>
      <c r="J1166" s="215">
        <v>623.04999999999995</v>
      </c>
      <c r="K1166" s="138" t="s">
        <v>836</v>
      </c>
      <c r="L1166" s="138" t="s">
        <v>8610</v>
      </c>
      <c r="M1166" s="138" t="s">
        <v>8689</v>
      </c>
      <c r="N1166" s="138" t="s">
        <v>8633</v>
      </c>
      <c r="O1166" s="138" t="s">
        <v>8614</v>
      </c>
      <c r="P1166" s="138" t="s">
        <v>8615</v>
      </c>
      <c r="Q1166" s="138" t="s">
        <v>8698</v>
      </c>
      <c r="R1166" s="138" t="s">
        <v>8648</v>
      </c>
    </row>
    <row r="1167" spans="1:18">
      <c r="A1167" s="25" t="s">
        <v>877</v>
      </c>
      <c r="B1167" s="22" t="s">
        <v>5</v>
      </c>
      <c r="C1167" s="24">
        <v>20749956181961</v>
      </c>
      <c r="D1167" s="139" t="s">
        <v>8648</v>
      </c>
      <c r="E1167" s="22" t="s">
        <v>2300</v>
      </c>
      <c r="F1167" s="23">
        <v>2.75</v>
      </c>
      <c r="G1167" s="22">
        <v>2</v>
      </c>
      <c r="H1167" s="203">
        <v>25.3</v>
      </c>
      <c r="I1167" s="203">
        <v>1.02</v>
      </c>
      <c r="J1167" s="214">
        <v>232.2</v>
      </c>
      <c r="K1167" s="139" t="s">
        <v>836</v>
      </c>
      <c r="L1167" s="139" t="s">
        <v>8610</v>
      </c>
      <c r="M1167" s="139" t="s">
        <v>8689</v>
      </c>
      <c r="N1167" s="139" t="s">
        <v>8633</v>
      </c>
      <c r="O1167" s="139" t="s">
        <v>8614</v>
      </c>
      <c r="P1167" s="139" t="s">
        <v>8615</v>
      </c>
      <c r="Q1167" s="139" t="s">
        <v>8698</v>
      </c>
      <c r="R1167" s="139" t="s">
        <v>8648</v>
      </c>
    </row>
    <row r="1168" spans="1:18">
      <c r="A1168" s="329" t="s">
        <v>878</v>
      </c>
      <c r="B1168" s="21" t="s">
        <v>5</v>
      </c>
      <c r="C1168" s="20">
        <v>20749956182111</v>
      </c>
      <c r="D1168" s="138" t="s">
        <v>8648</v>
      </c>
      <c r="E1168" s="21" t="s">
        <v>2301</v>
      </c>
      <c r="F1168" s="19">
        <v>2</v>
      </c>
      <c r="G1168" s="21">
        <v>2</v>
      </c>
      <c r="H1168" s="204">
        <v>12.3</v>
      </c>
      <c r="I1168" s="204">
        <v>0.48</v>
      </c>
      <c r="J1168" s="215">
        <v>178.2</v>
      </c>
      <c r="K1168" s="138" t="s">
        <v>836</v>
      </c>
      <c r="L1168" s="138" t="s">
        <v>8610</v>
      </c>
      <c r="M1168" s="138" t="s">
        <v>8689</v>
      </c>
      <c r="N1168" s="138" t="s">
        <v>8633</v>
      </c>
      <c r="O1168" s="138" t="s">
        <v>8614</v>
      </c>
      <c r="P1168" s="138" t="s">
        <v>8615</v>
      </c>
      <c r="Q1168" s="138" t="s">
        <v>8698</v>
      </c>
      <c r="R1168" s="138" t="s">
        <v>8648</v>
      </c>
    </row>
    <row r="1169" spans="1:18">
      <c r="A1169" s="25" t="s">
        <v>879</v>
      </c>
      <c r="B1169" s="22" t="s">
        <v>5</v>
      </c>
      <c r="C1169" s="24">
        <v>20749956183811</v>
      </c>
      <c r="D1169" s="139" t="s">
        <v>8648</v>
      </c>
      <c r="E1169" s="22" t="s">
        <v>2302</v>
      </c>
      <c r="F1169" s="23">
        <v>3</v>
      </c>
      <c r="G1169" s="22">
        <v>2</v>
      </c>
      <c r="H1169" s="203">
        <v>23.5</v>
      </c>
      <c r="I1169" s="203">
        <v>0.79</v>
      </c>
      <c r="J1169" s="214">
        <v>239.4</v>
      </c>
      <c r="K1169" s="139" t="s">
        <v>836</v>
      </c>
      <c r="L1169" s="139" t="s">
        <v>8610</v>
      </c>
      <c r="M1169" s="139" t="s">
        <v>8689</v>
      </c>
      <c r="N1169" s="139" t="s">
        <v>8633</v>
      </c>
      <c r="O1169" s="139" t="s">
        <v>8614</v>
      </c>
      <c r="P1169" s="139" t="s">
        <v>8615</v>
      </c>
      <c r="Q1169" s="139" t="s">
        <v>8698</v>
      </c>
      <c r="R1169" s="139" t="s">
        <v>8648</v>
      </c>
    </row>
    <row r="1170" spans="1:18">
      <c r="A1170" s="329" t="s">
        <v>880</v>
      </c>
      <c r="B1170" s="21" t="s">
        <v>5</v>
      </c>
      <c r="C1170" s="20">
        <v>20749956181893</v>
      </c>
      <c r="D1170" s="138" t="s">
        <v>8648</v>
      </c>
      <c r="E1170" s="21" t="s">
        <v>2303</v>
      </c>
      <c r="F1170" s="19">
        <v>7</v>
      </c>
      <c r="G1170" s="21">
        <v>1</v>
      </c>
      <c r="H1170" s="204">
        <v>25</v>
      </c>
      <c r="I1170" s="204">
        <v>1.02</v>
      </c>
      <c r="J1170" s="215">
        <v>793.8</v>
      </c>
      <c r="K1170" s="138" t="s">
        <v>836</v>
      </c>
      <c r="L1170" s="138" t="s">
        <v>8610</v>
      </c>
      <c r="M1170" s="138" t="s">
        <v>8689</v>
      </c>
      <c r="N1170" s="138" t="s">
        <v>8633</v>
      </c>
      <c r="O1170" s="138" t="s">
        <v>8614</v>
      </c>
      <c r="P1170" s="138" t="s">
        <v>8615</v>
      </c>
      <c r="Q1170" s="138" t="s">
        <v>8698</v>
      </c>
      <c r="R1170" s="138" t="s">
        <v>8648</v>
      </c>
    </row>
    <row r="1171" spans="1:18">
      <c r="A1171" s="25" t="s">
        <v>881</v>
      </c>
      <c r="B1171" s="22" t="s">
        <v>5</v>
      </c>
      <c r="C1171" s="24">
        <v>20749956181954</v>
      </c>
      <c r="D1171" s="139" t="s">
        <v>8648</v>
      </c>
      <c r="E1171" s="22" t="s">
        <v>2304</v>
      </c>
      <c r="F1171" s="23">
        <v>6.25</v>
      </c>
      <c r="G1171" s="22">
        <v>1</v>
      </c>
      <c r="H1171" s="203">
        <v>23.2</v>
      </c>
      <c r="I1171" s="203">
        <v>0.92</v>
      </c>
      <c r="J1171" s="214">
        <v>1361.7</v>
      </c>
      <c r="K1171" s="139" t="s">
        <v>836</v>
      </c>
      <c r="L1171" s="139" t="s">
        <v>8610</v>
      </c>
      <c r="M1171" s="139" t="s">
        <v>8689</v>
      </c>
      <c r="N1171" s="139" t="s">
        <v>8633</v>
      </c>
      <c r="O1171" s="139" t="s">
        <v>8614</v>
      </c>
      <c r="P1171" s="139" t="s">
        <v>8615</v>
      </c>
      <c r="Q1171" s="139" t="s">
        <v>8698</v>
      </c>
      <c r="R1171" s="139" t="s">
        <v>8648</v>
      </c>
    </row>
    <row r="1172" spans="1:18">
      <c r="A1172" s="329" t="s">
        <v>882</v>
      </c>
      <c r="B1172" s="21" t="s">
        <v>5</v>
      </c>
      <c r="C1172" s="20">
        <v>20749956181572</v>
      </c>
      <c r="D1172" s="138" t="s">
        <v>8648</v>
      </c>
      <c r="E1172" s="21" t="s">
        <v>2305</v>
      </c>
      <c r="F1172" s="19">
        <v>12.5</v>
      </c>
      <c r="G1172" s="21">
        <v>1</v>
      </c>
      <c r="H1172" s="204">
        <v>28.4</v>
      </c>
      <c r="I1172" s="204">
        <v>0.86</v>
      </c>
      <c r="J1172" s="215">
        <v>593.29999999999995</v>
      </c>
      <c r="K1172" s="138" t="s">
        <v>836</v>
      </c>
      <c r="L1172" s="138" t="s">
        <v>8610</v>
      </c>
      <c r="M1172" s="138" t="s">
        <v>8689</v>
      </c>
      <c r="N1172" s="138" t="s">
        <v>8633</v>
      </c>
      <c r="O1172" s="138" t="s">
        <v>8614</v>
      </c>
      <c r="P1172" s="138" t="s">
        <v>8615</v>
      </c>
      <c r="Q1172" s="138" t="s">
        <v>8698</v>
      </c>
      <c r="R1172" s="138" t="s">
        <v>8648</v>
      </c>
    </row>
    <row r="1173" spans="1:18">
      <c r="A1173" s="25" t="s">
        <v>883</v>
      </c>
      <c r="B1173" s="22" t="s">
        <v>5</v>
      </c>
      <c r="C1173" s="24">
        <v>20749956182135</v>
      </c>
      <c r="D1173" s="139" t="s">
        <v>8648</v>
      </c>
      <c r="E1173" s="22" t="s">
        <v>2306</v>
      </c>
      <c r="F1173" s="23">
        <v>2.5</v>
      </c>
      <c r="G1173" s="22">
        <v>6</v>
      </c>
      <c r="H1173" s="203">
        <v>13.5</v>
      </c>
      <c r="I1173" s="203">
        <v>0.48</v>
      </c>
      <c r="J1173" s="214">
        <v>166.5</v>
      </c>
      <c r="K1173" s="139" t="s">
        <v>836</v>
      </c>
      <c r="L1173" s="139" t="s">
        <v>8610</v>
      </c>
      <c r="M1173" s="139" t="s">
        <v>8689</v>
      </c>
      <c r="N1173" s="139" t="s">
        <v>8633</v>
      </c>
      <c r="O1173" s="139" t="s">
        <v>8614</v>
      </c>
      <c r="P1173" s="139" t="s">
        <v>8615</v>
      </c>
      <c r="Q1173" s="139" t="s">
        <v>8698</v>
      </c>
      <c r="R1173" s="139" t="s">
        <v>8648</v>
      </c>
    </row>
    <row r="1174" spans="1:18">
      <c r="A1174" s="329" t="s">
        <v>884</v>
      </c>
      <c r="B1174" s="21" t="s">
        <v>5</v>
      </c>
      <c r="C1174" s="20">
        <v>20749956182142</v>
      </c>
      <c r="D1174" s="138" t="s">
        <v>8648</v>
      </c>
      <c r="E1174" s="21" t="s">
        <v>2307</v>
      </c>
      <c r="F1174" s="19">
        <v>2.5</v>
      </c>
      <c r="G1174" s="21">
        <v>6</v>
      </c>
      <c r="H1174" s="204">
        <v>13.5</v>
      </c>
      <c r="I1174" s="204">
        <v>0.48</v>
      </c>
      <c r="J1174" s="215">
        <v>166.5</v>
      </c>
      <c r="K1174" s="138" t="s">
        <v>836</v>
      </c>
      <c r="L1174" s="138" t="s">
        <v>8610</v>
      </c>
      <c r="M1174" s="138" t="s">
        <v>8689</v>
      </c>
      <c r="N1174" s="138" t="s">
        <v>8633</v>
      </c>
      <c r="O1174" s="138" t="s">
        <v>8614</v>
      </c>
      <c r="P1174" s="138" t="s">
        <v>8615</v>
      </c>
      <c r="Q1174" s="138" t="s">
        <v>8698</v>
      </c>
      <c r="R1174" s="138" t="s">
        <v>8648</v>
      </c>
    </row>
    <row r="1175" spans="1:18">
      <c r="A1175" s="25" t="s">
        <v>885</v>
      </c>
      <c r="B1175" s="22" t="s">
        <v>5</v>
      </c>
      <c r="C1175" s="24">
        <v>20749956182104</v>
      </c>
      <c r="D1175" s="139" t="s">
        <v>8648</v>
      </c>
      <c r="E1175" s="22" t="s">
        <v>2308</v>
      </c>
      <c r="F1175" s="23">
        <v>4.75</v>
      </c>
      <c r="G1175" s="22">
        <v>2</v>
      </c>
      <c r="H1175" s="203">
        <v>25.5</v>
      </c>
      <c r="I1175" s="203">
        <v>0.35</v>
      </c>
      <c r="J1175" s="214">
        <v>249.3</v>
      </c>
      <c r="K1175" s="139" t="s">
        <v>836</v>
      </c>
      <c r="L1175" s="139" t="s">
        <v>8610</v>
      </c>
      <c r="M1175" s="139" t="s">
        <v>8689</v>
      </c>
      <c r="N1175" s="139" t="s">
        <v>8633</v>
      </c>
      <c r="O1175" s="139" t="s">
        <v>8614</v>
      </c>
      <c r="P1175" s="139" t="s">
        <v>8615</v>
      </c>
      <c r="Q1175" s="139" t="s">
        <v>8698</v>
      </c>
      <c r="R1175" s="139" t="s">
        <v>8648</v>
      </c>
    </row>
    <row r="1176" spans="1:18">
      <c r="A1176" s="329" t="s">
        <v>886</v>
      </c>
      <c r="B1176" s="21" t="s">
        <v>5</v>
      </c>
      <c r="C1176" s="20">
        <v>20749956182180</v>
      </c>
      <c r="D1176" s="138" t="s">
        <v>8648</v>
      </c>
      <c r="E1176" s="21" t="s">
        <v>2309</v>
      </c>
      <c r="F1176" s="19">
        <v>2.75</v>
      </c>
      <c r="G1176" s="21">
        <v>6</v>
      </c>
      <c r="H1176" s="204">
        <v>17</v>
      </c>
      <c r="I1176" s="204">
        <v>0.42</v>
      </c>
      <c r="J1176" s="215">
        <v>148.5</v>
      </c>
      <c r="K1176" s="138" t="s">
        <v>836</v>
      </c>
      <c r="L1176" s="138" t="s">
        <v>8610</v>
      </c>
      <c r="M1176" s="138" t="s">
        <v>8689</v>
      </c>
      <c r="N1176" s="138" t="s">
        <v>8633</v>
      </c>
      <c r="O1176" s="138" t="s">
        <v>8614</v>
      </c>
      <c r="P1176" s="138" t="s">
        <v>8615</v>
      </c>
      <c r="Q1176" s="138" t="s">
        <v>8698</v>
      </c>
      <c r="R1176" s="138" t="s">
        <v>8648</v>
      </c>
    </row>
    <row r="1177" spans="1:18">
      <c r="A1177" s="25" t="s">
        <v>887</v>
      </c>
      <c r="B1177" s="22" t="s">
        <v>5</v>
      </c>
      <c r="C1177" s="24">
        <v>20749956182128</v>
      </c>
      <c r="D1177" s="139" t="s">
        <v>8648</v>
      </c>
      <c r="E1177" s="22" t="s">
        <v>2310</v>
      </c>
      <c r="F1177" s="23">
        <v>2.5</v>
      </c>
      <c r="G1177" s="22">
        <v>12</v>
      </c>
      <c r="H1177" s="203">
        <v>23</v>
      </c>
      <c r="I1177" s="203">
        <v>0.48</v>
      </c>
      <c r="J1177" s="214">
        <v>109.8</v>
      </c>
      <c r="K1177" s="139" t="s">
        <v>836</v>
      </c>
      <c r="L1177" s="139" t="s">
        <v>8610</v>
      </c>
      <c r="M1177" s="139" t="s">
        <v>8689</v>
      </c>
      <c r="N1177" s="139" t="s">
        <v>8633</v>
      </c>
      <c r="O1177" s="139" t="s">
        <v>8614</v>
      </c>
      <c r="P1177" s="139" t="s">
        <v>8615</v>
      </c>
      <c r="Q1177" s="139" t="s">
        <v>8698</v>
      </c>
      <c r="R1177" s="139" t="s">
        <v>8648</v>
      </c>
    </row>
    <row r="1178" spans="1:18">
      <c r="A1178" s="329" t="s">
        <v>888</v>
      </c>
      <c r="B1178" s="21" t="s">
        <v>5</v>
      </c>
      <c r="C1178" s="20">
        <v>20749956182098</v>
      </c>
      <c r="D1178" s="138" t="s">
        <v>8648</v>
      </c>
      <c r="E1178" s="21" t="s">
        <v>2311</v>
      </c>
      <c r="F1178" s="19">
        <v>3.25</v>
      </c>
      <c r="G1178" s="21">
        <v>10</v>
      </c>
      <c r="H1178" s="204">
        <v>17.600000000000001</v>
      </c>
      <c r="I1178" s="204">
        <v>0.41</v>
      </c>
      <c r="J1178" s="215">
        <v>117</v>
      </c>
      <c r="K1178" s="138" t="s">
        <v>836</v>
      </c>
      <c r="L1178" s="138" t="s">
        <v>8610</v>
      </c>
      <c r="M1178" s="138" t="s">
        <v>8689</v>
      </c>
      <c r="N1178" s="138" t="s">
        <v>8633</v>
      </c>
      <c r="O1178" s="138" t="s">
        <v>8614</v>
      </c>
      <c r="P1178" s="138" t="s">
        <v>8615</v>
      </c>
      <c r="Q1178" s="138" t="s">
        <v>8698</v>
      </c>
      <c r="R1178" s="138" t="s">
        <v>8648</v>
      </c>
    </row>
    <row r="1179" spans="1:18">
      <c r="A1179" s="25" t="s">
        <v>889</v>
      </c>
      <c r="B1179" s="22" t="s">
        <v>5</v>
      </c>
      <c r="C1179" s="24">
        <v>20749956182197</v>
      </c>
      <c r="D1179" s="139" t="s">
        <v>8648</v>
      </c>
      <c r="E1179" s="22" t="s">
        <v>2312</v>
      </c>
      <c r="F1179" s="23">
        <v>3</v>
      </c>
      <c r="G1179" s="22">
        <v>6</v>
      </c>
      <c r="H1179" s="203">
        <v>14.2</v>
      </c>
      <c r="I1179" s="203">
        <v>0.64</v>
      </c>
      <c r="J1179" s="214">
        <v>207</v>
      </c>
      <c r="K1179" s="139" t="s">
        <v>836</v>
      </c>
      <c r="L1179" s="139" t="s">
        <v>8610</v>
      </c>
      <c r="M1179" s="139" t="s">
        <v>8689</v>
      </c>
      <c r="N1179" s="139" t="s">
        <v>8633</v>
      </c>
      <c r="O1179" s="139" t="s">
        <v>8614</v>
      </c>
      <c r="P1179" s="139" t="s">
        <v>8615</v>
      </c>
      <c r="Q1179" s="139" t="s">
        <v>8698</v>
      </c>
      <c r="R1179" s="139" t="s">
        <v>8648</v>
      </c>
    </row>
    <row r="1180" spans="1:18">
      <c r="A1180" s="329" t="s">
        <v>890</v>
      </c>
      <c r="B1180" s="21" t="s">
        <v>5</v>
      </c>
      <c r="C1180" s="20">
        <v>20749956182173</v>
      </c>
      <c r="D1180" s="138" t="s">
        <v>8648</v>
      </c>
      <c r="E1180" s="21" t="s">
        <v>2313</v>
      </c>
      <c r="F1180" s="19">
        <v>5</v>
      </c>
      <c r="G1180" s="21">
        <v>10</v>
      </c>
      <c r="H1180" s="204">
        <v>11.7</v>
      </c>
      <c r="I1180" s="204">
        <v>0.91</v>
      </c>
      <c r="J1180" s="215">
        <v>98.1</v>
      </c>
      <c r="K1180" s="138" t="s">
        <v>836</v>
      </c>
      <c r="L1180" s="138" t="s">
        <v>8610</v>
      </c>
      <c r="M1180" s="138" t="s">
        <v>8689</v>
      </c>
      <c r="N1180" s="138" t="s">
        <v>8633</v>
      </c>
      <c r="O1180" s="138" t="s">
        <v>8614</v>
      </c>
      <c r="P1180" s="138" t="s">
        <v>8615</v>
      </c>
      <c r="Q1180" s="138" t="s">
        <v>8698</v>
      </c>
      <c r="R1180" s="138" t="s">
        <v>8648</v>
      </c>
    </row>
    <row r="1181" spans="1:18">
      <c r="A1181" s="25" t="s">
        <v>891</v>
      </c>
      <c r="B1181" s="22" t="s">
        <v>5</v>
      </c>
      <c r="C1181" s="24">
        <v>20749956181855</v>
      </c>
      <c r="D1181" s="139" t="s">
        <v>8648</v>
      </c>
      <c r="E1181" s="22" t="s">
        <v>2314</v>
      </c>
      <c r="F1181" s="23">
        <v>4.25</v>
      </c>
      <c r="G1181" s="22">
        <v>4</v>
      </c>
      <c r="H1181" s="203">
        <v>21.8</v>
      </c>
      <c r="I1181" s="203">
        <v>0.84</v>
      </c>
      <c r="J1181" s="214">
        <v>126</v>
      </c>
      <c r="K1181" s="139" t="s">
        <v>836</v>
      </c>
      <c r="L1181" s="139" t="s">
        <v>8610</v>
      </c>
      <c r="M1181" s="139" t="s">
        <v>8689</v>
      </c>
      <c r="N1181" s="139" t="s">
        <v>8633</v>
      </c>
      <c r="O1181" s="139" t="s">
        <v>8614</v>
      </c>
      <c r="P1181" s="139" t="s">
        <v>8615</v>
      </c>
      <c r="Q1181" s="139" t="s">
        <v>8698</v>
      </c>
      <c r="R1181" s="139" t="s">
        <v>8648</v>
      </c>
    </row>
    <row r="1182" spans="1:18">
      <c r="A1182" s="329" t="s">
        <v>892</v>
      </c>
      <c r="B1182" s="21" t="s">
        <v>5</v>
      </c>
      <c r="C1182" s="20">
        <v>20749956181848</v>
      </c>
      <c r="D1182" s="138" t="s">
        <v>8648</v>
      </c>
      <c r="E1182" s="21" t="s">
        <v>2315</v>
      </c>
      <c r="F1182" s="19">
        <v>5</v>
      </c>
      <c r="G1182" s="21">
        <v>4</v>
      </c>
      <c r="H1182" s="204">
        <v>32</v>
      </c>
      <c r="I1182" s="204">
        <v>1.64</v>
      </c>
      <c r="J1182" s="215">
        <v>133.19999999999999</v>
      </c>
      <c r="K1182" s="138" t="s">
        <v>836</v>
      </c>
      <c r="L1182" s="138" t="s">
        <v>8610</v>
      </c>
      <c r="M1182" s="138" t="s">
        <v>8689</v>
      </c>
      <c r="N1182" s="138" t="s">
        <v>8633</v>
      </c>
      <c r="O1182" s="138" t="s">
        <v>8614</v>
      </c>
      <c r="P1182" s="138" t="s">
        <v>8615</v>
      </c>
      <c r="Q1182" s="138" t="s">
        <v>8698</v>
      </c>
      <c r="R1182" s="138" t="s">
        <v>8648</v>
      </c>
    </row>
    <row r="1183" spans="1:18">
      <c r="A1183" s="25" t="s">
        <v>893</v>
      </c>
      <c r="B1183" s="22" t="s">
        <v>5</v>
      </c>
      <c r="C1183" s="24">
        <v>20749956181831</v>
      </c>
      <c r="D1183" s="139" t="s">
        <v>8648</v>
      </c>
      <c r="E1183" s="22" t="s">
        <v>2316</v>
      </c>
      <c r="F1183" s="23">
        <v>5.75</v>
      </c>
      <c r="G1183" s="22">
        <v>2</v>
      </c>
      <c r="H1183" s="203">
        <v>35.1</v>
      </c>
      <c r="I1183" s="203">
        <v>1.1499999999999999</v>
      </c>
      <c r="J1183" s="214">
        <v>161.1</v>
      </c>
      <c r="K1183" s="139" t="s">
        <v>836</v>
      </c>
      <c r="L1183" s="139" t="s">
        <v>8610</v>
      </c>
      <c r="M1183" s="139" t="s">
        <v>8689</v>
      </c>
      <c r="N1183" s="139" t="s">
        <v>8633</v>
      </c>
      <c r="O1183" s="139" t="s">
        <v>8614</v>
      </c>
      <c r="P1183" s="139" t="s">
        <v>8615</v>
      </c>
      <c r="Q1183" s="139" t="s">
        <v>8698</v>
      </c>
      <c r="R1183" s="139" t="s">
        <v>8648</v>
      </c>
    </row>
    <row r="1184" spans="1:18">
      <c r="A1184" s="329" t="s">
        <v>894</v>
      </c>
      <c r="B1184" s="21" t="s">
        <v>5</v>
      </c>
      <c r="C1184" s="20">
        <v>20749956182166</v>
      </c>
      <c r="D1184" s="138" t="s">
        <v>8648</v>
      </c>
      <c r="E1184" s="21" t="s">
        <v>2317</v>
      </c>
      <c r="F1184" s="19">
        <v>3.75</v>
      </c>
      <c r="G1184" s="21">
        <v>2</v>
      </c>
      <c r="H1184" s="204">
        <v>27.1</v>
      </c>
      <c r="I1184" s="204">
        <v>0.48</v>
      </c>
      <c r="J1184" s="215">
        <v>259.2</v>
      </c>
      <c r="K1184" s="138" t="s">
        <v>836</v>
      </c>
      <c r="L1184" s="138" t="s">
        <v>8610</v>
      </c>
      <c r="M1184" s="138" t="s">
        <v>8689</v>
      </c>
      <c r="N1184" s="138" t="s">
        <v>8633</v>
      </c>
      <c r="O1184" s="138" t="s">
        <v>8614</v>
      </c>
      <c r="P1184" s="138" t="s">
        <v>8615</v>
      </c>
      <c r="Q1184" s="138" t="s">
        <v>8698</v>
      </c>
      <c r="R1184" s="138" t="s">
        <v>8648</v>
      </c>
    </row>
    <row r="1185" spans="1:19">
      <c r="A1185" s="25" t="s">
        <v>895</v>
      </c>
      <c r="B1185" s="22" t="s">
        <v>5</v>
      </c>
      <c r="C1185" s="24">
        <v>20749956182159</v>
      </c>
      <c r="D1185" s="139" t="s">
        <v>8648</v>
      </c>
      <c r="E1185" s="22" t="s">
        <v>2318</v>
      </c>
      <c r="F1185" s="23">
        <v>3.75</v>
      </c>
      <c r="G1185" s="22">
        <v>4</v>
      </c>
      <c r="H1185" s="203">
        <v>17.3</v>
      </c>
      <c r="I1185" s="203">
        <v>0.64</v>
      </c>
      <c r="J1185" s="214">
        <v>165.6</v>
      </c>
      <c r="K1185" s="139" t="s">
        <v>836</v>
      </c>
      <c r="L1185" s="139" t="s">
        <v>8610</v>
      </c>
      <c r="M1185" s="139" t="s">
        <v>8689</v>
      </c>
      <c r="N1185" s="139" t="s">
        <v>8633</v>
      </c>
      <c r="O1185" s="139" t="s">
        <v>8614</v>
      </c>
      <c r="P1185" s="139" t="s">
        <v>8615</v>
      </c>
      <c r="Q1185" s="139" t="s">
        <v>8698</v>
      </c>
      <c r="R1185" s="139" t="s">
        <v>8648</v>
      </c>
    </row>
    <row r="1186" spans="1:19">
      <c r="A1186" s="329" t="s">
        <v>896</v>
      </c>
      <c r="B1186" s="21" t="s">
        <v>5</v>
      </c>
      <c r="C1186" s="20">
        <v>20749956181947</v>
      </c>
      <c r="D1186" s="138" t="s">
        <v>8648</v>
      </c>
      <c r="E1186" s="21" t="s">
        <v>2319</v>
      </c>
      <c r="F1186" s="19">
        <v>6.5</v>
      </c>
      <c r="G1186" s="21">
        <v>1</v>
      </c>
      <c r="H1186" s="204">
        <v>12.2</v>
      </c>
      <c r="I1186" s="204">
        <v>0.39</v>
      </c>
      <c r="J1186" s="215">
        <v>506.7</v>
      </c>
      <c r="K1186" s="138" t="s">
        <v>836</v>
      </c>
      <c r="L1186" s="138" t="s">
        <v>8610</v>
      </c>
      <c r="M1186" s="138" t="s">
        <v>8689</v>
      </c>
      <c r="N1186" s="138" t="s">
        <v>8633</v>
      </c>
      <c r="O1186" s="138" t="s">
        <v>8614</v>
      </c>
      <c r="P1186" s="138" t="s">
        <v>8615</v>
      </c>
      <c r="Q1186" s="138" t="s">
        <v>8698</v>
      </c>
      <c r="R1186" s="138" t="s">
        <v>8648</v>
      </c>
    </row>
    <row r="1187" spans="1:19">
      <c r="A1187" s="25" t="s">
        <v>897</v>
      </c>
      <c r="B1187" s="22" t="s">
        <v>5</v>
      </c>
      <c r="C1187" s="24">
        <v>20749956181930</v>
      </c>
      <c r="D1187" s="139" t="s">
        <v>8648</v>
      </c>
      <c r="E1187" s="22" t="s">
        <v>2320</v>
      </c>
      <c r="F1187" s="23">
        <v>9.75</v>
      </c>
      <c r="G1187" s="22">
        <v>0.5</v>
      </c>
      <c r="H1187" s="203">
        <v>11.8</v>
      </c>
      <c r="I1187" s="203">
        <v>0.68</v>
      </c>
      <c r="J1187" s="214">
        <v>986.4</v>
      </c>
      <c r="K1187" s="139" t="s">
        <v>836</v>
      </c>
      <c r="L1187" s="139" t="s">
        <v>8610</v>
      </c>
      <c r="M1187" s="139" t="s">
        <v>8689</v>
      </c>
      <c r="N1187" s="139" t="s">
        <v>8633</v>
      </c>
      <c r="O1187" s="139" t="s">
        <v>8614</v>
      </c>
      <c r="P1187" s="139" t="s">
        <v>8615</v>
      </c>
      <c r="Q1187" s="139" t="s">
        <v>8698</v>
      </c>
      <c r="R1187" s="139" t="s">
        <v>8648</v>
      </c>
    </row>
    <row r="1188" spans="1:19" s="231" customFormat="1" ht="31.5">
      <c r="A1188" s="234" t="s">
        <v>8834</v>
      </c>
      <c r="B1188" s="235"/>
      <c r="C1188" s="236"/>
      <c r="D1188" s="237"/>
      <c r="E1188" s="235"/>
      <c r="F1188" s="235"/>
      <c r="G1188" s="235"/>
      <c r="H1188" s="345"/>
      <c r="I1188" s="345"/>
      <c r="J1188" s="250"/>
      <c r="K1188" s="237"/>
      <c r="L1188" s="237"/>
      <c r="M1188" s="237"/>
      <c r="N1188" s="237"/>
      <c r="O1188" s="237"/>
      <c r="P1188" s="237"/>
      <c r="Q1188" s="237"/>
      <c r="R1188" s="237"/>
      <c r="S1188" s="278"/>
    </row>
    <row r="1189" spans="1:19" s="232" customFormat="1" ht="38.25">
      <c r="A1189" s="238" t="s">
        <v>2</v>
      </c>
      <c r="B1189" s="239" t="s">
        <v>8825</v>
      </c>
      <c r="C1189" s="240" t="s">
        <v>2813</v>
      </c>
      <c r="D1189" s="239" t="s">
        <v>8827</v>
      </c>
      <c r="E1189" s="239" t="s">
        <v>1667</v>
      </c>
      <c r="F1189" s="241" t="s">
        <v>8824</v>
      </c>
      <c r="G1189" s="239" t="s">
        <v>8767</v>
      </c>
      <c r="H1189" s="347" t="s">
        <v>8777</v>
      </c>
      <c r="I1189" s="347" t="s">
        <v>8823</v>
      </c>
      <c r="J1189" s="190" t="s">
        <v>8810</v>
      </c>
      <c r="K1189" s="238" t="s">
        <v>8822</v>
      </c>
      <c r="L1189" s="239" t="s">
        <v>8764</v>
      </c>
      <c r="M1189" s="239" t="s">
        <v>8595</v>
      </c>
      <c r="N1189" s="240" t="s">
        <v>8765</v>
      </c>
      <c r="O1189" s="239" t="s">
        <v>8763</v>
      </c>
      <c r="P1189" s="241" t="s">
        <v>8821</v>
      </c>
      <c r="Q1189" s="241" t="s">
        <v>8618</v>
      </c>
      <c r="R1189" s="239" t="s">
        <v>9155</v>
      </c>
      <c r="S1189" s="280"/>
    </row>
    <row r="1190" spans="1:19">
      <c r="A1190" s="25" t="s">
        <v>899</v>
      </c>
      <c r="B1190" s="22" t="s">
        <v>5</v>
      </c>
      <c r="C1190" s="24">
        <v>20749956181145</v>
      </c>
      <c r="D1190" s="139" t="s">
        <v>8648</v>
      </c>
      <c r="E1190" s="22" t="s">
        <v>2321</v>
      </c>
      <c r="F1190" s="23">
        <v>6.5</v>
      </c>
      <c r="G1190" s="22">
        <v>2</v>
      </c>
      <c r="H1190" s="203">
        <v>25.5</v>
      </c>
      <c r="I1190" s="203">
        <v>0.46</v>
      </c>
      <c r="J1190" s="214">
        <v>161.1</v>
      </c>
      <c r="K1190" s="139" t="s">
        <v>898</v>
      </c>
      <c r="L1190" s="139" t="s">
        <v>8610</v>
      </c>
      <c r="M1190" s="139" t="s">
        <v>8689</v>
      </c>
      <c r="N1190" s="139" t="s">
        <v>8633</v>
      </c>
      <c r="O1190" s="139" t="s">
        <v>8614</v>
      </c>
      <c r="P1190" s="139" t="s">
        <v>8615</v>
      </c>
      <c r="Q1190" s="139" t="s">
        <v>8699</v>
      </c>
      <c r="R1190" s="139" t="s">
        <v>8648</v>
      </c>
    </row>
    <row r="1191" spans="1:19">
      <c r="A1191" s="329" t="s">
        <v>900</v>
      </c>
      <c r="B1191" s="21" t="s">
        <v>5</v>
      </c>
      <c r="C1191" s="20">
        <v>20749956181138</v>
      </c>
      <c r="D1191" s="138" t="s">
        <v>8648</v>
      </c>
      <c r="E1191" s="21" t="s">
        <v>2322</v>
      </c>
      <c r="F1191" s="19">
        <v>7</v>
      </c>
      <c r="G1191" s="21">
        <v>3</v>
      </c>
      <c r="H1191" s="204">
        <v>21.2</v>
      </c>
      <c r="I1191" s="204">
        <v>0.83</v>
      </c>
      <c r="J1191" s="215">
        <v>179.1</v>
      </c>
      <c r="K1191" s="138" t="s">
        <v>898</v>
      </c>
      <c r="L1191" s="138" t="s">
        <v>8610</v>
      </c>
      <c r="M1191" s="138" t="s">
        <v>8689</v>
      </c>
      <c r="N1191" s="138" t="s">
        <v>8633</v>
      </c>
      <c r="O1191" s="138" t="s">
        <v>8614</v>
      </c>
      <c r="P1191" s="138" t="s">
        <v>8615</v>
      </c>
      <c r="Q1191" s="138" t="s">
        <v>8699</v>
      </c>
      <c r="R1191" s="138" t="s">
        <v>8648</v>
      </c>
    </row>
    <row r="1192" spans="1:19">
      <c r="A1192" s="25" t="s">
        <v>901</v>
      </c>
      <c r="B1192" s="22" t="s">
        <v>5</v>
      </c>
      <c r="C1192" s="24">
        <v>20749956181169</v>
      </c>
      <c r="D1192" s="139" t="s">
        <v>8648</v>
      </c>
      <c r="E1192" s="22" t="s">
        <v>2323</v>
      </c>
      <c r="F1192" s="23">
        <v>7</v>
      </c>
      <c r="G1192" s="22">
        <v>3</v>
      </c>
      <c r="H1192" s="203">
        <v>30.3</v>
      </c>
      <c r="I1192" s="203">
        <v>0.82</v>
      </c>
      <c r="J1192" s="214">
        <v>306</v>
      </c>
      <c r="K1192" s="139" t="s">
        <v>898</v>
      </c>
      <c r="L1192" s="139" t="s">
        <v>8610</v>
      </c>
      <c r="M1192" s="139" t="s">
        <v>8689</v>
      </c>
      <c r="N1192" s="139" t="s">
        <v>8633</v>
      </c>
      <c r="O1192" s="139" t="s">
        <v>8614</v>
      </c>
      <c r="P1192" s="139" t="s">
        <v>8615</v>
      </c>
      <c r="Q1192" s="139" t="s">
        <v>8699</v>
      </c>
      <c r="R1192" s="139" t="s">
        <v>8648</v>
      </c>
    </row>
    <row r="1193" spans="1:19">
      <c r="A1193" s="329" t="s">
        <v>902</v>
      </c>
      <c r="B1193" s="21" t="s">
        <v>5</v>
      </c>
      <c r="C1193" s="20">
        <v>20749956181053</v>
      </c>
      <c r="D1193" s="138" t="s">
        <v>8648</v>
      </c>
      <c r="E1193" s="21" t="s">
        <v>2324</v>
      </c>
      <c r="F1193" s="19">
        <v>7</v>
      </c>
      <c r="G1193" s="21">
        <v>3</v>
      </c>
      <c r="H1193" s="204">
        <v>26.9</v>
      </c>
      <c r="I1193" s="204">
        <v>0.79</v>
      </c>
      <c r="J1193" s="215">
        <v>292.5</v>
      </c>
      <c r="K1193" s="138" t="s">
        <v>898</v>
      </c>
      <c r="L1193" s="138" t="s">
        <v>8610</v>
      </c>
      <c r="M1193" s="138" t="s">
        <v>8689</v>
      </c>
      <c r="N1193" s="138" t="s">
        <v>8633</v>
      </c>
      <c r="O1193" s="138" t="s">
        <v>8614</v>
      </c>
      <c r="P1193" s="138" t="s">
        <v>8615</v>
      </c>
      <c r="Q1193" s="138" t="s">
        <v>8699</v>
      </c>
      <c r="R1193" s="138" t="s">
        <v>8648</v>
      </c>
    </row>
    <row r="1194" spans="1:19">
      <c r="A1194" s="25" t="s">
        <v>903</v>
      </c>
      <c r="B1194" s="22" t="s">
        <v>5</v>
      </c>
      <c r="C1194" s="24">
        <v>20749956181046</v>
      </c>
      <c r="D1194" s="139" t="s">
        <v>8648</v>
      </c>
      <c r="E1194" s="22" t="s">
        <v>2325</v>
      </c>
      <c r="F1194" s="23">
        <v>7.25</v>
      </c>
      <c r="G1194" s="22">
        <v>2</v>
      </c>
      <c r="H1194" s="203">
        <v>27.9</v>
      </c>
      <c r="I1194" s="203">
        <v>0.74</v>
      </c>
      <c r="J1194" s="214">
        <v>395.1</v>
      </c>
      <c r="K1194" s="139" t="s">
        <v>898</v>
      </c>
      <c r="L1194" s="139" t="s">
        <v>8610</v>
      </c>
      <c r="M1194" s="139" t="s">
        <v>8689</v>
      </c>
      <c r="N1194" s="139" t="s">
        <v>8633</v>
      </c>
      <c r="O1194" s="139" t="s">
        <v>8614</v>
      </c>
      <c r="P1194" s="139" t="s">
        <v>8615</v>
      </c>
      <c r="Q1194" s="139" t="s">
        <v>8699</v>
      </c>
      <c r="R1194" s="139" t="s">
        <v>8648</v>
      </c>
    </row>
    <row r="1195" spans="1:19">
      <c r="A1195" s="329" t="s">
        <v>904</v>
      </c>
      <c r="B1195" s="21" t="s">
        <v>5</v>
      </c>
      <c r="C1195" s="20">
        <v>20749956181121</v>
      </c>
      <c r="D1195" s="138" t="s">
        <v>8648</v>
      </c>
      <c r="E1195" s="21" t="s">
        <v>2326</v>
      </c>
      <c r="F1195" s="19">
        <v>8.5</v>
      </c>
      <c r="G1195" s="21">
        <v>2</v>
      </c>
      <c r="H1195" s="204">
        <v>24.4</v>
      </c>
      <c r="I1195" s="204">
        <v>1.17</v>
      </c>
      <c r="J1195" s="215">
        <v>223.2</v>
      </c>
      <c r="K1195" s="138" t="s">
        <v>898</v>
      </c>
      <c r="L1195" s="138" t="s">
        <v>8610</v>
      </c>
      <c r="M1195" s="138" t="s">
        <v>8689</v>
      </c>
      <c r="N1195" s="138" t="s">
        <v>8633</v>
      </c>
      <c r="O1195" s="138" t="s">
        <v>8614</v>
      </c>
      <c r="P1195" s="138" t="s">
        <v>8615</v>
      </c>
      <c r="Q1195" s="138" t="s">
        <v>8699</v>
      </c>
      <c r="R1195" s="138" t="s">
        <v>8648</v>
      </c>
    </row>
    <row r="1196" spans="1:19">
      <c r="A1196" s="25" t="s">
        <v>905</v>
      </c>
      <c r="B1196" s="22" t="s">
        <v>5</v>
      </c>
      <c r="C1196" s="24">
        <v>20749956181152</v>
      </c>
      <c r="D1196" s="139" t="s">
        <v>8648</v>
      </c>
      <c r="E1196" s="22" t="s">
        <v>2327</v>
      </c>
      <c r="F1196" s="23">
        <v>8.25</v>
      </c>
      <c r="G1196" s="22">
        <v>2</v>
      </c>
      <c r="H1196" s="203">
        <v>32.700000000000003</v>
      </c>
      <c r="I1196" s="203">
        <v>1.39</v>
      </c>
      <c r="J1196" s="214">
        <v>363.6</v>
      </c>
      <c r="K1196" s="139" t="s">
        <v>898</v>
      </c>
      <c r="L1196" s="139" t="s">
        <v>8610</v>
      </c>
      <c r="M1196" s="139" t="s">
        <v>8689</v>
      </c>
      <c r="N1196" s="139" t="s">
        <v>8633</v>
      </c>
      <c r="O1196" s="139" t="s">
        <v>8614</v>
      </c>
      <c r="P1196" s="139" t="s">
        <v>8615</v>
      </c>
      <c r="Q1196" s="139" t="s">
        <v>8699</v>
      </c>
      <c r="R1196" s="139" t="s">
        <v>8648</v>
      </c>
    </row>
    <row r="1197" spans="1:19">
      <c r="A1197" s="329" t="s">
        <v>906</v>
      </c>
      <c r="B1197" s="21" t="s">
        <v>5</v>
      </c>
      <c r="C1197" s="20">
        <v>20749956181114</v>
      </c>
      <c r="D1197" s="138" t="s">
        <v>8648</v>
      </c>
      <c r="E1197" s="21" t="s">
        <v>2328</v>
      </c>
      <c r="F1197" s="19">
        <v>10.5</v>
      </c>
      <c r="G1197" s="21">
        <v>1</v>
      </c>
      <c r="H1197" s="204">
        <v>39.1</v>
      </c>
      <c r="I1197" s="204">
        <v>0.76</v>
      </c>
      <c r="J1197" s="215">
        <v>311.39999999999998</v>
      </c>
      <c r="K1197" s="138" t="s">
        <v>898</v>
      </c>
      <c r="L1197" s="138" t="s">
        <v>8610</v>
      </c>
      <c r="M1197" s="138" t="s">
        <v>8689</v>
      </c>
      <c r="N1197" s="138" t="s">
        <v>8633</v>
      </c>
      <c r="O1197" s="138" t="s">
        <v>8614</v>
      </c>
      <c r="P1197" s="138" t="s">
        <v>8615</v>
      </c>
      <c r="Q1197" s="138" t="s">
        <v>8699</v>
      </c>
      <c r="R1197" s="138" t="s">
        <v>8648</v>
      </c>
    </row>
    <row r="1198" spans="1:19">
      <c r="A1198" s="25" t="s">
        <v>907</v>
      </c>
      <c r="B1198" s="22" t="s">
        <v>5</v>
      </c>
      <c r="C1198" s="24">
        <v>20749956181039</v>
      </c>
      <c r="D1198" s="139" t="s">
        <v>8648</v>
      </c>
      <c r="E1198" s="22" t="s">
        <v>2329</v>
      </c>
      <c r="F1198" s="23">
        <v>11.25</v>
      </c>
      <c r="G1198" s="22">
        <v>1</v>
      </c>
      <c r="H1198" s="203">
        <v>30</v>
      </c>
      <c r="I1198" s="203">
        <v>1.07</v>
      </c>
      <c r="J1198" s="214">
        <v>527</v>
      </c>
      <c r="K1198" s="139" t="s">
        <v>898</v>
      </c>
      <c r="L1198" s="139" t="s">
        <v>8610</v>
      </c>
      <c r="M1198" s="139" t="s">
        <v>8689</v>
      </c>
      <c r="N1198" s="139" t="s">
        <v>8633</v>
      </c>
      <c r="O1198" s="139" t="s">
        <v>8614</v>
      </c>
      <c r="P1198" s="139" t="s">
        <v>8615</v>
      </c>
      <c r="Q1198" s="139" t="s">
        <v>8699</v>
      </c>
      <c r="R1198" s="139" t="s">
        <v>8648</v>
      </c>
    </row>
    <row r="1199" spans="1:19">
      <c r="A1199" s="329" t="s">
        <v>908</v>
      </c>
      <c r="B1199" s="21" t="s">
        <v>5</v>
      </c>
      <c r="C1199" s="20">
        <v>20749956181107</v>
      </c>
      <c r="D1199" s="138" t="s">
        <v>8648</v>
      </c>
      <c r="E1199" s="21" t="s">
        <v>2330</v>
      </c>
      <c r="F1199" s="19">
        <v>12.25</v>
      </c>
      <c r="G1199" s="21">
        <v>1</v>
      </c>
      <c r="H1199" s="204">
        <v>29</v>
      </c>
      <c r="I1199" s="204">
        <v>1.31</v>
      </c>
      <c r="J1199" s="215">
        <v>503.2</v>
      </c>
      <c r="K1199" s="138" t="s">
        <v>898</v>
      </c>
      <c r="L1199" s="138" t="s">
        <v>8610</v>
      </c>
      <c r="M1199" s="138" t="s">
        <v>8689</v>
      </c>
      <c r="N1199" s="138" t="s">
        <v>8633</v>
      </c>
      <c r="O1199" s="138" t="s">
        <v>8614</v>
      </c>
      <c r="P1199" s="138" t="s">
        <v>8615</v>
      </c>
      <c r="Q1199" s="138" t="s">
        <v>8699</v>
      </c>
      <c r="R1199" s="138" t="s">
        <v>8648</v>
      </c>
    </row>
    <row r="1200" spans="1:19">
      <c r="A1200" s="25" t="s">
        <v>909</v>
      </c>
      <c r="B1200" s="22" t="s">
        <v>5</v>
      </c>
      <c r="C1200" s="24">
        <v>20749956181022</v>
      </c>
      <c r="D1200" s="139" t="s">
        <v>8648</v>
      </c>
      <c r="E1200" s="22" t="s">
        <v>2331</v>
      </c>
      <c r="F1200" s="23">
        <v>7.25</v>
      </c>
      <c r="G1200" s="22">
        <v>3</v>
      </c>
      <c r="H1200" s="203">
        <v>26.5</v>
      </c>
      <c r="I1200" s="203">
        <v>0.47</v>
      </c>
      <c r="J1200" s="214">
        <v>261.89999999999998</v>
      </c>
      <c r="K1200" s="139" t="s">
        <v>898</v>
      </c>
      <c r="L1200" s="139" t="s">
        <v>8610</v>
      </c>
      <c r="M1200" s="139" t="s">
        <v>8689</v>
      </c>
      <c r="N1200" s="139" t="s">
        <v>8633</v>
      </c>
      <c r="O1200" s="139" t="s">
        <v>8614</v>
      </c>
      <c r="P1200" s="139" t="s">
        <v>8615</v>
      </c>
      <c r="Q1200" s="139" t="s">
        <v>8699</v>
      </c>
      <c r="R1200" s="139" t="s">
        <v>8648</v>
      </c>
    </row>
    <row r="1201" spans="1:18">
      <c r="A1201" s="329" t="s">
        <v>910</v>
      </c>
      <c r="B1201" s="21" t="s">
        <v>5</v>
      </c>
      <c r="C1201" s="20">
        <v>20749956181015</v>
      </c>
      <c r="D1201" s="138" t="s">
        <v>8648</v>
      </c>
      <c r="E1201" s="21" t="s">
        <v>2332</v>
      </c>
      <c r="F1201" s="19">
        <v>9</v>
      </c>
      <c r="G1201" s="21">
        <v>2</v>
      </c>
      <c r="H1201" s="204">
        <v>26.4</v>
      </c>
      <c r="I1201" s="204">
        <v>0.63</v>
      </c>
      <c r="J1201" s="215">
        <v>297.89999999999998</v>
      </c>
      <c r="K1201" s="138" t="s">
        <v>898</v>
      </c>
      <c r="L1201" s="138" t="s">
        <v>8610</v>
      </c>
      <c r="M1201" s="138" t="s">
        <v>8689</v>
      </c>
      <c r="N1201" s="138" t="s">
        <v>8633</v>
      </c>
      <c r="O1201" s="138" t="s">
        <v>8614</v>
      </c>
      <c r="P1201" s="138" t="s">
        <v>8615</v>
      </c>
      <c r="Q1201" s="138" t="s">
        <v>8699</v>
      </c>
      <c r="R1201" s="138" t="s">
        <v>8648</v>
      </c>
    </row>
    <row r="1202" spans="1:18">
      <c r="A1202" s="25" t="s">
        <v>911</v>
      </c>
      <c r="B1202" s="22" t="s">
        <v>5</v>
      </c>
      <c r="C1202" s="24">
        <v>20749956181008</v>
      </c>
      <c r="D1202" s="139" t="s">
        <v>8648</v>
      </c>
      <c r="E1202" s="22" t="s">
        <v>2333</v>
      </c>
      <c r="F1202" s="23">
        <v>11.5</v>
      </c>
      <c r="G1202" s="22">
        <v>1</v>
      </c>
      <c r="H1202" s="203">
        <v>23.7</v>
      </c>
      <c r="I1202" s="203">
        <v>1.86</v>
      </c>
      <c r="J1202" s="214">
        <v>748</v>
      </c>
      <c r="K1202" s="139" t="s">
        <v>898</v>
      </c>
      <c r="L1202" s="139" t="s">
        <v>8610</v>
      </c>
      <c r="M1202" s="139" t="s">
        <v>8689</v>
      </c>
      <c r="N1202" s="139" t="s">
        <v>8633</v>
      </c>
      <c r="O1202" s="139" t="s">
        <v>8614</v>
      </c>
      <c r="P1202" s="139" t="s">
        <v>8615</v>
      </c>
      <c r="Q1202" s="139" t="s">
        <v>8699</v>
      </c>
      <c r="R1202" s="139" t="s">
        <v>8648</v>
      </c>
    </row>
    <row r="1203" spans="1:18">
      <c r="A1203" s="329" t="s">
        <v>912</v>
      </c>
      <c r="B1203" s="21" t="s">
        <v>5</v>
      </c>
      <c r="C1203" s="20">
        <v>20749956180995</v>
      </c>
      <c r="D1203" s="138" t="s">
        <v>8648</v>
      </c>
      <c r="E1203" s="21" t="s">
        <v>2334</v>
      </c>
      <c r="F1203" s="19">
        <v>14</v>
      </c>
      <c r="G1203" s="21">
        <v>1</v>
      </c>
      <c r="H1203" s="204">
        <v>30</v>
      </c>
      <c r="I1203" s="204">
        <v>1.85</v>
      </c>
      <c r="J1203" s="215">
        <v>1428.3</v>
      </c>
      <c r="K1203" s="138" t="s">
        <v>898</v>
      </c>
      <c r="L1203" s="138" t="s">
        <v>8610</v>
      </c>
      <c r="M1203" s="138" t="s">
        <v>8689</v>
      </c>
      <c r="N1203" s="138" t="s">
        <v>8633</v>
      </c>
      <c r="O1203" s="138" t="s">
        <v>8614</v>
      </c>
      <c r="P1203" s="138" t="s">
        <v>8615</v>
      </c>
      <c r="Q1203" s="138" t="s">
        <v>8699</v>
      </c>
      <c r="R1203" s="138" t="s">
        <v>8648</v>
      </c>
    </row>
    <row r="1204" spans="1:18">
      <c r="A1204" s="25" t="s">
        <v>913</v>
      </c>
      <c r="B1204" s="22" t="s">
        <v>5</v>
      </c>
      <c r="C1204" s="24">
        <v>20749956181367</v>
      </c>
      <c r="D1204" s="139" t="s">
        <v>8648</v>
      </c>
      <c r="E1204" s="22" t="s">
        <v>2335</v>
      </c>
      <c r="F1204" s="23">
        <v>6</v>
      </c>
      <c r="G1204" s="22">
        <v>2</v>
      </c>
      <c r="H1204" s="203">
        <v>24.5</v>
      </c>
      <c r="I1204" s="203">
        <v>0.47</v>
      </c>
      <c r="J1204" s="214">
        <v>153.9</v>
      </c>
      <c r="K1204" s="139" t="s">
        <v>898</v>
      </c>
      <c r="L1204" s="139" t="s">
        <v>8610</v>
      </c>
      <c r="M1204" s="139" t="s">
        <v>8689</v>
      </c>
      <c r="N1204" s="139" t="s">
        <v>8633</v>
      </c>
      <c r="O1204" s="139" t="s">
        <v>8614</v>
      </c>
      <c r="P1204" s="139" t="s">
        <v>8615</v>
      </c>
      <c r="Q1204" s="139" t="s">
        <v>8699</v>
      </c>
      <c r="R1204" s="139" t="s">
        <v>8648</v>
      </c>
    </row>
    <row r="1205" spans="1:18">
      <c r="A1205" s="329" t="s">
        <v>914</v>
      </c>
      <c r="B1205" s="21" t="s">
        <v>5</v>
      </c>
      <c r="C1205" s="20">
        <v>20749956181381</v>
      </c>
      <c r="D1205" s="138" t="s">
        <v>8648</v>
      </c>
      <c r="E1205" s="21" t="s">
        <v>2336</v>
      </c>
      <c r="F1205" s="19">
        <v>4.25</v>
      </c>
      <c r="G1205" s="21">
        <v>4</v>
      </c>
      <c r="H1205" s="204">
        <v>13.9</v>
      </c>
      <c r="I1205" s="204">
        <v>0.41</v>
      </c>
      <c r="J1205" s="215">
        <v>100.8</v>
      </c>
      <c r="K1205" s="138" t="s">
        <v>898</v>
      </c>
      <c r="L1205" s="138" t="s">
        <v>8610</v>
      </c>
      <c r="M1205" s="138" t="s">
        <v>8689</v>
      </c>
      <c r="N1205" s="138" t="s">
        <v>8633</v>
      </c>
      <c r="O1205" s="138" t="s">
        <v>8614</v>
      </c>
      <c r="P1205" s="138" t="s">
        <v>8615</v>
      </c>
      <c r="Q1205" s="138" t="s">
        <v>8699</v>
      </c>
      <c r="R1205" s="138" t="s">
        <v>8648</v>
      </c>
    </row>
    <row r="1206" spans="1:18">
      <c r="A1206" s="25" t="s">
        <v>915</v>
      </c>
      <c r="B1206" s="22" t="s">
        <v>5</v>
      </c>
      <c r="C1206" s="24">
        <v>20749956181565</v>
      </c>
      <c r="D1206" s="139" t="s">
        <v>8648</v>
      </c>
      <c r="E1206" s="22" t="s">
        <v>2337</v>
      </c>
      <c r="F1206" s="23">
        <v>6</v>
      </c>
      <c r="G1206" s="22">
        <v>2</v>
      </c>
      <c r="H1206" s="203">
        <v>21.3</v>
      </c>
      <c r="I1206" s="203">
        <v>0.4</v>
      </c>
      <c r="J1206" s="214">
        <v>131.4</v>
      </c>
      <c r="K1206" s="139" t="s">
        <v>898</v>
      </c>
      <c r="L1206" s="139" t="s">
        <v>8610</v>
      </c>
      <c r="M1206" s="139" t="s">
        <v>8689</v>
      </c>
      <c r="N1206" s="139" t="s">
        <v>8633</v>
      </c>
      <c r="O1206" s="139" t="s">
        <v>8614</v>
      </c>
      <c r="P1206" s="139" t="s">
        <v>8615</v>
      </c>
      <c r="Q1206" s="139" t="s">
        <v>8699</v>
      </c>
      <c r="R1206" s="139" t="s">
        <v>8648</v>
      </c>
    </row>
    <row r="1207" spans="1:18">
      <c r="A1207" s="329" t="s">
        <v>916</v>
      </c>
      <c r="B1207" s="21" t="s">
        <v>5</v>
      </c>
      <c r="C1207" s="20">
        <v>20749956181244</v>
      </c>
      <c r="D1207" s="138" t="s">
        <v>8648</v>
      </c>
      <c r="E1207" s="21" t="s">
        <v>2338</v>
      </c>
      <c r="F1207" s="19">
        <v>3</v>
      </c>
      <c r="G1207" s="21">
        <v>6</v>
      </c>
      <c r="H1207" s="204">
        <v>14.6</v>
      </c>
      <c r="I1207" s="204">
        <v>0.31</v>
      </c>
      <c r="J1207" s="215">
        <v>175.5</v>
      </c>
      <c r="K1207" s="138" t="s">
        <v>898</v>
      </c>
      <c r="L1207" s="138" t="s">
        <v>8610</v>
      </c>
      <c r="M1207" s="138" t="s">
        <v>8689</v>
      </c>
      <c r="N1207" s="138" t="s">
        <v>8633</v>
      </c>
      <c r="O1207" s="138" t="s">
        <v>8614</v>
      </c>
      <c r="P1207" s="138" t="s">
        <v>8615</v>
      </c>
      <c r="Q1207" s="138" t="s">
        <v>8699</v>
      </c>
      <c r="R1207" s="138" t="s">
        <v>8648</v>
      </c>
    </row>
    <row r="1208" spans="1:18">
      <c r="A1208" s="25" t="s">
        <v>917</v>
      </c>
      <c r="B1208" s="22" t="s">
        <v>5</v>
      </c>
      <c r="C1208" s="24">
        <v>20749956181299</v>
      </c>
      <c r="D1208" s="139" t="s">
        <v>8648</v>
      </c>
      <c r="E1208" s="22" t="s">
        <v>2339</v>
      </c>
      <c r="F1208" s="23">
        <v>7.25</v>
      </c>
      <c r="G1208" s="22">
        <v>2</v>
      </c>
      <c r="H1208" s="203">
        <v>33.200000000000003</v>
      </c>
      <c r="I1208" s="203">
        <v>0.5</v>
      </c>
      <c r="J1208" s="214">
        <v>241.2</v>
      </c>
      <c r="K1208" s="139" t="s">
        <v>898</v>
      </c>
      <c r="L1208" s="139" t="s">
        <v>8610</v>
      </c>
      <c r="M1208" s="139" t="s">
        <v>8689</v>
      </c>
      <c r="N1208" s="139" t="s">
        <v>8633</v>
      </c>
      <c r="O1208" s="139" t="s">
        <v>8614</v>
      </c>
      <c r="P1208" s="139" t="s">
        <v>8615</v>
      </c>
      <c r="Q1208" s="139" t="s">
        <v>8699</v>
      </c>
      <c r="R1208" s="139" t="s">
        <v>8648</v>
      </c>
    </row>
    <row r="1209" spans="1:18">
      <c r="A1209" s="329" t="s">
        <v>918</v>
      </c>
      <c r="B1209" s="21" t="s">
        <v>5</v>
      </c>
      <c r="C1209" s="20">
        <v>20749956181428</v>
      </c>
      <c r="D1209" s="138" t="s">
        <v>8648</v>
      </c>
      <c r="E1209" s="21" t="s">
        <v>2340</v>
      </c>
      <c r="F1209" s="19">
        <v>4.75</v>
      </c>
      <c r="G1209" s="21">
        <v>4</v>
      </c>
      <c r="H1209" s="204">
        <v>13.4</v>
      </c>
      <c r="I1209" s="204">
        <v>0.47</v>
      </c>
      <c r="J1209" s="215">
        <v>99</v>
      </c>
      <c r="K1209" s="138" t="s">
        <v>898</v>
      </c>
      <c r="L1209" s="138" t="s">
        <v>8610</v>
      </c>
      <c r="M1209" s="138" t="s">
        <v>8689</v>
      </c>
      <c r="N1209" s="138" t="s">
        <v>8633</v>
      </c>
      <c r="O1209" s="138" t="s">
        <v>8614</v>
      </c>
      <c r="P1209" s="138" t="s">
        <v>8615</v>
      </c>
      <c r="Q1209" s="138" t="s">
        <v>8699</v>
      </c>
      <c r="R1209" s="138" t="s">
        <v>8648</v>
      </c>
    </row>
    <row r="1210" spans="1:18">
      <c r="A1210" s="25" t="s">
        <v>919</v>
      </c>
      <c r="B1210" s="22" t="s">
        <v>5</v>
      </c>
      <c r="C1210" s="24">
        <v>20749956181404</v>
      </c>
      <c r="D1210" s="139" t="s">
        <v>8648</v>
      </c>
      <c r="E1210" s="22" t="s">
        <v>2341</v>
      </c>
      <c r="F1210" s="23">
        <v>4.5</v>
      </c>
      <c r="G1210" s="22">
        <v>3</v>
      </c>
      <c r="H1210" s="203">
        <v>27.1</v>
      </c>
      <c r="I1210" s="203">
        <v>1.27</v>
      </c>
      <c r="J1210" s="214">
        <v>226.8</v>
      </c>
      <c r="K1210" s="139" t="s">
        <v>898</v>
      </c>
      <c r="L1210" s="139" t="s">
        <v>8610</v>
      </c>
      <c r="M1210" s="139" t="s">
        <v>8689</v>
      </c>
      <c r="N1210" s="139" t="s">
        <v>8633</v>
      </c>
      <c r="O1210" s="139" t="s">
        <v>8614</v>
      </c>
      <c r="P1210" s="139" t="s">
        <v>8615</v>
      </c>
      <c r="Q1210" s="139" t="s">
        <v>8699</v>
      </c>
      <c r="R1210" s="139" t="s">
        <v>8648</v>
      </c>
    </row>
    <row r="1211" spans="1:18">
      <c r="A1211" s="329" t="s">
        <v>920</v>
      </c>
      <c r="B1211" s="21" t="s">
        <v>5</v>
      </c>
      <c r="C1211" s="20">
        <v>20749956181350</v>
      </c>
      <c r="D1211" s="138" t="s">
        <v>8648</v>
      </c>
      <c r="E1211" s="21" t="s">
        <v>2342</v>
      </c>
      <c r="F1211" s="19">
        <v>2.5</v>
      </c>
      <c r="G1211" s="21">
        <v>2</v>
      </c>
      <c r="H1211" s="204">
        <v>19.2</v>
      </c>
      <c r="I1211" s="204">
        <v>0.67</v>
      </c>
      <c r="J1211" s="215">
        <v>166.5</v>
      </c>
      <c r="K1211" s="138" t="s">
        <v>898</v>
      </c>
      <c r="L1211" s="138" t="s">
        <v>8610</v>
      </c>
      <c r="M1211" s="138" t="s">
        <v>8689</v>
      </c>
      <c r="N1211" s="138" t="s">
        <v>8633</v>
      </c>
      <c r="O1211" s="138" t="s">
        <v>8614</v>
      </c>
      <c r="P1211" s="138" t="s">
        <v>8615</v>
      </c>
      <c r="Q1211" s="138" t="s">
        <v>8699</v>
      </c>
      <c r="R1211" s="138" t="s">
        <v>8648</v>
      </c>
    </row>
    <row r="1212" spans="1:18">
      <c r="A1212" s="25" t="s">
        <v>921</v>
      </c>
      <c r="B1212" s="22" t="s">
        <v>5</v>
      </c>
      <c r="C1212" s="24">
        <v>20749956181374</v>
      </c>
      <c r="D1212" s="139" t="s">
        <v>8648</v>
      </c>
      <c r="E1212" s="22" t="s">
        <v>2343</v>
      </c>
      <c r="F1212" s="23">
        <v>2</v>
      </c>
      <c r="G1212" s="22">
        <v>4</v>
      </c>
      <c r="H1212" s="203">
        <v>12.8</v>
      </c>
      <c r="I1212" s="203">
        <v>1.34</v>
      </c>
      <c r="J1212" s="214">
        <v>112.5</v>
      </c>
      <c r="K1212" s="139" t="s">
        <v>898</v>
      </c>
      <c r="L1212" s="139" t="s">
        <v>8610</v>
      </c>
      <c r="M1212" s="139" t="s">
        <v>8689</v>
      </c>
      <c r="N1212" s="139" t="s">
        <v>8633</v>
      </c>
      <c r="O1212" s="139" t="s">
        <v>8614</v>
      </c>
      <c r="P1212" s="139" t="s">
        <v>8615</v>
      </c>
      <c r="Q1212" s="139" t="s">
        <v>8699</v>
      </c>
      <c r="R1212" s="139" t="s">
        <v>8648</v>
      </c>
    </row>
    <row r="1213" spans="1:18">
      <c r="A1213" s="329" t="s">
        <v>922</v>
      </c>
      <c r="B1213" s="21" t="s">
        <v>5</v>
      </c>
      <c r="C1213" s="20">
        <v>20749956181558</v>
      </c>
      <c r="D1213" s="138" t="s">
        <v>8648</v>
      </c>
      <c r="E1213" s="21" t="s">
        <v>2344</v>
      </c>
      <c r="F1213" s="19">
        <v>2.25</v>
      </c>
      <c r="G1213" s="21">
        <v>2</v>
      </c>
      <c r="H1213" s="204">
        <v>21.3</v>
      </c>
      <c r="I1213" s="204">
        <v>0.71</v>
      </c>
      <c r="J1213" s="215">
        <v>161.1</v>
      </c>
      <c r="K1213" s="138" t="s">
        <v>898</v>
      </c>
      <c r="L1213" s="138" t="s">
        <v>8610</v>
      </c>
      <c r="M1213" s="138" t="s">
        <v>8689</v>
      </c>
      <c r="N1213" s="138" t="s">
        <v>8633</v>
      </c>
      <c r="O1213" s="138" t="s">
        <v>8614</v>
      </c>
      <c r="P1213" s="138" t="s">
        <v>8615</v>
      </c>
      <c r="Q1213" s="138" t="s">
        <v>8699</v>
      </c>
      <c r="R1213" s="138" t="s">
        <v>8648</v>
      </c>
    </row>
    <row r="1214" spans="1:18">
      <c r="A1214" s="25" t="s">
        <v>923</v>
      </c>
      <c r="B1214" s="22" t="s">
        <v>5</v>
      </c>
      <c r="C1214" s="24">
        <v>20749956181411</v>
      </c>
      <c r="D1214" s="139" t="s">
        <v>8648</v>
      </c>
      <c r="E1214" s="22" t="s">
        <v>2345</v>
      </c>
      <c r="F1214" s="23">
        <v>1.75</v>
      </c>
      <c r="G1214" s="22">
        <v>4</v>
      </c>
      <c r="H1214" s="203">
        <v>10.7</v>
      </c>
      <c r="I1214" s="203">
        <v>0.52</v>
      </c>
      <c r="J1214" s="214">
        <v>108.9</v>
      </c>
      <c r="K1214" s="139" t="s">
        <v>898</v>
      </c>
      <c r="L1214" s="139" t="s">
        <v>8610</v>
      </c>
      <c r="M1214" s="139" t="s">
        <v>8689</v>
      </c>
      <c r="N1214" s="139" t="s">
        <v>8633</v>
      </c>
      <c r="O1214" s="139" t="s">
        <v>8614</v>
      </c>
      <c r="P1214" s="139" t="s">
        <v>8615</v>
      </c>
      <c r="Q1214" s="139" t="s">
        <v>8699</v>
      </c>
      <c r="R1214" s="139" t="s">
        <v>8648</v>
      </c>
    </row>
    <row r="1215" spans="1:18">
      <c r="A1215" s="329" t="s">
        <v>924</v>
      </c>
      <c r="B1215" s="21" t="s">
        <v>5</v>
      </c>
      <c r="C1215" s="20">
        <v>20749956181398</v>
      </c>
      <c r="D1215" s="138" t="s">
        <v>8648</v>
      </c>
      <c r="E1215" s="21" t="s">
        <v>2346</v>
      </c>
      <c r="F1215" s="19">
        <v>4.5</v>
      </c>
      <c r="G1215" s="21">
        <v>4</v>
      </c>
      <c r="H1215" s="204">
        <v>22.4</v>
      </c>
      <c r="I1215" s="204">
        <v>0.81</v>
      </c>
      <c r="J1215" s="215">
        <v>129.6</v>
      </c>
      <c r="K1215" s="138" t="s">
        <v>898</v>
      </c>
      <c r="L1215" s="138" t="s">
        <v>8610</v>
      </c>
      <c r="M1215" s="138" t="s">
        <v>8689</v>
      </c>
      <c r="N1215" s="138" t="s">
        <v>8633</v>
      </c>
      <c r="O1215" s="138" t="s">
        <v>8614</v>
      </c>
      <c r="P1215" s="138" t="s">
        <v>8615</v>
      </c>
      <c r="Q1215" s="138" t="s">
        <v>8699</v>
      </c>
      <c r="R1215" s="138" t="s">
        <v>8648</v>
      </c>
    </row>
    <row r="1216" spans="1:18">
      <c r="A1216" s="25" t="s">
        <v>925</v>
      </c>
      <c r="B1216" s="22" t="s">
        <v>5</v>
      </c>
      <c r="C1216" s="24">
        <v>20749956181275</v>
      </c>
      <c r="D1216" s="139" t="s">
        <v>8648</v>
      </c>
      <c r="E1216" s="22" t="s">
        <v>2347</v>
      </c>
      <c r="F1216" s="23">
        <v>6.5</v>
      </c>
      <c r="G1216" s="22">
        <v>2</v>
      </c>
      <c r="H1216" s="203">
        <v>16.5</v>
      </c>
      <c r="I1216" s="203">
        <v>1.92</v>
      </c>
      <c r="J1216" s="214">
        <v>498.6</v>
      </c>
      <c r="K1216" s="139" t="s">
        <v>898</v>
      </c>
      <c r="L1216" s="139" t="s">
        <v>8610</v>
      </c>
      <c r="M1216" s="139" t="s">
        <v>8689</v>
      </c>
      <c r="N1216" s="139" t="s">
        <v>8633</v>
      </c>
      <c r="O1216" s="139" t="s">
        <v>8614</v>
      </c>
      <c r="P1216" s="139" t="s">
        <v>8615</v>
      </c>
      <c r="Q1216" s="139" t="s">
        <v>8699</v>
      </c>
      <c r="R1216" s="139" t="s">
        <v>8648</v>
      </c>
    </row>
    <row r="1217" spans="1:18">
      <c r="A1217" s="329" t="s">
        <v>926</v>
      </c>
      <c r="B1217" s="21" t="s">
        <v>5</v>
      </c>
      <c r="C1217" s="20">
        <v>20749956181282</v>
      </c>
      <c r="D1217" s="138" t="s">
        <v>8648</v>
      </c>
      <c r="E1217" s="21" t="s">
        <v>2348</v>
      </c>
      <c r="F1217" s="19">
        <v>5.75</v>
      </c>
      <c r="G1217" s="21">
        <v>2</v>
      </c>
      <c r="H1217" s="204">
        <v>26.6</v>
      </c>
      <c r="I1217" s="204">
        <v>1.33</v>
      </c>
      <c r="J1217" s="215">
        <v>326.7</v>
      </c>
      <c r="K1217" s="138" t="s">
        <v>898</v>
      </c>
      <c r="L1217" s="138" t="s">
        <v>8610</v>
      </c>
      <c r="M1217" s="138" t="s">
        <v>8689</v>
      </c>
      <c r="N1217" s="138" t="s">
        <v>8633</v>
      </c>
      <c r="O1217" s="138" t="s">
        <v>8614</v>
      </c>
      <c r="P1217" s="138" t="s">
        <v>8615</v>
      </c>
      <c r="Q1217" s="138" t="s">
        <v>8699</v>
      </c>
      <c r="R1217" s="138" t="s">
        <v>8648</v>
      </c>
    </row>
    <row r="1218" spans="1:18">
      <c r="A1218" s="25" t="s">
        <v>927</v>
      </c>
      <c r="B1218" s="22" t="s">
        <v>5</v>
      </c>
      <c r="C1218" s="24">
        <v>20749956181237</v>
      </c>
      <c r="D1218" s="139" t="s">
        <v>8648</v>
      </c>
      <c r="E1218" s="22" t="s">
        <v>2349</v>
      </c>
      <c r="F1218" s="23">
        <v>2</v>
      </c>
      <c r="G1218" s="22">
        <v>12</v>
      </c>
      <c r="H1218" s="203">
        <v>8.6</v>
      </c>
      <c r="I1218" s="203">
        <v>0.65</v>
      </c>
      <c r="J1218" s="214">
        <v>97.2</v>
      </c>
      <c r="K1218" s="139" t="s">
        <v>898</v>
      </c>
      <c r="L1218" s="139" t="s">
        <v>8610</v>
      </c>
      <c r="M1218" s="139" t="s">
        <v>8689</v>
      </c>
      <c r="N1218" s="139" t="s">
        <v>8633</v>
      </c>
      <c r="O1218" s="139" t="s">
        <v>8614</v>
      </c>
      <c r="P1218" s="139" t="s">
        <v>8615</v>
      </c>
      <c r="Q1218" s="139" t="s">
        <v>8699</v>
      </c>
      <c r="R1218" s="139" t="s">
        <v>8648</v>
      </c>
    </row>
    <row r="1219" spans="1:18">
      <c r="A1219" s="329" t="s">
        <v>928</v>
      </c>
      <c r="B1219" s="21" t="s">
        <v>5</v>
      </c>
      <c r="C1219" s="20">
        <v>20749956181343</v>
      </c>
      <c r="D1219" s="138" t="s">
        <v>8648</v>
      </c>
      <c r="E1219" s="21" t="s">
        <v>2350</v>
      </c>
      <c r="F1219" s="19">
        <v>6.25</v>
      </c>
      <c r="G1219" s="21">
        <v>2</v>
      </c>
      <c r="H1219" s="204">
        <v>26.6</v>
      </c>
      <c r="I1219" s="204">
        <v>0.53</v>
      </c>
      <c r="J1219" s="215">
        <v>153.9</v>
      </c>
      <c r="K1219" s="138" t="s">
        <v>898</v>
      </c>
      <c r="L1219" s="138" t="s">
        <v>8610</v>
      </c>
      <c r="M1219" s="138" t="s">
        <v>8689</v>
      </c>
      <c r="N1219" s="138" t="s">
        <v>8633</v>
      </c>
      <c r="O1219" s="138" t="s">
        <v>8614</v>
      </c>
      <c r="P1219" s="138" t="s">
        <v>8615</v>
      </c>
      <c r="Q1219" s="138" t="s">
        <v>8699</v>
      </c>
      <c r="R1219" s="138" t="s">
        <v>8648</v>
      </c>
    </row>
    <row r="1220" spans="1:18">
      <c r="A1220" s="25" t="s">
        <v>929</v>
      </c>
      <c r="B1220" s="22" t="s">
        <v>5</v>
      </c>
      <c r="C1220" s="24">
        <v>20749956181251</v>
      </c>
      <c r="D1220" s="139" t="s">
        <v>8648</v>
      </c>
      <c r="E1220" s="22" t="s">
        <v>2351</v>
      </c>
      <c r="F1220" s="23">
        <v>2</v>
      </c>
      <c r="G1220" s="22">
        <v>1</v>
      </c>
      <c r="H1220" s="203">
        <v>21.4</v>
      </c>
      <c r="I1220" s="203">
        <v>0.94</v>
      </c>
      <c r="J1220" s="214">
        <v>796.5</v>
      </c>
      <c r="K1220" s="139" t="s">
        <v>898</v>
      </c>
      <c r="L1220" s="139" t="s">
        <v>8610</v>
      </c>
      <c r="M1220" s="139" t="s">
        <v>8689</v>
      </c>
      <c r="N1220" s="139" t="s">
        <v>8633</v>
      </c>
      <c r="O1220" s="139" t="s">
        <v>8614</v>
      </c>
      <c r="P1220" s="139" t="s">
        <v>8615</v>
      </c>
      <c r="Q1220" s="139" t="s">
        <v>8699</v>
      </c>
      <c r="R1220" s="139" t="s">
        <v>8648</v>
      </c>
    </row>
    <row r="1221" spans="1:18">
      <c r="A1221" s="329" t="s">
        <v>930</v>
      </c>
      <c r="B1221" s="21" t="s">
        <v>5</v>
      </c>
      <c r="C1221" s="20">
        <v>20749956181190</v>
      </c>
      <c r="D1221" s="138" t="s">
        <v>8648</v>
      </c>
      <c r="E1221" s="21" t="s">
        <v>2352</v>
      </c>
      <c r="F1221" s="19">
        <v>6.5</v>
      </c>
      <c r="G1221" s="21">
        <v>1</v>
      </c>
      <c r="H1221" s="204">
        <v>23.4</v>
      </c>
      <c r="I1221" s="204">
        <v>0.95</v>
      </c>
      <c r="J1221" s="215">
        <v>890.1</v>
      </c>
      <c r="K1221" s="138" t="s">
        <v>898</v>
      </c>
      <c r="L1221" s="138" t="s">
        <v>8610</v>
      </c>
      <c r="M1221" s="138" t="s">
        <v>8689</v>
      </c>
      <c r="N1221" s="138" t="s">
        <v>8633</v>
      </c>
      <c r="O1221" s="138" t="s">
        <v>8614</v>
      </c>
      <c r="P1221" s="138" t="s">
        <v>8615</v>
      </c>
      <c r="Q1221" s="138" t="s">
        <v>8699</v>
      </c>
      <c r="R1221" s="138" t="s">
        <v>8648</v>
      </c>
    </row>
    <row r="1222" spans="1:18">
      <c r="A1222" s="25" t="s">
        <v>931</v>
      </c>
      <c r="B1222" s="22" t="s">
        <v>5</v>
      </c>
      <c r="C1222" s="24">
        <v>20749956181183</v>
      </c>
      <c r="D1222" s="139" t="s">
        <v>8648</v>
      </c>
      <c r="E1222" s="22" t="s">
        <v>2353</v>
      </c>
      <c r="F1222" s="23">
        <v>9</v>
      </c>
      <c r="G1222" s="22">
        <v>1</v>
      </c>
      <c r="H1222" s="203">
        <v>23.2</v>
      </c>
      <c r="I1222" s="203">
        <v>0.78</v>
      </c>
      <c r="J1222" s="214">
        <v>398.7</v>
      </c>
      <c r="K1222" s="139" t="s">
        <v>898</v>
      </c>
      <c r="L1222" s="139" t="s">
        <v>8610</v>
      </c>
      <c r="M1222" s="139" t="s">
        <v>8689</v>
      </c>
      <c r="N1222" s="139" t="s">
        <v>8633</v>
      </c>
      <c r="O1222" s="139" t="s">
        <v>8614</v>
      </c>
      <c r="P1222" s="139" t="s">
        <v>8615</v>
      </c>
      <c r="Q1222" s="139" t="s">
        <v>8699</v>
      </c>
      <c r="R1222" s="139" t="s">
        <v>8648</v>
      </c>
    </row>
    <row r="1223" spans="1:18">
      <c r="A1223" s="329" t="s">
        <v>932</v>
      </c>
      <c r="B1223" s="21" t="s">
        <v>5</v>
      </c>
      <c r="C1223" s="20">
        <v>20749956181176</v>
      </c>
      <c r="D1223" s="138" t="s">
        <v>8648</v>
      </c>
      <c r="E1223" s="21" t="s">
        <v>2354</v>
      </c>
      <c r="F1223" s="19">
        <v>10.25</v>
      </c>
      <c r="G1223" s="21">
        <v>1</v>
      </c>
      <c r="H1223" s="204">
        <v>29.1</v>
      </c>
      <c r="I1223" s="204">
        <v>1.24</v>
      </c>
      <c r="J1223" s="215">
        <v>594</v>
      </c>
      <c r="K1223" s="138" t="s">
        <v>898</v>
      </c>
      <c r="L1223" s="138" t="s">
        <v>8610</v>
      </c>
      <c r="M1223" s="138" t="s">
        <v>8689</v>
      </c>
      <c r="N1223" s="138" t="s">
        <v>8633</v>
      </c>
      <c r="O1223" s="138" t="s">
        <v>8614</v>
      </c>
      <c r="P1223" s="138" t="s">
        <v>8615</v>
      </c>
      <c r="Q1223" s="138" t="s">
        <v>8699</v>
      </c>
      <c r="R1223" s="138" t="s">
        <v>8648</v>
      </c>
    </row>
    <row r="1224" spans="1:18">
      <c r="A1224" s="25" t="s">
        <v>933</v>
      </c>
      <c r="B1224" s="22" t="s">
        <v>5</v>
      </c>
      <c r="C1224" s="24">
        <v>20749956180988</v>
      </c>
      <c r="D1224" s="139" t="s">
        <v>8648</v>
      </c>
      <c r="E1224" s="22" t="s">
        <v>2355</v>
      </c>
      <c r="F1224" s="23">
        <v>9</v>
      </c>
      <c r="G1224" s="22">
        <v>2</v>
      </c>
      <c r="H1224" s="203">
        <v>36.799999999999997</v>
      </c>
      <c r="I1224" s="203">
        <v>0.9</v>
      </c>
      <c r="J1224" s="214">
        <v>428.4</v>
      </c>
      <c r="K1224" s="139" t="s">
        <v>898</v>
      </c>
      <c r="L1224" s="139" t="s">
        <v>8610</v>
      </c>
      <c r="M1224" s="139" t="s">
        <v>8689</v>
      </c>
      <c r="N1224" s="139" t="s">
        <v>8633</v>
      </c>
      <c r="O1224" s="139" t="s">
        <v>8614</v>
      </c>
      <c r="P1224" s="139" t="s">
        <v>8615</v>
      </c>
      <c r="Q1224" s="139" t="s">
        <v>8699</v>
      </c>
      <c r="R1224" s="139" t="s">
        <v>8648</v>
      </c>
    </row>
    <row r="1225" spans="1:18">
      <c r="A1225" s="329" t="s">
        <v>934</v>
      </c>
      <c r="B1225" s="21" t="s">
        <v>5</v>
      </c>
      <c r="C1225" s="20">
        <v>20749956180971</v>
      </c>
      <c r="D1225" s="138" t="s">
        <v>8648</v>
      </c>
      <c r="E1225" s="21" t="s">
        <v>2356</v>
      </c>
      <c r="F1225" s="19">
        <v>11</v>
      </c>
      <c r="G1225" s="21">
        <v>1</v>
      </c>
      <c r="H1225" s="204">
        <v>24.7</v>
      </c>
      <c r="I1225" s="204">
        <v>1.57</v>
      </c>
      <c r="J1225" s="215">
        <v>595</v>
      </c>
      <c r="K1225" s="138" t="s">
        <v>898</v>
      </c>
      <c r="L1225" s="138" t="s">
        <v>8610</v>
      </c>
      <c r="M1225" s="138" t="s">
        <v>8689</v>
      </c>
      <c r="N1225" s="138" t="s">
        <v>8633</v>
      </c>
      <c r="O1225" s="138" t="s">
        <v>8614</v>
      </c>
      <c r="P1225" s="138" t="s">
        <v>8615</v>
      </c>
      <c r="Q1225" s="138" t="s">
        <v>8699</v>
      </c>
      <c r="R1225" s="138" t="s">
        <v>8648</v>
      </c>
    </row>
    <row r="1226" spans="1:18">
      <c r="A1226" s="25" t="s">
        <v>935</v>
      </c>
      <c r="B1226" s="22" t="s">
        <v>5</v>
      </c>
      <c r="C1226" s="24">
        <v>20749956181091</v>
      </c>
      <c r="D1226" s="139" t="s">
        <v>8648</v>
      </c>
      <c r="E1226" s="22" t="s">
        <v>2357</v>
      </c>
      <c r="F1226" s="23">
        <v>4.5</v>
      </c>
      <c r="G1226" s="22">
        <v>4</v>
      </c>
      <c r="H1226" s="203">
        <v>19.2</v>
      </c>
      <c r="I1226" s="203">
        <v>0.67</v>
      </c>
      <c r="J1226" s="214">
        <v>245.7</v>
      </c>
      <c r="K1226" s="139" t="s">
        <v>898</v>
      </c>
      <c r="L1226" s="139" t="s">
        <v>8610</v>
      </c>
      <c r="M1226" s="139" t="s">
        <v>8689</v>
      </c>
      <c r="N1226" s="139" t="s">
        <v>8633</v>
      </c>
      <c r="O1226" s="139" t="s">
        <v>8614</v>
      </c>
      <c r="P1226" s="139" t="s">
        <v>8615</v>
      </c>
      <c r="Q1226" s="139" t="s">
        <v>8699</v>
      </c>
      <c r="R1226" s="139" t="s">
        <v>8648</v>
      </c>
    </row>
    <row r="1227" spans="1:18">
      <c r="A1227" s="329" t="s">
        <v>936</v>
      </c>
      <c r="B1227" s="21" t="s">
        <v>5</v>
      </c>
      <c r="C1227" s="20">
        <v>20749956181084</v>
      </c>
      <c r="D1227" s="138" t="s">
        <v>8648</v>
      </c>
      <c r="E1227" s="21" t="s">
        <v>2358</v>
      </c>
      <c r="F1227" s="19">
        <v>6</v>
      </c>
      <c r="G1227" s="21">
        <v>3</v>
      </c>
      <c r="H1227" s="204">
        <v>33.1</v>
      </c>
      <c r="I1227" s="204">
        <v>0.87</v>
      </c>
      <c r="J1227" s="215">
        <v>360</v>
      </c>
      <c r="K1227" s="138" t="s">
        <v>898</v>
      </c>
      <c r="L1227" s="138" t="s">
        <v>8610</v>
      </c>
      <c r="M1227" s="138" t="s">
        <v>8689</v>
      </c>
      <c r="N1227" s="138" t="s">
        <v>8633</v>
      </c>
      <c r="O1227" s="138" t="s">
        <v>8614</v>
      </c>
      <c r="P1227" s="138" t="s">
        <v>8615</v>
      </c>
      <c r="Q1227" s="138" t="s">
        <v>8699</v>
      </c>
      <c r="R1227" s="138" t="s">
        <v>8648</v>
      </c>
    </row>
    <row r="1228" spans="1:18">
      <c r="A1228" s="25" t="s">
        <v>937</v>
      </c>
      <c r="B1228" s="22" t="s">
        <v>5</v>
      </c>
      <c r="C1228" s="24">
        <v>20749956181077</v>
      </c>
      <c r="D1228" s="139" t="s">
        <v>8648</v>
      </c>
      <c r="E1228" s="22" t="s">
        <v>2359</v>
      </c>
      <c r="F1228" s="23">
        <v>7.5</v>
      </c>
      <c r="G1228" s="22">
        <v>2</v>
      </c>
      <c r="H1228" s="203">
        <v>37.6</v>
      </c>
      <c r="I1228" s="203">
        <v>0.96</v>
      </c>
      <c r="J1228" s="214">
        <v>496.8</v>
      </c>
      <c r="K1228" s="139" t="s">
        <v>898</v>
      </c>
      <c r="L1228" s="139" t="s">
        <v>8610</v>
      </c>
      <c r="M1228" s="139" t="s">
        <v>8689</v>
      </c>
      <c r="N1228" s="139" t="s">
        <v>8633</v>
      </c>
      <c r="O1228" s="139" t="s">
        <v>8614</v>
      </c>
      <c r="P1228" s="139" t="s">
        <v>8615</v>
      </c>
      <c r="Q1228" s="139" t="s">
        <v>8699</v>
      </c>
      <c r="R1228" s="139" t="s">
        <v>8648</v>
      </c>
    </row>
    <row r="1229" spans="1:18">
      <c r="A1229" s="329" t="s">
        <v>938</v>
      </c>
      <c r="B1229" s="21" t="s">
        <v>5</v>
      </c>
      <c r="C1229" s="20">
        <v>20749956181060</v>
      </c>
      <c r="D1229" s="138" t="s">
        <v>8648</v>
      </c>
      <c r="E1229" s="21" t="s">
        <v>2360</v>
      </c>
      <c r="F1229" s="19">
        <v>9</v>
      </c>
      <c r="G1229" s="21">
        <v>1</v>
      </c>
      <c r="H1229" s="204">
        <v>20.6</v>
      </c>
      <c r="I1229" s="204">
        <v>1.08</v>
      </c>
      <c r="J1229" s="215">
        <v>623.04999999999995</v>
      </c>
      <c r="K1229" s="138" t="s">
        <v>898</v>
      </c>
      <c r="L1229" s="138" t="s">
        <v>8610</v>
      </c>
      <c r="M1229" s="138" t="s">
        <v>8689</v>
      </c>
      <c r="N1229" s="138" t="s">
        <v>8633</v>
      </c>
      <c r="O1229" s="138" t="s">
        <v>8614</v>
      </c>
      <c r="P1229" s="138" t="s">
        <v>8615</v>
      </c>
      <c r="Q1229" s="138" t="s">
        <v>8699</v>
      </c>
      <c r="R1229" s="138" t="s">
        <v>8648</v>
      </c>
    </row>
    <row r="1230" spans="1:18">
      <c r="A1230" s="25" t="s">
        <v>939</v>
      </c>
      <c r="B1230" s="22" t="s">
        <v>5</v>
      </c>
      <c r="C1230" s="24">
        <v>20749956181336</v>
      </c>
      <c r="D1230" s="139" t="s">
        <v>8648</v>
      </c>
      <c r="E1230" s="22" t="s">
        <v>2361</v>
      </c>
      <c r="F1230" s="23">
        <v>2.75</v>
      </c>
      <c r="G1230" s="22">
        <v>2</v>
      </c>
      <c r="H1230" s="203">
        <v>25.3</v>
      </c>
      <c r="I1230" s="203">
        <v>1.02</v>
      </c>
      <c r="J1230" s="214">
        <v>232.2</v>
      </c>
      <c r="K1230" s="139" t="s">
        <v>898</v>
      </c>
      <c r="L1230" s="139" t="s">
        <v>8610</v>
      </c>
      <c r="M1230" s="139" t="s">
        <v>8689</v>
      </c>
      <c r="N1230" s="139" t="s">
        <v>8633</v>
      </c>
      <c r="O1230" s="139" t="s">
        <v>8614</v>
      </c>
      <c r="P1230" s="139" t="s">
        <v>8615</v>
      </c>
      <c r="Q1230" s="139" t="s">
        <v>8699</v>
      </c>
      <c r="R1230" s="139" t="s">
        <v>8648</v>
      </c>
    </row>
    <row r="1231" spans="1:18">
      <c r="A1231" s="329" t="s">
        <v>940</v>
      </c>
      <c r="B1231" s="21" t="s">
        <v>5</v>
      </c>
      <c r="C1231" s="20">
        <v>20749956181466</v>
      </c>
      <c r="D1231" s="138" t="s">
        <v>8648</v>
      </c>
      <c r="E1231" s="21" t="s">
        <v>2362</v>
      </c>
      <c r="F1231" s="19">
        <v>2</v>
      </c>
      <c r="G1231" s="21">
        <v>2</v>
      </c>
      <c r="H1231" s="204">
        <v>12.3</v>
      </c>
      <c r="I1231" s="204">
        <v>0.48</v>
      </c>
      <c r="J1231" s="215">
        <v>178.2</v>
      </c>
      <c r="K1231" s="138" t="s">
        <v>898</v>
      </c>
      <c r="L1231" s="138" t="s">
        <v>8610</v>
      </c>
      <c r="M1231" s="138" t="s">
        <v>8689</v>
      </c>
      <c r="N1231" s="138" t="s">
        <v>8633</v>
      </c>
      <c r="O1231" s="138" t="s">
        <v>8614</v>
      </c>
      <c r="P1231" s="138" t="s">
        <v>8615</v>
      </c>
      <c r="Q1231" s="138" t="s">
        <v>8699</v>
      </c>
      <c r="R1231" s="138" t="s">
        <v>8648</v>
      </c>
    </row>
    <row r="1232" spans="1:18">
      <c r="A1232" s="25" t="s">
        <v>941</v>
      </c>
      <c r="B1232" s="22" t="s">
        <v>5</v>
      </c>
      <c r="C1232" s="24">
        <v>20749956181459</v>
      </c>
      <c r="D1232" s="139" t="s">
        <v>8648</v>
      </c>
      <c r="E1232" s="22" t="s">
        <v>2363</v>
      </c>
      <c r="F1232" s="23">
        <v>3</v>
      </c>
      <c r="G1232" s="22">
        <v>2</v>
      </c>
      <c r="H1232" s="203">
        <v>23.5</v>
      </c>
      <c r="I1232" s="203">
        <v>0.79</v>
      </c>
      <c r="J1232" s="214">
        <v>239.4</v>
      </c>
      <c r="K1232" s="139" t="s">
        <v>898</v>
      </c>
      <c r="L1232" s="139" t="s">
        <v>8610</v>
      </c>
      <c r="M1232" s="139" t="s">
        <v>8689</v>
      </c>
      <c r="N1232" s="139" t="s">
        <v>8633</v>
      </c>
      <c r="O1232" s="139" t="s">
        <v>8614</v>
      </c>
      <c r="P1232" s="139" t="s">
        <v>8615</v>
      </c>
      <c r="Q1232" s="139" t="s">
        <v>8699</v>
      </c>
      <c r="R1232" s="139" t="s">
        <v>8648</v>
      </c>
    </row>
    <row r="1233" spans="1:18">
      <c r="A1233" s="329" t="s">
        <v>942</v>
      </c>
      <c r="B1233" s="21" t="s">
        <v>5</v>
      </c>
      <c r="C1233" s="20">
        <v>20749956181268</v>
      </c>
      <c r="D1233" s="138" t="s">
        <v>8648</v>
      </c>
      <c r="E1233" s="21" t="s">
        <v>2364</v>
      </c>
      <c r="F1233" s="19">
        <v>7</v>
      </c>
      <c r="G1233" s="21">
        <v>1</v>
      </c>
      <c r="H1233" s="204">
        <v>25</v>
      </c>
      <c r="I1233" s="204">
        <v>1.02</v>
      </c>
      <c r="J1233" s="215">
        <v>793.8</v>
      </c>
      <c r="K1233" s="138" t="s">
        <v>898</v>
      </c>
      <c r="L1233" s="138" t="s">
        <v>8610</v>
      </c>
      <c r="M1233" s="138" t="s">
        <v>8689</v>
      </c>
      <c r="N1233" s="138" t="s">
        <v>8633</v>
      </c>
      <c r="O1233" s="138" t="s">
        <v>8614</v>
      </c>
      <c r="P1233" s="138" t="s">
        <v>8615</v>
      </c>
      <c r="Q1233" s="138" t="s">
        <v>8699</v>
      </c>
      <c r="R1233" s="138" t="s">
        <v>8648</v>
      </c>
    </row>
    <row r="1234" spans="1:18">
      <c r="A1234" s="25" t="s">
        <v>943</v>
      </c>
      <c r="B1234" s="22" t="s">
        <v>5</v>
      </c>
      <c r="C1234" s="24">
        <v>20749956181329</v>
      </c>
      <c r="D1234" s="139" t="s">
        <v>8648</v>
      </c>
      <c r="E1234" s="22" t="s">
        <v>2365</v>
      </c>
      <c r="F1234" s="23">
        <v>6.25</v>
      </c>
      <c r="G1234" s="22">
        <v>1</v>
      </c>
      <c r="H1234" s="203">
        <v>23.2</v>
      </c>
      <c r="I1234" s="203">
        <v>0.92</v>
      </c>
      <c r="J1234" s="214">
        <v>1361.7</v>
      </c>
      <c r="K1234" s="139" t="s">
        <v>898</v>
      </c>
      <c r="L1234" s="139" t="s">
        <v>8610</v>
      </c>
      <c r="M1234" s="139" t="s">
        <v>8689</v>
      </c>
      <c r="N1234" s="139" t="s">
        <v>8633</v>
      </c>
      <c r="O1234" s="139" t="s">
        <v>8614</v>
      </c>
      <c r="P1234" s="139" t="s">
        <v>8615</v>
      </c>
      <c r="Q1234" s="139" t="s">
        <v>8699</v>
      </c>
      <c r="R1234" s="139" t="s">
        <v>8648</v>
      </c>
    </row>
    <row r="1235" spans="1:18">
      <c r="A1235" s="329" t="s">
        <v>944</v>
      </c>
      <c r="B1235" s="21" t="s">
        <v>5</v>
      </c>
      <c r="C1235" s="20">
        <v>20749956180964</v>
      </c>
      <c r="D1235" s="138" t="s">
        <v>8648</v>
      </c>
      <c r="E1235" s="21" t="s">
        <v>2366</v>
      </c>
      <c r="F1235" s="19">
        <v>12.5</v>
      </c>
      <c r="G1235" s="21">
        <v>1</v>
      </c>
      <c r="H1235" s="204">
        <v>28.4</v>
      </c>
      <c r="I1235" s="204">
        <v>0.86</v>
      </c>
      <c r="J1235" s="215">
        <v>593.29999999999995</v>
      </c>
      <c r="K1235" s="138" t="s">
        <v>898</v>
      </c>
      <c r="L1235" s="138" t="s">
        <v>8610</v>
      </c>
      <c r="M1235" s="138" t="s">
        <v>8689</v>
      </c>
      <c r="N1235" s="138" t="s">
        <v>8633</v>
      </c>
      <c r="O1235" s="138" t="s">
        <v>8614</v>
      </c>
      <c r="P1235" s="138" t="s">
        <v>8615</v>
      </c>
      <c r="Q1235" s="138" t="s">
        <v>8699</v>
      </c>
      <c r="R1235" s="138" t="s">
        <v>8648</v>
      </c>
    </row>
    <row r="1236" spans="1:18">
      <c r="A1236" s="25" t="s">
        <v>945</v>
      </c>
      <c r="B1236" s="22" t="s">
        <v>5</v>
      </c>
      <c r="C1236" s="24">
        <v>20749956181480</v>
      </c>
      <c r="D1236" s="139" t="s">
        <v>8648</v>
      </c>
      <c r="E1236" s="22" t="s">
        <v>2367</v>
      </c>
      <c r="F1236" s="23">
        <v>2.5</v>
      </c>
      <c r="G1236" s="22">
        <v>6</v>
      </c>
      <c r="H1236" s="203">
        <v>13.5</v>
      </c>
      <c r="I1236" s="203">
        <v>0.48</v>
      </c>
      <c r="J1236" s="214">
        <v>166.5</v>
      </c>
      <c r="K1236" s="139" t="s">
        <v>898</v>
      </c>
      <c r="L1236" s="139" t="s">
        <v>8610</v>
      </c>
      <c r="M1236" s="139" t="s">
        <v>8689</v>
      </c>
      <c r="N1236" s="139" t="s">
        <v>8633</v>
      </c>
      <c r="O1236" s="139" t="s">
        <v>8614</v>
      </c>
      <c r="P1236" s="139" t="s">
        <v>8615</v>
      </c>
      <c r="Q1236" s="139" t="s">
        <v>8699</v>
      </c>
      <c r="R1236" s="139" t="s">
        <v>8648</v>
      </c>
    </row>
    <row r="1237" spans="1:18">
      <c r="A1237" s="329" t="s">
        <v>946</v>
      </c>
      <c r="B1237" s="21" t="s">
        <v>5</v>
      </c>
      <c r="C1237" s="20">
        <v>20749956181497</v>
      </c>
      <c r="D1237" s="138" t="s">
        <v>8648</v>
      </c>
      <c r="E1237" s="21" t="s">
        <v>2368</v>
      </c>
      <c r="F1237" s="19">
        <v>2.5</v>
      </c>
      <c r="G1237" s="21">
        <v>6</v>
      </c>
      <c r="H1237" s="204">
        <v>13.5</v>
      </c>
      <c r="I1237" s="204">
        <v>0.48</v>
      </c>
      <c r="J1237" s="215">
        <v>166.5</v>
      </c>
      <c r="K1237" s="138" t="s">
        <v>898</v>
      </c>
      <c r="L1237" s="138" t="s">
        <v>8610</v>
      </c>
      <c r="M1237" s="138" t="s">
        <v>8689</v>
      </c>
      <c r="N1237" s="138" t="s">
        <v>8633</v>
      </c>
      <c r="O1237" s="138" t="s">
        <v>8614</v>
      </c>
      <c r="P1237" s="138" t="s">
        <v>8615</v>
      </c>
      <c r="Q1237" s="138" t="s">
        <v>8699</v>
      </c>
      <c r="R1237" s="138" t="s">
        <v>8648</v>
      </c>
    </row>
    <row r="1238" spans="1:18">
      <c r="A1238" s="25" t="s">
        <v>947</v>
      </c>
      <c r="B1238" s="22" t="s">
        <v>5</v>
      </c>
      <c r="C1238" s="24">
        <v>20749956181442</v>
      </c>
      <c r="D1238" s="139" t="s">
        <v>8648</v>
      </c>
      <c r="E1238" s="22" t="s">
        <v>2369</v>
      </c>
      <c r="F1238" s="23">
        <v>4.75</v>
      </c>
      <c r="G1238" s="22">
        <v>2</v>
      </c>
      <c r="H1238" s="203">
        <v>25.5</v>
      </c>
      <c r="I1238" s="203">
        <v>0.35</v>
      </c>
      <c r="J1238" s="214">
        <v>249.3</v>
      </c>
      <c r="K1238" s="139" t="s">
        <v>898</v>
      </c>
      <c r="L1238" s="139" t="s">
        <v>8610</v>
      </c>
      <c r="M1238" s="139" t="s">
        <v>8689</v>
      </c>
      <c r="N1238" s="139" t="s">
        <v>8633</v>
      </c>
      <c r="O1238" s="139" t="s">
        <v>8614</v>
      </c>
      <c r="P1238" s="139" t="s">
        <v>8615</v>
      </c>
      <c r="Q1238" s="139" t="s">
        <v>8699</v>
      </c>
      <c r="R1238" s="139" t="s">
        <v>8648</v>
      </c>
    </row>
    <row r="1239" spans="1:18">
      <c r="A1239" s="329" t="s">
        <v>948</v>
      </c>
      <c r="B1239" s="21" t="s">
        <v>5</v>
      </c>
      <c r="C1239" s="20">
        <v>20749956181534</v>
      </c>
      <c r="D1239" s="138" t="s">
        <v>8648</v>
      </c>
      <c r="E1239" s="21" t="s">
        <v>2370</v>
      </c>
      <c r="F1239" s="19">
        <v>2.75</v>
      </c>
      <c r="G1239" s="21">
        <v>6</v>
      </c>
      <c r="H1239" s="204">
        <v>17</v>
      </c>
      <c r="I1239" s="204">
        <v>0.42</v>
      </c>
      <c r="J1239" s="215">
        <v>148.5</v>
      </c>
      <c r="K1239" s="138" t="s">
        <v>898</v>
      </c>
      <c r="L1239" s="138" t="s">
        <v>8610</v>
      </c>
      <c r="M1239" s="138" t="s">
        <v>8689</v>
      </c>
      <c r="N1239" s="138" t="s">
        <v>8633</v>
      </c>
      <c r="O1239" s="138" t="s">
        <v>8614</v>
      </c>
      <c r="P1239" s="138" t="s">
        <v>8615</v>
      </c>
      <c r="Q1239" s="138" t="s">
        <v>8699</v>
      </c>
      <c r="R1239" s="138" t="s">
        <v>8648</v>
      </c>
    </row>
    <row r="1240" spans="1:18">
      <c r="A1240" s="25" t="s">
        <v>949</v>
      </c>
      <c r="B1240" s="22" t="s">
        <v>5</v>
      </c>
      <c r="C1240" s="24">
        <v>20749956181473</v>
      </c>
      <c r="D1240" s="139" t="s">
        <v>8648</v>
      </c>
      <c r="E1240" s="22" t="s">
        <v>2371</v>
      </c>
      <c r="F1240" s="23">
        <v>2.5</v>
      </c>
      <c r="G1240" s="22">
        <v>12</v>
      </c>
      <c r="H1240" s="203">
        <v>23</v>
      </c>
      <c r="I1240" s="203">
        <v>0.48</v>
      </c>
      <c r="J1240" s="214">
        <v>109.8</v>
      </c>
      <c r="K1240" s="139" t="s">
        <v>898</v>
      </c>
      <c r="L1240" s="139" t="s">
        <v>8610</v>
      </c>
      <c r="M1240" s="139" t="s">
        <v>8689</v>
      </c>
      <c r="N1240" s="139" t="s">
        <v>8633</v>
      </c>
      <c r="O1240" s="139" t="s">
        <v>8614</v>
      </c>
      <c r="P1240" s="139" t="s">
        <v>8615</v>
      </c>
      <c r="Q1240" s="139" t="s">
        <v>8699</v>
      </c>
      <c r="R1240" s="139" t="s">
        <v>8648</v>
      </c>
    </row>
    <row r="1241" spans="1:18">
      <c r="A1241" s="329" t="s">
        <v>950</v>
      </c>
      <c r="B1241" s="21" t="s">
        <v>5</v>
      </c>
      <c r="C1241" s="20">
        <v>20749956181435</v>
      </c>
      <c r="D1241" s="138" t="s">
        <v>8648</v>
      </c>
      <c r="E1241" s="21" t="s">
        <v>2372</v>
      </c>
      <c r="F1241" s="19">
        <v>3.25</v>
      </c>
      <c r="G1241" s="21">
        <v>10</v>
      </c>
      <c r="H1241" s="204">
        <v>17.600000000000001</v>
      </c>
      <c r="I1241" s="204">
        <v>0.41</v>
      </c>
      <c r="J1241" s="215">
        <v>117</v>
      </c>
      <c r="K1241" s="138" t="s">
        <v>898</v>
      </c>
      <c r="L1241" s="138" t="s">
        <v>8610</v>
      </c>
      <c r="M1241" s="138" t="s">
        <v>8689</v>
      </c>
      <c r="N1241" s="138" t="s">
        <v>8633</v>
      </c>
      <c r="O1241" s="138" t="s">
        <v>8614</v>
      </c>
      <c r="P1241" s="138" t="s">
        <v>8615</v>
      </c>
      <c r="Q1241" s="138" t="s">
        <v>8699</v>
      </c>
      <c r="R1241" s="138" t="s">
        <v>8648</v>
      </c>
    </row>
    <row r="1242" spans="1:18">
      <c r="A1242" s="25" t="s">
        <v>951</v>
      </c>
      <c r="B1242" s="22" t="s">
        <v>5</v>
      </c>
      <c r="C1242" s="24">
        <v>20749956181541</v>
      </c>
      <c r="D1242" s="139" t="s">
        <v>8648</v>
      </c>
      <c r="E1242" s="22" t="s">
        <v>2373</v>
      </c>
      <c r="F1242" s="23">
        <v>3</v>
      </c>
      <c r="G1242" s="22">
        <v>6</v>
      </c>
      <c r="H1242" s="203">
        <v>14.2</v>
      </c>
      <c r="I1242" s="203">
        <v>0.64</v>
      </c>
      <c r="J1242" s="214">
        <v>207</v>
      </c>
      <c r="K1242" s="139" t="s">
        <v>898</v>
      </c>
      <c r="L1242" s="139" t="s">
        <v>8610</v>
      </c>
      <c r="M1242" s="139" t="s">
        <v>8689</v>
      </c>
      <c r="N1242" s="139" t="s">
        <v>8633</v>
      </c>
      <c r="O1242" s="139" t="s">
        <v>8614</v>
      </c>
      <c r="P1242" s="139" t="s">
        <v>8615</v>
      </c>
      <c r="Q1242" s="139" t="s">
        <v>8699</v>
      </c>
      <c r="R1242" s="139" t="s">
        <v>8648</v>
      </c>
    </row>
    <row r="1243" spans="1:18">
      <c r="A1243" s="329" t="s">
        <v>952</v>
      </c>
      <c r="B1243" s="21" t="s">
        <v>5</v>
      </c>
      <c r="C1243" s="20">
        <v>20749956181527</v>
      </c>
      <c r="D1243" s="138" t="s">
        <v>8648</v>
      </c>
      <c r="E1243" s="21" t="s">
        <v>2374</v>
      </c>
      <c r="F1243" s="19">
        <v>5</v>
      </c>
      <c r="G1243" s="21">
        <v>10</v>
      </c>
      <c r="H1243" s="204">
        <v>11.7</v>
      </c>
      <c r="I1243" s="204">
        <v>0.91</v>
      </c>
      <c r="J1243" s="215">
        <v>98.1</v>
      </c>
      <c r="K1243" s="138" t="s">
        <v>898</v>
      </c>
      <c r="L1243" s="138" t="s">
        <v>8610</v>
      </c>
      <c r="M1243" s="138" t="s">
        <v>8689</v>
      </c>
      <c r="N1243" s="138" t="s">
        <v>8633</v>
      </c>
      <c r="O1243" s="138" t="s">
        <v>8614</v>
      </c>
      <c r="P1243" s="138" t="s">
        <v>8615</v>
      </c>
      <c r="Q1243" s="138" t="s">
        <v>8699</v>
      </c>
      <c r="R1243" s="138" t="s">
        <v>8648</v>
      </c>
    </row>
    <row r="1244" spans="1:18">
      <c r="A1244" s="25" t="s">
        <v>953</v>
      </c>
      <c r="B1244" s="22" t="s">
        <v>5</v>
      </c>
      <c r="C1244" s="24">
        <v>20749956181220</v>
      </c>
      <c r="D1244" s="139" t="s">
        <v>8648</v>
      </c>
      <c r="E1244" s="22" t="s">
        <v>2375</v>
      </c>
      <c r="F1244" s="23">
        <v>4.25</v>
      </c>
      <c r="G1244" s="22">
        <v>4</v>
      </c>
      <c r="H1244" s="203">
        <v>21.8</v>
      </c>
      <c r="I1244" s="203">
        <v>0.84</v>
      </c>
      <c r="J1244" s="214">
        <v>126</v>
      </c>
      <c r="K1244" s="139" t="s">
        <v>898</v>
      </c>
      <c r="L1244" s="139" t="s">
        <v>8610</v>
      </c>
      <c r="M1244" s="139" t="s">
        <v>8689</v>
      </c>
      <c r="N1244" s="139" t="s">
        <v>8633</v>
      </c>
      <c r="O1244" s="139" t="s">
        <v>8614</v>
      </c>
      <c r="P1244" s="139" t="s">
        <v>8615</v>
      </c>
      <c r="Q1244" s="139" t="s">
        <v>8699</v>
      </c>
      <c r="R1244" s="139" t="s">
        <v>8648</v>
      </c>
    </row>
    <row r="1245" spans="1:18">
      <c r="A1245" s="329" t="s">
        <v>954</v>
      </c>
      <c r="B1245" s="21" t="s">
        <v>5</v>
      </c>
      <c r="C1245" s="20">
        <v>20749956181213</v>
      </c>
      <c r="D1245" s="138" t="s">
        <v>8648</v>
      </c>
      <c r="E1245" s="21" t="s">
        <v>2376</v>
      </c>
      <c r="F1245" s="19">
        <v>5</v>
      </c>
      <c r="G1245" s="21">
        <v>4</v>
      </c>
      <c r="H1245" s="204">
        <v>32</v>
      </c>
      <c r="I1245" s="204">
        <v>1.64</v>
      </c>
      <c r="J1245" s="215">
        <v>133.19999999999999</v>
      </c>
      <c r="K1245" s="138" t="s">
        <v>898</v>
      </c>
      <c r="L1245" s="138" t="s">
        <v>8610</v>
      </c>
      <c r="M1245" s="138" t="s">
        <v>8689</v>
      </c>
      <c r="N1245" s="138" t="s">
        <v>8633</v>
      </c>
      <c r="O1245" s="138" t="s">
        <v>8614</v>
      </c>
      <c r="P1245" s="138" t="s">
        <v>8615</v>
      </c>
      <c r="Q1245" s="138" t="s">
        <v>8699</v>
      </c>
      <c r="R1245" s="138" t="s">
        <v>8648</v>
      </c>
    </row>
    <row r="1246" spans="1:18">
      <c r="A1246" s="25" t="s">
        <v>955</v>
      </c>
      <c r="B1246" s="22" t="s">
        <v>5</v>
      </c>
      <c r="C1246" s="24">
        <v>20749956181206</v>
      </c>
      <c r="D1246" s="139" t="s">
        <v>8648</v>
      </c>
      <c r="E1246" s="22" t="s">
        <v>2377</v>
      </c>
      <c r="F1246" s="23">
        <v>5.75</v>
      </c>
      <c r="G1246" s="22">
        <v>2</v>
      </c>
      <c r="H1246" s="203">
        <v>35.1</v>
      </c>
      <c r="I1246" s="203">
        <v>1.1499999999999999</v>
      </c>
      <c r="J1246" s="214">
        <v>161.1</v>
      </c>
      <c r="K1246" s="139" t="s">
        <v>898</v>
      </c>
      <c r="L1246" s="139" t="s">
        <v>8610</v>
      </c>
      <c r="M1246" s="139" t="s">
        <v>8689</v>
      </c>
      <c r="N1246" s="139" t="s">
        <v>8633</v>
      </c>
      <c r="O1246" s="139" t="s">
        <v>8614</v>
      </c>
      <c r="P1246" s="139" t="s">
        <v>8615</v>
      </c>
      <c r="Q1246" s="139" t="s">
        <v>8699</v>
      </c>
      <c r="R1246" s="139" t="s">
        <v>8648</v>
      </c>
    </row>
    <row r="1247" spans="1:18">
      <c r="A1247" s="329" t="s">
        <v>956</v>
      </c>
      <c r="B1247" s="21" t="s">
        <v>5</v>
      </c>
      <c r="C1247" s="20">
        <v>20749956181510</v>
      </c>
      <c r="D1247" s="138" t="s">
        <v>8648</v>
      </c>
      <c r="E1247" s="21" t="s">
        <v>2378</v>
      </c>
      <c r="F1247" s="19">
        <v>3.75</v>
      </c>
      <c r="G1247" s="21">
        <v>2</v>
      </c>
      <c r="H1247" s="204">
        <v>27.1</v>
      </c>
      <c r="I1247" s="204">
        <v>0.48</v>
      </c>
      <c r="J1247" s="215">
        <v>259.2</v>
      </c>
      <c r="K1247" s="138" t="s">
        <v>898</v>
      </c>
      <c r="L1247" s="138" t="s">
        <v>8610</v>
      </c>
      <c r="M1247" s="138" t="s">
        <v>8689</v>
      </c>
      <c r="N1247" s="138" t="s">
        <v>8633</v>
      </c>
      <c r="O1247" s="138" t="s">
        <v>8614</v>
      </c>
      <c r="P1247" s="138" t="s">
        <v>8615</v>
      </c>
      <c r="Q1247" s="138" t="s">
        <v>8699</v>
      </c>
      <c r="R1247" s="138" t="s">
        <v>8648</v>
      </c>
    </row>
    <row r="1248" spans="1:18">
      <c r="A1248" s="25" t="s">
        <v>957</v>
      </c>
      <c r="B1248" s="22" t="s">
        <v>5</v>
      </c>
      <c r="C1248" s="24">
        <v>20749956181503</v>
      </c>
      <c r="D1248" s="139" t="s">
        <v>8648</v>
      </c>
      <c r="E1248" s="22" t="s">
        <v>2379</v>
      </c>
      <c r="F1248" s="23">
        <v>3.75</v>
      </c>
      <c r="G1248" s="22">
        <v>4</v>
      </c>
      <c r="H1248" s="203">
        <v>17.3</v>
      </c>
      <c r="I1248" s="203">
        <v>0.64</v>
      </c>
      <c r="J1248" s="214">
        <v>165.6</v>
      </c>
      <c r="K1248" s="139" t="s">
        <v>898</v>
      </c>
      <c r="L1248" s="139" t="s">
        <v>8610</v>
      </c>
      <c r="M1248" s="139" t="s">
        <v>8689</v>
      </c>
      <c r="N1248" s="139" t="s">
        <v>8633</v>
      </c>
      <c r="O1248" s="139" t="s">
        <v>8614</v>
      </c>
      <c r="P1248" s="139" t="s">
        <v>8615</v>
      </c>
      <c r="Q1248" s="139" t="s">
        <v>8699</v>
      </c>
      <c r="R1248" s="139" t="s">
        <v>8648</v>
      </c>
    </row>
    <row r="1249" spans="1:19">
      <c r="A1249" s="329" t="s">
        <v>958</v>
      </c>
      <c r="B1249" s="21" t="s">
        <v>5</v>
      </c>
      <c r="C1249" s="20">
        <v>20749956181312</v>
      </c>
      <c r="D1249" s="138" t="s">
        <v>8648</v>
      </c>
      <c r="E1249" s="21" t="s">
        <v>2380</v>
      </c>
      <c r="F1249" s="19">
        <v>6.5</v>
      </c>
      <c r="G1249" s="21">
        <v>1</v>
      </c>
      <c r="H1249" s="204">
        <v>12.2</v>
      </c>
      <c r="I1249" s="204">
        <v>0.39</v>
      </c>
      <c r="J1249" s="215">
        <v>506.7</v>
      </c>
      <c r="K1249" s="138" t="s">
        <v>898</v>
      </c>
      <c r="L1249" s="138" t="s">
        <v>8610</v>
      </c>
      <c r="M1249" s="138" t="s">
        <v>8689</v>
      </c>
      <c r="N1249" s="138" t="s">
        <v>8633</v>
      </c>
      <c r="O1249" s="138" t="s">
        <v>8614</v>
      </c>
      <c r="P1249" s="138" t="s">
        <v>8615</v>
      </c>
      <c r="Q1249" s="138" t="s">
        <v>8699</v>
      </c>
      <c r="R1249" s="138" t="s">
        <v>8648</v>
      </c>
    </row>
    <row r="1250" spans="1:19">
      <c r="A1250" s="25" t="s">
        <v>959</v>
      </c>
      <c r="B1250" s="22" t="s">
        <v>5</v>
      </c>
      <c r="C1250" s="24">
        <v>20749956181305</v>
      </c>
      <c r="D1250" s="139" t="s">
        <v>8648</v>
      </c>
      <c r="E1250" s="22" t="s">
        <v>2381</v>
      </c>
      <c r="F1250" s="23">
        <v>9.75</v>
      </c>
      <c r="G1250" s="22" t="s">
        <v>1772</v>
      </c>
      <c r="H1250" s="203">
        <v>11.8</v>
      </c>
      <c r="I1250" s="203">
        <v>0.68</v>
      </c>
      <c r="J1250" s="214">
        <v>986.4</v>
      </c>
      <c r="K1250" s="139" t="s">
        <v>898</v>
      </c>
      <c r="L1250" s="139" t="s">
        <v>8610</v>
      </c>
      <c r="M1250" s="139" t="s">
        <v>8689</v>
      </c>
      <c r="N1250" s="139" t="s">
        <v>8633</v>
      </c>
      <c r="O1250" s="139" t="s">
        <v>8614</v>
      </c>
      <c r="P1250" s="139" t="s">
        <v>8615</v>
      </c>
      <c r="Q1250" s="139" t="s">
        <v>8699</v>
      </c>
      <c r="R1250" s="139" t="s">
        <v>8648</v>
      </c>
    </row>
    <row r="1251" spans="1:19" s="231" customFormat="1" ht="31.5">
      <c r="A1251" s="234" t="s">
        <v>1010</v>
      </c>
      <c r="B1251" s="235"/>
      <c r="C1251" s="236"/>
      <c r="D1251" s="237"/>
      <c r="E1251" s="235"/>
      <c r="F1251" s="235"/>
      <c r="G1251" s="235"/>
      <c r="H1251" s="345"/>
      <c r="I1251" s="345"/>
      <c r="J1251" s="250"/>
      <c r="K1251" s="237"/>
      <c r="L1251" s="237"/>
      <c r="M1251" s="237"/>
      <c r="N1251" s="237"/>
      <c r="O1251" s="237"/>
      <c r="P1251" s="237"/>
      <c r="Q1251" s="237"/>
      <c r="R1251" s="237"/>
      <c r="S1251" s="278"/>
    </row>
    <row r="1252" spans="1:19" s="232" customFormat="1" ht="38.25">
      <c r="A1252" s="238" t="s">
        <v>2</v>
      </c>
      <c r="B1252" s="239" t="s">
        <v>8825</v>
      </c>
      <c r="C1252" s="240" t="s">
        <v>2813</v>
      </c>
      <c r="D1252" s="239" t="s">
        <v>8827</v>
      </c>
      <c r="E1252" s="239" t="s">
        <v>1667</v>
      </c>
      <c r="F1252" s="241" t="s">
        <v>8824</v>
      </c>
      <c r="G1252" s="239" t="s">
        <v>8767</v>
      </c>
      <c r="H1252" s="347" t="s">
        <v>8777</v>
      </c>
      <c r="I1252" s="347" t="s">
        <v>8823</v>
      </c>
      <c r="J1252" s="190" t="s">
        <v>8810</v>
      </c>
      <c r="K1252" s="238" t="s">
        <v>8822</v>
      </c>
      <c r="L1252" s="239" t="s">
        <v>8764</v>
      </c>
      <c r="M1252" s="239" t="s">
        <v>8595</v>
      </c>
      <c r="N1252" s="240" t="s">
        <v>8765</v>
      </c>
      <c r="O1252" s="239" t="s">
        <v>8763</v>
      </c>
      <c r="P1252" s="241" t="s">
        <v>8821</v>
      </c>
      <c r="Q1252" s="241" t="s">
        <v>8618</v>
      </c>
      <c r="R1252" s="239" t="s">
        <v>9155</v>
      </c>
      <c r="S1252" s="280"/>
    </row>
    <row r="1253" spans="1:19">
      <c r="A1253" s="25" t="s">
        <v>1011</v>
      </c>
      <c r="B1253" s="22" t="s">
        <v>5</v>
      </c>
      <c r="C1253" s="24">
        <v>20749956158208</v>
      </c>
      <c r="D1253" s="139" t="s">
        <v>8648</v>
      </c>
      <c r="E1253" s="22" t="s">
        <v>1713</v>
      </c>
      <c r="F1253" s="23">
        <v>10</v>
      </c>
      <c r="G1253" s="22">
        <v>1</v>
      </c>
      <c r="H1253" s="203">
        <v>22</v>
      </c>
      <c r="I1253" s="203">
        <v>1</v>
      </c>
      <c r="J1253" s="214">
        <v>746.24</v>
      </c>
      <c r="K1253" s="139" t="s">
        <v>1010</v>
      </c>
      <c r="L1253" s="139" t="s">
        <v>8610</v>
      </c>
      <c r="M1253" s="139" t="s">
        <v>8689</v>
      </c>
      <c r="N1253" s="139" t="s">
        <v>8633</v>
      </c>
      <c r="O1253" s="139" t="s">
        <v>8614</v>
      </c>
      <c r="P1253" s="139" t="s">
        <v>8615</v>
      </c>
      <c r="Q1253" s="139" t="s">
        <v>8636</v>
      </c>
      <c r="R1253" s="139" t="s">
        <v>8648</v>
      </c>
    </row>
    <row r="1254" spans="1:19">
      <c r="A1254" s="329" t="s">
        <v>1012</v>
      </c>
      <c r="B1254" s="21" t="s">
        <v>5</v>
      </c>
      <c r="C1254" s="20">
        <v>20749956158215</v>
      </c>
      <c r="D1254" s="138" t="s">
        <v>8648</v>
      </c>
      <c r="E1254" s="21" t="s">
        <v>1948</v>
      </c>
      <c r="F1254" s="19">
        <v>4</v>
      </c>
      <c r="G1254" s="21">
        <v>2</v>
      </c>
      <c r="H1254" s="204">
        <v>14</v>
      </c>
      <c r="I1254" s="204">
        <v>1</v>
      </c>
      <c r="J1254" s="215">
        <v>341.5</v>
      </c>
      <c r="K1254" s="138" t="s">
        <v>1010</v>
      </c>
      <c r="L1254" s="138" t="s">
        <v>8610</v>
      </c>
      <c r="M1254" s="138" t="s">
        <v>8689</v>
      </c>
      <c r="N1254" s="138" t="s">
        <v>8633</v>
      </c>
      <c r="O1254" s="138" t="s">
        <v>8614</v>
      </c>
      <c r="P1254" s="138" t="s">
        <v>8615</v>
      </c>
      <c r="Q1254" s="138" t="s">
        <v>8636</v>
      </c>
      <c r="R1254" s="138" t="s">
        <v>8648</v>
      </c>
    </row>
    <row r="1255" spans="1:19">
      <c r="A1255" s="25" t="s">
        <v>1013</v>
      </c>
      <c r="B1255" s="22" t="s">
        <v>5</v>
      </c>
      <c r="C1255" s="24">
        <v>20749956158222</v>
      </c>
      <c r="D1255" s="139" t="s">
        <v>8648</v>
      </c>
      <c r="E1255" s="22" t="s">
        <v>2435</v>
      </c>
      <c r="F1255" s="23">
        <v>5</v>
      </c>
      <c r="G1255" s="22">
        <v>2</v>
      </c>
      <c r="H1255" s="203">
        <v>17</v>
      </c>
      <c r="I1255" s="203">
        <v>1</v>
      </c>
      <c r="J1255" s="214">
        <v>376.28</v>
      </c>
      <c r="K1255" s="139" t="s">
        <v>1010</v>
      </c>
      <c r="L1255" s="139" t="s">
        <v>8610</v>
      </c>
      <c r="M1255" s="139" t="s">
        <v>8689</v>
      </c>
      <c r="N1255" s="139" t="s">
        <v>8633</v>
      </c>
      <c r="O1255" s="139" t="s">
        <v>8614</v>
      </c>
      <c r="P1255" s="139" t="s">
        <v>8615</v>
      </c>
      <c r="Q1255" s="139" t="s">
        <v>8636</v>
      </c>
      <c r="R1255" s="139" t="s">
        <v>8648</v>
      </c>
    </row>
    <row r="1256" spans="1:19">
      <c r="A1256" s="329" t="s">
        <v>1014</v>
      </c>
      <c r="B1256" s="21" t="s">
        <v>5</v>
      </c>
      <c r="C1256" s="20">
        <v>20749956158239</v>
      </c>
      <c r="D1256" s="138" t="s">
        <v>8648</v>
      </c>
      <c r="E1256" s="21" t="s">
        <v>2436</v>
      </c>
      <c r="F1256" s="19">
        <v>4</v>
      </c>
      <c r="G1256" s="21">
        <v>4</v>
      </c>
      <c r="H1256" s="204">
        <v>15</v>
      </c>
      <c r="I1256" s="204">
        <v>0</v>
      </c>
      <c r="J1256" s="215">
        <v>336.23</v>
      </c>
      <c r="K1256" s="138" t="s">
        <v>1010</v>
      </c>
      <c r="L1256" s="138" t="s">
        <v>8610</v>
      </c>
      <c r="M1256" s="138" t="s">
        <v>8689</v>
      </c>
      <c r="N1256" s="138" t="s">
        <v>8633</v>
      </c>
      <c r="O1256" s="138" t="s">
        <v>8614</v>
      </c>
      <c r="P1256" s="138" t="s">
        <v>8615</v>
      </c>
      <c r="Q1256" s="138" t="s">
        <v>8636</v>
      </c>
      <c r="R1256" s="138" t="s">
        <v>8648</v>
      </c>
    </row>
    <row r="1257" spans="1:19">
      <c r="A1257" s="25" t="s">
        <v>1015</v>
      </c>
      <c r="B1257" s="22" t="s">
        <v>5</v>
      </c>
      <c r="C1257" s="24">
        <v>20749956158246</v>
      </c>
      <c r="D1257" s="139" t="s">
        <v>8648</v>
      </c>
      <c r="E1257" s="22" t="s">
        <v>1669</v>
      </c>
      <c r="F1257" s="23">
        <v>6</v>
      </c>
      <c r="G1257" s="22">
        <v>2</v>
      </c>
      <c r="H1257" s="203">
        <v>11</v>
      </c>
      <c r="I1257" s="203">
        <v>0</v>
      </c>
      <c r="J1257" s="214">
        <v>287.75</v>
      </c>
      <c r="K1257" s="139" t="s">
        <v>1010</v>
      </c>
      <c r="L1257" s="139" t="s">
        <v>8610</v>
      </c>
      <c r="M1257" s="139" t="s">
        <v>8689</v>
      </c>
      <c r="N1257" s="139" t="s">
        <v>8633</v>
      </c>
      <c r="O1257" s="139" t="s">
        <v>8614</v>
      </c>
      <c r="P1257" s="139" t="s">
        <v>8615</v>
      </c>
      <c r="Q1257" s="139" t="s">
        <v>8636</v>
      </c>
      <c r="R1257" s="139" t="s">
        <v>8648</v>
      </c>
    </row>
    <row r="1258" spans="1:19">
      <c r="A1258" s="329" t="s">
        <v>1016</v>
      </c>
      <c r="B1258" s="21" t="s">
        <v>5</v>
      </c>
      <c r="C1258" s="20">
        <v>20749956158253</v>
      </c>
      <c r="D1258" s="138" t="s">
        <v>8648</v>
      </c>
      <c r="E1258" s="21" t="s">
        <v>2183</v>
      </c>
      <c r="F1258" s="19">
        <v>6</v>
      </c>
      <c r="G1258" s="21">
        <v>3</v>
      </c>
      <c r="H1258" s="204">
        <v>18</v>
      </c>
      <c r="I1258" s="204">
        <v>0</v>
      </c>
      <c r="J1258" s="215">
        <v>367.85</v>
      </c>
      <c r="K1258" s="138" t="s">
        <v>1010</v>
      </c>
      <c r="L1258" s="138" t="s">
        <v>8610</v>
      </c>
      <c r="M1258" s="138" t="s">
        <v>8689</v>
      </c>
      <c r="N1258" s="138" t="s">
        <v>8633</v>
      </c>
      <c r="O1258" s="138" t="s">
        <v>8614</v>
      </c>
      <c r="P1258" s="138" t="s">
        <v>8615</v>
      </c>
      <c r="Q1258" s="138" t="s">
        <v>8636</v>
      </c>
      <c r="R1258" s="138" t="s">
        <v>8648</v>
      </c>
    </row>
    <row r="1259" spans="1:19">
      <c r="A1259" s="25" t="s">
        <v>1017</v>
      </c>
      <c r="B1259" s="22" t="s">
        <v>5</v>
      </c>
      <c r="C1259" s="24">
        <v>20749956158260</v>
      </c>
      <c r="D1259" s="139" t="s">
        <v>8648</v>
      </c>
      <c r="E1259" s="22" t="s">
        <v>1669</v>
      </c>
      <c r="F1259" s="23">
        <v>8.5</v>
      </c>
      <c r="G1259" s="22">
        <v>2</v>
      </c>
      <c r="H1259" s="203">
        <v>25</v>
      </c>
      <c r="I1259" s="203">
        <v>1</v>
      </c>
      <c r="J1259" s="214">
        <v>470.09</v>
      </c>
      <c r="K1259" s="139" t="s">
        <v>1010</v>
      </c>
      <c r="L1259" s="139" t="s">
        <v>8610</v>
      </c>
      <c r="M1259" s="139" t="s">
        <v>8689</v>
      </c>
      <c r="N1259" s="139" t="s">
        <v>8633</v>
      </c>
      <c r="O1259" s="139" t="s">
        <v>8614</v>
      </c>
      <c r="P1259" s="139" t="s">
        <v>8615</v>
      </c>
      <c r="Q1259" s="139" t="s">
        <v>8636</v>
      </c>
      <c r="R1259" s="139" t="s">
        <v>8648</v>
      </c>
    </row>
    <row r="1260" spans="1:19">
      <c r="A1260" s="329" t="s">
        <v>1018</v>
      </c>
      <c r="B1260" s="21" t="s">
        <v>5</v>
      </c>
      <c r="C1260" s="20">
        <v>20749956158277</v>
      </c>
      <c r="D1260" s="138" t="s">
        <v>8648</v>
      </c>
      <c r="E1260" s="21" t="s">
        <v>1669</v>
      </c>
      <c r="F1260" s="19">
        <v>11</v>
      </c>
      <c r="G1260" s="21">
        <v>1</v>
      </c>
      <c r="H1260" s="204">
        <v>21</v>
      </c>
      <c r="I1260" s="204">
        <v>1</v>
      </c>
      <c r="J1260" s="215">
        <v>665.08</v>
      </c>
      <c r="K1260" s="138" t="s">
        <v>1010</v>
      </c>
      <c r="L1260" s="138" t="s">
        <v>8610</v>
      </c>
      <c r="M1260" s="138" t="s">
        <v>8689</v>
      </c>
      <c r="N1260" s="138" t="s">
        <v>8633</v>
      </c>
      <c r="O1260" s="138" t="s">
        <v>8614</v>
      </c>
      <c r="P1260" s="138" t="s">
        <v>8615</v>
      </c>
      <c r="Q1260" s="138" t="s">
        <v>8636</v>
      </c>
      <c r="R1260" s="138" t="s">
        <v>8648</v>
      </c>
    </row>
    <row r="1261" spans="1:19">
      <c r="A1261" s="25" t="s">
        <v>1019</v>
      </c>
      <c r="B1261" s="22" t="s">
        <v>5</v>
      </c>
      <c r="C1261" s="24">
        <v>20749956158284</v>
      </c>
      <c r="D1261" s="139" t="s">
        <v>8648</v>
      </c>
      <c r="E1261" s="22" t="s">
        <v>1717</v>
      </c>
      <c r="F1261" s="23">
        <v>11</v>
      </c>
      <c r="G1261" s="22">
        <v>1</v>
      </c>
      <c r="H1261" s="203">
        <v>22</v>
      </c>
      <c r="I1261" s="203">
        <v>1</v>
      </c>
      <c r="J1261" s="214">
        <v>688.27</v>
      </c>
      <c r="K1261" s="139" t="s">
        <v>1010</v>
      </c>
      <c r="L1261" s="139" t="s">
        <v>8610</v>
      </c>
      <c r="M1261" s="139" t="s">
        <v>8689</v>
      </c>
      <c r="N1261" s="139" t="s">
        <v>8633</v>
      </c>
      <c r="O1261" s="139" t="s">
        <v>8614</v>
      </c>
      <c r="P1261" s="139" t="s">
        <v>8615</v>
      </c>
      <c r="Q1261" s="139" t="s">
        <v>8636</v>
      </c>
      <c r="R1261" s="139" t="s">
        <v>8648</v>
      </c>
    </row>
    <row r="1262" spans="1:19">
      <c r="A1262" s="329" t="s">
        <v>1020</v>
      </c>
      <c r="B1262" s="21" t="s">
        <v>5</v>
      </c>
      <c r="C1262" s="20">
        <v>20749956158574</v>
      </c>
      <c r="D1262" s="138" t="s">
        <v>8648</v>
      </c>
      <c r="E1262" s="21" t="s">
        <v>2437</v>
      </c>
      <c r="F1262" s="19">
        <v>5</v>
      </c>
      <c r="G1262" s="21">
        <v>2</v>
      </c>
      <c r="H1262" s="204">
        <v>16</v>
      </c>
      <c r="I1262" s="204">
        <v>1</v>
      </c>
      <c r="J1262" s="215">
        <v>350.99</v>
      </c>
      <c r="K1262" s="138" t="s">
        <v>1010</v>
      </c>
      <c r="L1262" s="138" t="s">
        <v>8610</v>
      </c>
      <c r="M1262" s="138" t="s">
        <v>8689</v>
      </c>
      <c r="N1262" s="138" t="s">
        <v>8633</v>
      </c>
      <c r="O1262" s="138" t="s">
        <v>8614</v>
      </c>
      <c r="P1262" s="138" t="s">
        <v>8615</v>
      </c>
      <c r="Q1262" s="138" t="s">
        <v>8636</v>
      </c>
      <c r="R1262" s="138" t="s">
        <v>8648</v>
      </c>
    </row>
    <row r="1263" spans="1:19">
      <c r="A1263" s="25" t="s">
        <v>1021</v>
      </c>
      <c r="B1263" s="22" t="s">
        <v>5</v>
      </c>
      <c r="C1263" s="24">
        <v>20749956158581</v>
      </c>
      <c r="D1263" s="139" t="s">
        <v>8648</v>
      </c>
      <c r="E1263" s="22" t="s">
        <v>2438</v>
      </c>
      <c r="F1263" s="23">
        <v>4</v>
      </c>
      <c r="G1263" s="22">
        <v>2</v>
      </c>
      <c r="H1263" s="203">
        <v>14</v>
      </c>
      <c r="I1263" s="203">
        <v>1</v>
      </c>
      <c r="J1263" s="214">
        <v>293.02</v>
      </c>
      <c r="K1263" s="139" t="s">
        <v>1010</v>
      </c>
      <c r="L1263" s="139" t="s">
        <v>8610</v>
      </c>
      <c r="M1263" s="139" t="s">
        <v>8689</v>
      </c>
      <c r="N1263" s="139" t="s">
        <v>8633</v>
      </c>
      <c r="O1263" s="139" t="s">
        <v>8614</v>
      </c>
      <c r="P1263" s="139" t="s">
        <v>8615</v>
      </c>
      <c r="Q1263" s="139" t="s">
        <v>8636</v>
      </c>
      <c r="R1263" s="139" t="s">
        <v>8648</v>
      </c>
    </row>
    <row r="1264" spans="1:19">
      <c r="A1264" s="329" t="s">
        <v>1022</v>
      </c>
      <c r="B1264" s="21" t="s">
        <v>5</v>
      </c>
      <c r="C1264" s="20">
        <v>20749956158598</v>
      </c>
      <c r="D1264" s="138" t="s">
        <v>8648</v>
      </c>
      <c r="E1264" s="21" t="s">
        <v>2439</v>
      </c>
      <c r="F1264" s="19">
        <v>7</v>
      </c>
      <c r="G1264" s="21">
        <v>2</v>
      </c>
      <c r="H1264" s="204">
        <v>25.9</v>
      </c>
      <c r="I1264" s="204">
        <v>1.06</v>
      </c>
      <c r="J1264" s="215">
        <v>402.63</v>
      </c>
      <c r="K1264" s="138" t="s">
        <v>1010</v>
      </c>
      <c r="L1264" s="138" t="s">
        <v>8610</v>
      </c>
      <c r="M1264" s="138" t="s">
        <v>8689</v>
      </c>
      <c r="N1264" s="138" t="s">
        <v>8633</v>
      </c>
      <c r="O1264" s="138" t="s">
        <v>8614</v>
      </c>
      <c r="P1264" s="138" t="s">
        <v>8615</v>
      </c>
      <c r="Q1264" s="138" t="s">
        <v>8636</v>
      </c>
      <c r="R1264" s="138" t="s">
        <v>8648</v>
      </c>
    </row>
    <row r="1265" spans="1:19">
      <c r="A1265" s="25" t="s">
        <v>1023</v>
      </c>
      <c r="B1265" s="22" t="s">
        <v>5</v>
      </c>
      <c r="C1265" s="24">
        <v>20749956158604</v>
      </c>
      <c r="D1265" s="139" t="s">
        <v>8648</v>
      </c>
      <c r="E1265" s="22" t="s">
        <v>2440</v>
      </c>
      <c r="F1265" s="23">
        <v>4.75</v>
      </c>
      <c r="G1265" s="22">
        <v>2</v>
      </c>
      <c r="H1265" s="203">
        <v>12.61</v>
      </c>
      <c r="I1265" s="203">
        <v>0.49</v>
      </c>
      <c r="J1265" s="214">
        <v>349.93</v>
      </c>
      <c r="K1265" s="139" t="s">
        <v>1010</v>
      </c>
      <c r="L1265" s="139" t="s">
        <v>8610</v>
      </c>
      <c r="M1265" s="139" t="s">
        <v>8689</v>
      </c>
      <c r="N1265" s="139" t="s">
        <v>8633</v>
      </c>
      <c r="O1265" s="139" t="s">
        <v>8614</v>
      </c>
      <c r="P1265" s="139" t="s">
        <v>8615</v>
      </c>
      <c r="Q1265" s="139" t="s">
        <v>8636</v>
      </c>
      <c r="R1265" s="139" t="s">
        <v>8648</v>
      </c>
    </row>
    <row r="1266" spans="1:19">
      <c r="A1266" s="329" t="s">
        <v>1024</v>
      </c>
      <c r="B1266" s="21" t="s">
        <v>5</v>
      </c>
      <c r="C1266" s="20">
        <v>20749956158611</v>
      </c>
      <c r="D1266" s="138" t="s">
        <v>8648</v>
      </c>
      <c r="E1266" s="21" t="s">
        <v>2441</v>
      </c>
      <c r="F1266" s="19">
        <v>7.5</v>
      </c>
      <c r="G1266" s="21">
        <v>2</v>
      </c>
      <c r="H1266" s="204">
        <v>28.9</v>
      </c>
      <c r="I1266" s="204">
        <v>1.52</v>
      </c>
      <c r="J1266" s="215">
        <v>483.79</v>
      </c>
      <c r="K1266" s="138" t="s">
        <v>1010</v>
      </c>
      <c r="L1266" s="138" t="s">
        <v>8610</v>
      </c>
      <c r="M1266" s="138" t="s">
        <v>8689</v>
      </c>
      <c r="N1266" s="138" t="s">
        <v>8633</v>
      </c>
      <c r="O1266" s="138" t="s">
        <v>8614</v>
      </c>
      <c r="P1266" s="138" t="s">
        <v>8615</v>
      </c>
      <c r="Q1266" s="138" t="s">
        <v>8636</v>
      </c>
      <c r="R1266" s="138" t="s">
        <v>8648</v>
      </c>
    </row>
    <row r="1267" spans="1:19">
      <c r="A1267" s="25" t="s">
        <v>1025</v>
      </c>
      <c r="B1267" s="22" t="s">
        <v>5</v>
      </c>
      <c r="C1267" s="24">
        <v>20749956158628</v>
      </c>
      <c r="D1267" s="139" t="s">
        <v>8648</v>
      </c>
      <c r="E1267" s="22" t="s">
        <v>2442</v>
      </c>
      <c r="F1267" s="23">
        <v>5.5</v>
      </c>
      <c r="G1267" s="22">
        <v>2</v>
      </c>
      <c r="H1267" s="203">
        <v>19.649999999999999</v>
      </c>
      <c r="I1267" s="203">
        <v>0.72</v>
      </c>
      <c r="J1267" s="214">
        <v>369.96</v>
      </c>
      <c r="K1267" s="139" t="s">
        <v>1010</v>
      </c>
      <c r="L1267" s="139" t="s">
        <v>8610</v>
      </c>
      <c r="M1267" s="139" t="s">
        <v>8689</v>
      </c>
      <c r="N1267" s="139" t="s">
        <v>8633</v>
      </c>
      <c r="O1267" s="139" t="s">
        <v>8614</v>
      </c>
      <c r="P1267" s="139" t="s">
        <v>8615</v>
      </c>
      <c r="Q1267" s="139" t="s">
        <v>8636</v>
      </c>
      <c r="R1267" s="139" t="s">
        <v>8648</v>
      </c>
    </row>
    <row r="1268" spans="1:19">
      <c r="A1268" s="329" t="s">
        <v>1026</v>
      </c>
      <c r="B1268" s="21" t="s">
        <v>5</v>
      </c>
      <c r="C1268" s="20">
        <v>20749956158376</v>
      </c>
      <c r="D1268" s="138" t="s">
        <v>8648</v>
      </c>
      <c r="E1268" s="21" t="s">
        <v>1688</v>
      </c>
      <c r="F1268" s="19">
        <v>10.25</v>
      </c>
      <c r="G1268" s="21">
        <v>1</v>
      </c>
      <c r="H1268" s="204">
        <v>17.399999999999999</v>
      </c>
      <c r="I1268" s="204">
        <v>0.59</v>
      </c>
      <c r="J1268" s="215">
        <v>746.24</v>
      </c>
      <c r="K1268" s="138" t="s">
        <v>1010</v>
      </c>
      <c r="L1268" s="138" t="s">
        <v>8610</v>
      </c>
      <c r="M1268" s="138" t="s">
        <v>8689</v>
      </c>
      <c r="N1268" s="138" t="s">
        <v>8633</v>
      </c>
      <c r="O1268" s="138" t="s">
        <v>8614</v>
      </c>
      <c r="P1268" s="138" t="s">
        <v>8615</v>
      </c>
      <c r="Q1268" s="138" t="s">
        <v>8636</v>
      </c>
      <c r="R1268" s="138" t="s">
        <v>8648</v>
      </c>
    </row>
    <row r="1269" spans="1:19">
      <c r="A1269" s="25" t="s">
        <v>1027</v>
      </c>
      <c r="B1269" s="22" t="s">
        <v>5</v>
      </c>
      <c r="C1269" s="24">
        <v>20749956158383</v>
      </c>
      <c r="D1269" s="139" t="s">
        <v>8648</v>
      </c>
      <c r="E1269" s="22" t="s">
        <v>1920</v>
      </c>
      <c r="F1269" s="23" t="s">
        <v>2186</v>
      </c>
      <c r="G1269" s="22">
        <v>1</v>
      </c>
      <c r="H1269" s="203">
        <v>22.86</v>
      </c>
      <c r="I1269" s="203">
        <v>0.52</v>
      </c>
      <c r="J1269" s="214">
        <v>773.64</v>
      </c>
      <c r="K1269" s="139" t="s">
        <v>1010</v>
      </c>
      <c r="L1269" s="139" t="s">
        <v>8610</v>
      </c>
      <c r="M1269" s="139" t="s">
        <v>8689</v>
      </c>
      <c r="N1269" s="139" t="s">
        <v>8633</v>
      </c>
      <c r="O1269" s="139" t="s">
        <v>8614</v>
      </c>
      <c r="P1269" s="139" t="s">
        <v>8615</v>
      </c>
      <c r="Q1269" s="139" t="s">
        <v>8636</v>
      </c>
      <c r="R1269" s="139" t="s">
        <v>8648</v>
      </c>
    </row>
    <row r="1270" spans="1:19">
      <c r="A1270" s="329" t="s">
        <v>1028</v>
      </c>
      <c r="B1270" s="21" t="s">
        <v>5</v>
      </c>
      <c r="C1270" s="20">
        <v>20749956158635</v>
      </c>
      <c r="D1270" s="138" t="s">
        <v>8648</v>
      </c>
      <c r="E1270" s="21" t="s">
        <v>1688</v>
      </c>
      <c r="F1270" s="19">
        <v>12</v>
      </c>
      <c r="G1270" s="21">
        <v>1</v>
      </c>
      <c r="H1270" s="204">
        <v>32.700000000000003</v>
      </c>
      <c r="I1270" s="204">
        <v>1.19</v>
      </c>
      <c r="J1270" s="215">
        <v>868.5</v>
      </c>
      <c r="K1270" s="138" t="s">
        <v>1010</v>
      </c>
      <c r="L1270" s="138" t="s">
        <v>8610</v>
      </c>
      <c r="M1270" s="138" t="s">
        <v>8689</v>
      </c>
      <c r="N1270" s="138" t="s">
        <v>8633</v>
      </c>
      <c r="O1270" s="138" t="s">
        <v>8614</v>
      </c>
      <c r="P1270" s="138" t="s">
        <v>8615</v>
      </c>
      <c r="Q1270" s="138" t="s">
        <v>8636</v>
      </c>
      <c r="R1270" s="138" t="s">
        <v>8648</v>
      </c>
    </row>
    <row r="1271" spans="1:19">
      <c r="A1271" s="25" t="s">
        <v>1029</v>
      </c>
      <c r="B1271" s="22" t="s">
        <v>5</v>
      </c>
      <c r="C1271" s="24">
        <v>20749956158642</v>
      </c>
      <c r="D1271" s="139" t="s">
        <v>8648</v>
      </c>
      <c r="E1271" s="22" t="s">
        <v>1925</v>
      </c>
      <c r="F1271" s="23">
        <v>4.875</v>
      </c>
      <c r="G1271" s="22">
        <v>2</v>
      </c>
      <c r="H1271" s="203">
        <v>7.72</v>
      </c>
      <c r="I1271" s="203">
        <v>0.25</v>
      </c>
      <c r="J1271" s="214">
        <v>158.1</v>
      </c>
      <c r="K1271" s="139" t="s">
        <v>1010</v>
      </c>
      <c r="L1271" s="139" t="s">
        <v>8610</v>
      </c>
      <c r="M1271" s="139" t="s">
        <v>8689</v>
      </c>
      <c r="N1271" s="139" t="s">
        <v>8633</v>
      </c>
      <c r="O1271" s="139" t="s">
        <v>8614</v>
      </c>
      <c r="P1271" s="139" t="s">
        <v>8615</v>
      </c>
      <c r="Q1271" s="139" t="s">
        <v>8636</v>
      </c>
      <c r="R1271" s="139" t="s">
        <v>8648</v>
      </c>
    </row>
    <row r="1272" spans="1:19">
      <c r="A1272" s="329" t="s">
        <v>1030</v>
      </c>
      <c r="B1272" s="21" t="s">
        <v>5</v>
      </c>
      <c r="C1272" s="20">
        <v>20749956158659</v>
      </c>
      <c r="D1272" s="138" t="s">
        <v>8648</v>
      </c>
      <c r="E1272" s="21" t="s">
        <v>1954</v>
      </c>
      <c r="F1272" s="19">
        <v>2.625</v>
      </c>
      <c r="G1272" s="21">
        <v>2</v>
      </c>
      <c r="H1272" s="204">
        <v>6.9</v>
      </c>
      <c r="I1272" s="204">
        <v>0.35</v>
      </c>
      <c r="J1272" s="215">
        <v>332.01</v>
      </c>
      <c r="K1272" s="138" t="s">
        <v>1010</v>
      </c>
      <c r="L1272" s="138" t="s">
        <v>8610</v>
      </c>
      <c r="M1272" s="138" t="s">
        <v>8689</v>
      </c>
      <c r="N1272" s="138" t="s">
        <v>8633</v>
      </c>
      <c r="O1272" s="138" t="s">
        <v>8614</v>
      </c>
      <c r="P1272" s="138" t="s">
        <v>8615</v>
      </c>
      <c r="Q1272" s="138" t="s">
        <v>8636</v>
      </c>
      <c r="R1272" s="138" t="s">
        <v>8648</v>
      </c>
    </row>
    <row r="1273" spans="1:19">
      <c r="A1273" s="25" t="s">
        <v>1031</v>
      </c>
      <c r="B1273" s="22" t="s">
        <v>5</v>
      </c>
      <c r="C1273" s="24">
        <v>20749956158666</v>
      </c>
      <c r="D1273" s="139" t="s">
        <v>8648</v>
      </c>
      <c r="E1273" s="22" t="s">
        <v>1956</v>
      </c>
      <c r="F1273" s="23">
        <v>5</v>
      </c>
      <c r="G1273" s="22">
        <v>2</v>
      </c>
      <c r="H1273" s="203">
        <v>15.76</v>
      </c>
      <c r="I1273" s="203">
        <v>0.69</v>
      </c>
      <c r="J1273" s="214">
        <v>369.96</v>
      </c>
      <c r="K1273" s="139" t="s">
        <v>1010</v>
      </c>
      <c r="L1273" s="139" t="s">
        <v>8610</v>
      </c>
      <c r="M1273" s="139" t="s">
        <v>8689</v>
      </c>
      <c r="N1273" s="139" t="s">
        <v>8633</v>
      </c>
      <c r="O1273" s="139" t="s">
        <v>8614</v>
      </c>
      <c r="P1273" s="139" t="s">
        <v>8615</v>
      </c>
      <c r="Q1273" s="139" t="s">
        <v>8636</v>
      </c>
      <c r="R1273" s="139" t="s">
        <v>8648</v>
      </c>
    </row>
    <row r="1274" spans="1:19">
      <c r="A1274" s="329" t="s">
        <v>1032</v>
      </c>
      <c r="B1274" s="21" t="s">
        <v>5</v>
      </c>
      <c r="C1274" s="20">
        <v>20749956158673</v>
      </c>
      <c r="D1274" s="138" t="s">
        <v>8648</v>
      </c>
      <c r="E1274" s="21" t="s">
        <v>2443</v>
      </c>
      <c r="F1274" s="19" t="s">
        <v>2444</v>
      </c>
      <c r="G1274" s="21">
        <v>3</v>
      </c>
      <c r="H1274" s="204">
        <v>26.2</v>
      </c>
      <c r="I1274" s="204">
        <v>0.55000000000000004</v>
      </c>
      <c r="J1274" s="215">
        <v>594.46</v>
      </c>
      <c r="K1274" s="138" t="s">
        <v>1010</v>
      </c>
      <c r="L1274" s="138" t="s">
        <v>8610</v>
      </c>
      <c r="M1274" s="138" t="s">
        <v>8689</v>
      </c>
      <c r="N1274" s="138" t="s">
        <v>8633</v>
      </c>
      <c r="O1274" s="138" t="s">
        <v>8614</v>
      </c>
      <c r="P1274" s="138" t="s">
        <v>8615</v>
      </c>
      <c r="Q1274" s="138" t="s">
        <v>8636</v>
      </c>
      <c r="R1274" s="138" t="s">
        <v>8648</v>
      </c>
    </row>
    <row r="1275" spans="1:19" s="231" customFormat="1" ht="31.5">
      <c r="A1275" s="234" t="s">
        <v>8836</v>
      </c>
      <c r="B1275" s="235"/>
      <c r="C1275" s="236"/>
      <c r="D1275" s="237"/>
      <c r="E1275" s="235"/>
      <c r="F1275" s="235"/>
      <c r="G1275" s="235"/>
      <c r="H1275" s="345"/>
      <c r="I1275" s="345"/>
      <c r="J1275" s="250"/>
      <c r="K1275" s="237"/>
      <c r="L1275" s="237"/>
      <c r="M1275" s="237"/>
      <c r="N1275" s="237"/>
      <c r="O1275" s="237"/>
      <c r="P1275" s="237"/>
      <c r="Q1275" s="237"/>
      <c r="R1275" s="237"/>
      <c r="S1275" s="278"/>
    </row>
    <row r="1276" spans="1:19" s="232" customFormat="1" ht="38.25">
      <c r="A1276" s="238" t="s">
        <v>2</v>
      </c>
      <c r="B1276" s="239" t="s">
        <v>8825</v>
      </c>
      <c r="C1276" s="240" t="s">
        <v>2813</v>
      </c>
      <c r="D1276" s="239" t="s">
        <v>8827</v>
      </c>
      <c r="E1276" s="239" t="s">
        <v>1667</v>
      </c>
      <c r="F1276" s="241" t="s">
        <v>8824</v>
      </c>
      <c r="G1276" s="239" t="s">
        <v>8767</v>
      </c>
      <c r="H1276" s="347" t="s">
        <v>8777</v>
      </c>
      <c r="I1276" s="347" t="s">
        <v>8823</v>
      </c>
      <c r="J1276" s="190" t="s">
        <v>8810</v>
      </c>
      <c r="K1276" s="238" t="s">
        <v>8822</v>
      </c>
      <c r="L1276" s="239" t="s">
        <v>8764</v>
      </c>
      <c r="M1276" s="239" t="s">
        <v>8595</v>
      </c>
      <c r="N1276" s="240" t="s">
        <v>8765</v>
      </c>
      <c r="O1276" s="239" t="s">
        <v>8763</v>
      </c>
      <c r="P1276" s="241" t="s">
        <v>8821</v>
      </c>
      <c r="Q1276" s="241" t="s">
        <v>8618</v>
      </c>
      <c r="R1276" s="239" t="s">
        <v>9155</v>
      </c>
      <c r="S1276" s="280"/>
    </row>
    <row r="1277" spans="1:19">
      <c r="A1277" s="25" t="s">
        <v>1034</v>
      </c>
      <c r="B1277" s="22" t="s">
        <v>5</v>
      </c>
      <c r="C1277" s="24">
        <v>20749956179890</v>
      </c>
      <c r="D1277" s="139" t="s">
        <v>8648</v>
      </c>
      <c r="E1277" s="22" t="s">
        <v>1713</v>
      </c>
      <c r="F1277" s="23">
        <v>9.875</v>
      </c>
      <c r="G1277" s="22">
        <v>1</v>
      </c>
      <c r="H1277" s="203">
        <v>21.9</v>
      </c>
      <c r="I1277" s="203">
        <v>0.71</v>
      </c>
      <c r="J1277" s="214">
        <v>746.24</v>
      </c>
      <c r="K1277" s="139" t="s">
        <v>1033</v>
      </c>
      <c r="L1277" s="139" t="s">
        <v>8610</v>
      </c>
      <c r="M1277" s="139" t="s">
        <v>8689</v>
      </c>
      <c r="N1277" s="139" t="s">
        <v>8633</v>
      </c>
      <c r="O1277" s="139" t="s">
        <v>8614</v>
      </c>
      <c r="P1277" s="139" t="s">
        <v>8615</v>
      </c>
      <c r="Q1277" s="139" t="s">
        <v>8707</v>
      </c>
      <c r="R1277" s="139" t="s">
        <v>8648</v>
      </c>
    </row>
    <row r="1278" spans="1:19">
      <c r="A1278" s="329" t="s">
        <v>1035</v>
      </c>
      <c r="B1278" s="21" t="s">
        <v>5</v>
      </c>
      <c r="C1278" s="20">
        <v>20749956179906</v>
      </c>
      <c r="D1278" s="138" t="s">
        <v>8648</v>
      </c>
      <c r="E1278" s="21" t="s">
        <v>1948</v>
      </c>
      <c r="F1278" s="19">
        <v>3.75</v>
      </c>
      <c r="G1278" s="21">
        <v>2</v>
      </c>
      <c r="H1278" s="204">
        <v>13.5</v>
      </c>
      <c r="I1278" s="204">
        <v>0.85</v>
      </c>
      <c r="J1278" s="215">
        <v>341.5</v>
      </c>
      <c r="K1278" s="138" t="s">
        <v>1033</v>
      </c>
      <c r="L1278" s="138" t="s">
        <v>8610</v>
      </c>
      <c r="M1278" s="138" t="s">
        <v>8689</v>
      </c>
      <c r="N1278" s="138" t="s">
        <v>8633</v>
      </c>
      <c r="O1278" s="138" t="s">
        <v>8614</v>
      </c>
      <c r="P1278" s="138" t="s">
        <v>8615</v>
      </c>
      <c r="Q1278" s="138" t="s">
        <v>8707</v>
      </c>
      <c r="R1278" s="138" t="s">
        <v>8648</v>
      </c>
    </row>
    <row r="1279" spans="1:19">
      <c r="A1279" s="25" t="s">
        <v>1036</v>
      </c>
      <c r="B1279" s="22" t="s">
        <v>5</v>
      </c>
      <c r="C1279" s="24">
        <v>20749956179913</v>
      </c>
      <c r="D1279" s="139" t="s">
        <v>8648</v>
      </c>
      <c r="E1279" s="22" t="s">
        <v>2181</v>
      </c>
      <c r="F1279" s="23">
        <v>5</v>
      </c>
      <c r="G1279" s="22">
        <v>2</v>
      </c>
      <c r="H1279" s="203">
        <v>17</v>
      </c>
      <c r="I1279" s="203">
        <v>0.98</v>
      </c>
      <c r="J1279" s="214">
        <v>376.28</v>
      </c>
      <c r="K1279" s="139" t="s">
        <v>1033</v>
      </c>
      <c r="L1279" s="139" t="s">
        <v>8610</v>
      </c>
      <c r="M1279" s="139" t="s">
        <v>8689</v>
      </c>
      <c r="N1279" s="139" t="s">
        <v>8633</v>
      </c>
      <c r="O1279" s="139" t="s">
        <v>8614</v>
      </c>
      <c r="P1279" s="139" t="s">
        <v>8615</v>
      </c>
      <c r="Q1279" s="139" t="s">
        <v>8707</v>
      </c>
      <c r="R1279" s="139" t="s">
        <v>8648</v>
      </c>
    </row>
    <row r="1280" spans="1:19">
      <c r="A1280" s="329" t="s">
        <v>1037</v>
      </c>
      <c r="B1280" s="21" t="s">
        <v>5</v>
      </c>
      <c r="C1280" s="20">
        <v>20749956179920</v>
      </c>
      <c r="D1280" s="138" t="s">
        <v>8648</v>
      </c>
      <c r="E1280" s="21" t="s">
        <v>2436</v>
      </c>
      <c r="F1280" s="19">
        <v>4</v>
      </c>
      <c r="G1280" s="21">
        <v>4</v>
      </c>
      <c r="H1280" s="204">
        <v>14.5</v>
      </c>
      <c r="I1280" s="204">
        <v>0.32</v>
      </c>
      <c r="J1280" s="215">
        <v>336.23</v>
      </c>
      <c r="K1280" s="138" t="s">
        <v>1033</v>
      </c>
      <c r="L1280" s="138" t="s">
        <v>8610</v>
      </c>
      <c r="M1280" s="138" t="s">
        <v>8689</v>
      </c>
      <c r="N1280" s="138" t="s">
        <v>8633</v>
      </c>
      <c r="O1280" s="138" t="s">
        <v>8614</v>
      </c>
      <c r="P1280" s="138" t="s">
        <v>8615</v>
      </c>
      <c r="Q1280" s="138" t="s">
        <v>8707</v>
      </c>
      <c r="R1280" s="138" t="s">
        <v>8648</v>
      </c>
    </row>
    <row r="1281" spans="1:18">
      <c r="A1281" s="25" t="s">
        <v>1038</v>
      </c>
      <c r="B1281" s="22" t="s">
        <v>5</v>
      </c>
      <c r="C1281" s="24">
        <v>20749956179937</v>
      </c>
      <c r="D1281" s="139" t="s">
        <v>8648</v>
      </c>
      <c r="E1281" s="22" t="s">
        <v>1669</v>
      </c>
      <c r="F1281" s="23">
        <v>6</v>
      </c>
      <c r="G1281" s="22">
        <v>2</v>
      </c>
      <c r="H1281" s="203">
        <v>10.7</v>
      </c>
      <c r="I1281" s="203">
        <v>0.42</v>
      </c>
      <c r="J1281" s="214">
        <v>287.75</v>
      </c>
      <c r="K1281" s="139" t="s">
        <v>1033</v>
      </c>
      <c r="L1281" s="139" t="s">
        <v>8610</v>
      </c>
      <c r="M1281" s="139" t="s">
        <v>8689</v>
      </c>
      <c r="N1281" s="139" t="s">
        <v>8633</v>
      </c>
      <c r="O1281" s="139" t="s">
        <v>8614</v>
      </c>
      <c r="P1281" s="139" t="s">
        <v>8615</v>
      </c>
      <c r="Q1281" s="139" t="s">
        <v>8707</v>
      </c>
      <c r="R1281" s="139" t="s">
        <v>8648</v>
      </c>
    </row>
    <row r="1282" spans="1:18">
      <c r="A1282" s="329" t="s">
        <v>1039</v>
      </c>
      <c r="B1282" s="21" t="s">
        <v>5</v>
      </c>
      <c r="C1282" s="20">
        <v>20749956179944</v>
      </c>
      <c r="D1282" s="138" t="s">
        <v>8648</v>
      </c>
      <c r="E1282" s="21" t="s">
        <v>2183</v>
      </c>
      <c r="F1282" s="19">
        <v>5.5</v>
      </c>
      <c r="G1282" s="21">
        <v>3</v>
      </c>
      <c r="H1282" s="204">
        <v>17.899999999999999</v>
      </c>
      <c r="I1282" s="204">
        <v>0.43</v>
      </c>
      <c r="J1282" s="215">
        <v>367.85</v>
      </c>
      <c r="K1282" s="138" t="s">
        <v>1033</v>
      </c>
      <c r="L1282" s="138" t="s">
        <v>8610</v>
      </c>
      <c r="M1282" s="138" t="s">
        <v>8689</v>
      </c>
      <c r="N1282" s="138" t="s">
        <v>8633</v>
      </c>
      <c r="O1282" s="138" t="s">
        <v>8614</v>
      </c>
      <c r="P1282" s="138" t="s">
        <v>8615</v>
      </c>
      <c r="Q1282" s="138" t="s">
        <v>8707</v>
      </c>
      <c r="R1282" s="138" t="s">
        <v>8648</v>
      </c>
    </row>
    <row r="1283" spans="1:18">
      <c r="A1283" s="25" t="s">
        <v>1040</v>
      </c>
      <c r="B1283" s="22" t="s">
        <v>5</v>
      </c>
      <c r="C1283" s="24">
        <v>20749956179951</v>
      </c>
      <c r="D1283" s="139" t="s">
        <v>8648</v>
      </c>
      <c r="E1283" s="22" t="s">
        <v>1669</v>
      </c>
      <c r="F1283" s="23">
        <v>8.5</v>
      </c>
      <c r="G1283" s="22">
        <v>2</v>
      </c>
      <c r="H1283" s="203">
        <v>42</v>
      </c>
      <c r="I1283" s="203">
        <v>0.82</v>
      </c>
      <c r="J1283" s="214">
        <v>470.09</v>
      </c>
      <c r="K1283" s="139" t="s">
        <v>1033</v>
      </c>
      <c r="L1283" s="139" t="s">
        <v>8610</v>
      </c>
      <c r="M1283" s="139" t="s">
        <v>8689</v>
      </c>
      <c r="N1283" s="139" t="s">
        <v>8633</v>
      </c>
      <c r="O1283" s="139" t="s">
        <v>8614</v>
      </c>
      <c r="P1283" s="139" t="s">
        <v>8615</v>
      </c>
      <c r="Q1283" s="139" t="s">
        <v>8707</v>
      </c>
      <c r="R1283" s="139" t="s">
        <v>8648</v>
      </c>
    </row>
    <row r="1284" spans="1:18">
      <c r="A1284" s="329" t="s">
        <v>1041</v>
      </c>
      <c r="B1284" s="21" t="s">
        <v>5</v>
      </c>
      <c r="C1284" s="20">
        <v>20749956179968</v>
      </c>
      <c r="D1284" s="138" t="s">
        <v>8648</v>
      </c>
      <c r="E1284" s="21" t="s">
        <v>1669</v>
      </c>
      <c r="F1284" s="19">
        <v>10.625</v>
      </c>
      <c r="G1284" s="21">
        <v>1</v>
      </c>
      <c r="H1284" s="204">
        <v>21.4</v>
      </c>
      <c r="I1284" s="204">
        <v>0.71</v>
      </c>
      <c r="J1284" s="215">
        <v>665.08</v>
      </c>
      <c r="K1284" s="138" t="s">
        <v>1033</v>
      </c>
      <c r="L1284" s="138" t="s">
        <v>8610</v>
      </c>
      <c r="M1284" s="138" t="s">
        <v>8689</v>
      </c>
      <c r="N1284" s="138" t="s">
        <v>8633</v>
      </c>
      <c r="O1284" s="138" t="s">
        <v>8614</v>
      </c>
      <c r="P1284" s="138" t="s">
        <v>8615</v>
      </c>
      <c r="Q1284" s="138" t="s">
        <v>8707</v>
      </c>
      <c r="R1284" s="138" t="s">
        <v>8648</v>
      </c>
    </row>
    <row r="1285" spans="1:18">
      <c r="A1285" s="25" t="s">
        <v>1042</v>
      </c>
      <c r="B1285" s="22" t="s">
        <v>5</v>
      </c>
      <c r="C1285" s="24">
        <v>20749956179975</v>
      </c>
      <c r="D1285" s="139" t="s">
        <v>8648</v>
      </c>
      <c r="E1285" s="22" t="s">
        <v>1717</v>
      </c>
      <c r="F1285" s="23">
        <v>10.625</v>
      </c>
      <c r="G1285" s="22">
        <v>1</v>
      </c>
      <c r="H1285" s="203">
        <v>21.9</v>
      </c>
      <c r="I1285" s="203">
        <v>0.8</v>
      </c>
      <c r="J1285" s="214">
        <v>688.27</v>
      </c>
      <c r="K1285" s="139" t="s">
        <v>1033</v>
      </c>
      <c r="L1285" s="139" t="s">
        <v>8610</v>
      </c>
      <c r="M1285" s="139" t="s">
        <v>8689</v>
      </c>
      <c r="N1285" s="139" t="s">
        <v>8633</v>
      </c>
      <c r="O1285" s="139" t="s">
        <v>8614</v>
      </c>
      <c r="P1285" s="139" t="s">
        <v>8615</v>
      </c>
      <c r="Q1285" s="139" t="s">
        <v>8707</v>
      </c>
      <c r="R1285" s="139" t="s">
        <v>8648</v>
      </c>
    </row>
    <row r="1286" spans="1:18">
      <c r="A1286" s="329" t="s">
        <v>1043</v>
      </c>
      <c r="B1286" s="21" t="s">
        <v>5</v>
      </c>
      <c r="C1286" s="20">
        <v>20749956179982</v>
      </c>
      <c r="D1286" s="138" t="s">
        <v>8648</v>
      </c>
      <c r="E1286" s="21" t="s">
        <v>2437</v>
      </c>
      <c r="F1286" s="19">
        <v>5</v>
      </c>
      <c r="G1286" s="21">
        <v>2</v>
      </c>
      <c r="H1286" s="204">
        <v>16.3</v>
      </c>
      <c r="I1286" s="204">
        <v>0.93</v>
      </c>
      <c r="J1286" s="215">
        <v>350.99</v>
      </c>
      <c r="K1286" s="138" t="s">
        <v>1033</v>
      </c>
      <c r="L1286" s="138" t="s">
        <v>8610</v>
      </c>
      <c r="M1286" s="138" t="s">
        <v>8689</v>
      </c>
      <c r="N1286" s="138" t="s">
        <v>8633</v>
      </c>
      <c r="O1286" s="138" t="s">
        <v>8614</v>
      </c>
      <c r="P1286" s="138" t="s">
        <v>8615</v>
      </c>
      <c r="Q1286" s="138" t="s">
        <v>8707</v>
      </c>
      <c r="R1286" s="138" t="s">
        <v>8648</v>
      </c>
    </row>
    <row r="1287" spans="1:18">
      <c r="A1287" s="25" t="s">
        <v>1044</v>
      </c>
      <c r="B1287" s="22" t="s">
        <v>5</v>
      </c>
      <c r="C1287" s="24">
        <v>20749956179999</v>
      </c>
      <c r="D1287" s="139" t="s">
        <v>8648</v>
      </c>
      <c r="E1287" s="22" t="s">
        <v>2438</v>
      </c>
      <c r="F1287" s="23">
        <v>3.75</v>
      </c>
      <c r="G1287" s="22">
        <v>2</v>
      </c>
      <c r="H1287" s="203">
        <v>13.6</v>
      </c>
      <c r="I1287" s="203">
        <v>0.54</v>
      </c>
      <c r="J1287" s="214">
        <v>293.02</v>
      </c>
      <c r="K1287" s="139" t="s">
        <v>1033</v>
      </c>
      <c r="L1287" s="139" t="s">
        <v>8610</v>
      </c>
      <c r="M1287" s="139" t="s">
        <v>8689</v>
      </c>
      <c r="N1287" s="139" t="s">
        <v>8633</v>
      </c>
      <c r="O1287" s="139" t="s">
        <v>8614</v>
      </c>
      <c r="P1287" s="139" t="s">
        <v>8615</v>
      </c>
      <c r="Q1287" s="139" t="s">
        <v>8707</v>
      </c>
      <c r="R1287" s="139" t="s">
        <v>8648</v>
      </c>
    </row>
    <row r="1288" spans="1:18">
      <c r="A1288" s="329" t="s">
        <v>1045</v>
      </c>
      <c r="B1288" s="21" t="s">
        <v>5</v>
      </c>
      <c r="C1288" s="20">
        <v>20749956180001</v>
      </c>
      <c r="D1288" s="138" t="s">
        <v>8648</v>
      </c>
      <c r="E1288" s="21" t="s">
        <v>2439</v>
      </c>
      <c r="F1288" s="19">
        <v>7</v>
      </c>
      <c r="G1288" s="21">
        <v>2</v>
      </c>
      <c r="H1288" s="204">
        <v>25.9</v>
      </c>
      <c r="I1288" s="204">
        <v>1.06</v>
      </c>
      <c r="J1288" s="215">
        <v>402.63</v>
      </c>
      <c r="K1288" s="138" t="s">
        <v>1033</v>
      </c>
      <c r="L1288" s="138" t="s">
        <v>8610</v>
      </c>
      <c r="M1288" s="138" t="s">
        <v>8689</v>
      </c>
      <c r="N1288" s="138" t="s">
        <v>8633</v>
      </c>
      <c r="O1288" s="138" t="s">
        <v>8614</v>
      </c>
      <c r="P1288" s="138" t="s">
        <v>8615</v>
      </c>
      <c r="Q1288" s="138" t="s">
        <v>8707</v>
      </c>
      <c r="R1288" s="138" t="s">
        <v>8648</v>
      </c>
    </row>
    <row r="1289" spans="1:18">
      <c r="A1289" s="25" t="s">
        <v>1046</v>
      </c>
      <c r="B1289" s="22" t="s">
        <v>5</v>
      </c>
      <c r="C1289" s="24">
        <v>20749956180018</v>
      </c>
      <c r="D1289" s="139" t="s">
        <v>8648</v>
      </c>
      <c r="E1289" s="22" t="s">
        <v>2440</v>
      </c>
      <c r="F1289" s="23">
        <v>4.75</v>
      </c>
      <c r="G1289" s="22">
        <v>2</v>
      </c>
      <c r="H1289" s="203">
        <v>12.6</v>
      </c>
      <c r="I1289" s="203">
        <v>0.49</v>
      </c>
      <c r="J1289" s="214">
        <v>349.93</v>
      </c>
      <c r="K1289" s="139" t="s">
        <v>1033</v>
      </c>
      <c r="L1289" s="139" t="s">
        <v>8610</v>
      </c>
      <c r="M1289" s="139" t="s">
        <v>8689</v>
      </c>
      <c r="N1289" s="139" t="s">
        <v>8633</v>
      </c>
      <c r="O1289" s="139" t="s">
        <v>8614</v>
      </c>
      <c r="P1289" s="139" t="s">
        <v>8615</v>
      </c>
      <c r="Q1289" s="139" t="s">
        <v>8707</v>
      </c>
      <c r="R1289" s="139" t="s">
        <v>8648</v>
      </c>
    </row>
    <row r="1290" spans="1:18">
      <c r="A1290" s="329" t="s">
        <v>1047</v>
      </c>
      <c r="B1290" s="21" t="s">
        <v>5</v>
      </c>
      <c r="C1290" s="20">
        <v>20749956180025</v>
      </c>
      <c r="D1290" s="138" t="s">
        <v>8648</v>
      </c>
      <c r="E1290" s="21" t="s">
        <v>2441</v>
      </c>
      <c r="F1290" s="19">
        <v>7.5</v>
      </c>
      <c r="G1290" s="21">
        <v>2</v>
      </c>
      <c r="H1290" s="204">
        <v>28.9</v>
      </c>
      <c r="I1290" s="204">
        <v>1.52</v>
      </c>
      <c r="J1290" s="215">
        <v>483.79</v>
      </c>
      <c r="K1290" s="138" t="s">
        <v>1033</v>
      </c>
      <c r="L1290" s="138" t="s">
        <v>8610</v>
      </c>
      <c r="M1290" s="138" t="s">
        <v>8689</v>
      </c>
      <c r="N1290" s="138" t="s">
        <v>8633</v>
      </c>
      <c r="O1290" s="138" t="s">
        <v>8614</v>
      </c>
      <c r="P1290" s="138" t="s">
        <v>8615</v>
      </c>
      <c r="Q1290" s="138" t="s">
        <v>8707</v>
      </c>
      <c r="R1290" s="138" t="s">
        <v>8648</v>
      </c>
    </row>
    <row r="1291" spans="1:18">
      <c r="A1291" s="25" t="s">
        <v>1048</v>
      </c>
      <c r="B1291" s="22" t="s">
        <v>5</v>
      </c>
      <c r="C1291" s="24">
        <v>20749956180032</v>
      </c>
      <c r="D1291" s="139" t="s">
        <v>8648</v>
      </c>
      <c r="E1291" s="22" t="s">
        <v>2442</v>
      </c>
      <c r="F1291" s="23">
        <v>5.5</v>
      </c>
      <c r="G1291" s="22">
        <v>2</v>
      </c>
      <c r="H1291" s="203">
        <v>19.600000000000001</v>
      </c>
      <c r="I1291" s="203">
        <v>0.72</v>
      </c>
      <c r="J1291" s="214">
        <v>369.96</v>
      </c>
      <c r="K1291" s="139" t="s">
        <v>1033</v>
      </c>
      <c r="L1291" s="139" t="s">
        <v>8610</v>
      </c>
      <c r="M1291" s="139" t="s">
        <v>8689</v>
      </c>
      <c r="N1291" s="139" t="s">
        <v>8633</v>
      </c>
      <c r="O1291" s="139" t="s">
        <v>8614</v>
      </c>
      <c r="P1291" s="139" t="s">
        <v>8615</v>
      </c>
      <c r="Q1291" s="139" t="s">
        <v>8707</v>
      </c>
      <c r="R1291" s="139" t="s">
        <v>8648</v>
      </c>
    </row>
    <row r="1292" spans="1:18">
      <c r="A1292" s="329" t="s">
        <v>1049</v>
      </c>
      <c r="B1292" s="21" t="s">
        <v>5</v>
      </c>
      <c r="C1292" s="20">
        <v>20749956180049</v>
      </c>
      <c r="D1292" s="138" t="s">
        <v>8648</v>
      </c>
      <c r="E1292" s="21" t="s">
        <v>1688</v>
      </c>
      <c r="F1292" s="19">
        <v>10.25</v>
      </c>
      <c r="G1292" s="21">
        <v>1</v>
      </c>
      <c r="H1292" s="204">
        <v>17.399999999999999</v>
      </c>
      <c r="I1292" s="204">
        <v>0.59</v>
      </c>
      <c r="J1292" s="215">
        <v>746.24</v>
      </c>
      <c r="K1292" s="138" t="s">
        <v>1033</v>
      </c>
      <c r="L1292" s="138" t="s">
        <v>8610</v>
      </c>
      <c r="M1292" s="138" t="s">
        <v>8689</v>
      </c>
      <c r="N1292" s="138" t="s">
        <v>8633</v>
      </c>
      <c r="O1292" s="138" t="s">
        <v>8614</v>
      </c>
      <c r="P1292" s="138" t="s">
        <v>8615</v>
      </c>
      <c r="Q1292" s="138" t="s">
        <v>8707</v>
      </c>
      <c r="R1292" s="138" t="s">
        <v>8648</v>
      </c>
    </row>
    <row r="1293" spans="1:18">
      <c r="A1293" s="25" t="s">
        <v>1050</v>
      </c>
      <c r="B1293" s="22" t="s">
        <v>5</v>
      </c>
      <c r="C1293" s="24">
        <v>20749956180056</v>
      </c>
      <c r="D1293" s="139" t="s">
        <v>8648</v>
      </c>
      <c r="E1293" s="22" t="s">
        <v>1920</v>
      </c>
      <c r="F1293" s="23" t="s">
        <v>2186</v>
      </c>
      <c r="G1293" s="22">
        <v>1</v>
      </c>
      <c r="H1293" s="203">
        <v>45.7</v>
      </c>
      <c r="I1293" s="203">
        <v>0.52</v>
      </c>
      <c r="J1293" s="214">
        <v>773.64</v>
      </c>
      <c r="K1293" s="139" t="s">
        <v>1033</v>
      </c>
      <c r="L1293" s="139" t="s">
        <v>8610</v>
      </c>
      <c r="M1293" s="139" t="s">
        <v>8689</v>
      </c>
      <c r="N1293" s="139" t="s">
        <v>8633</v>
      </c>
      <c r="O1293" s="139" t="s">
        <v>8614</v>
      </c>
      <c r="P1293" s="139" t="s">
        <v>8615</v>
      </c>
      <c r="Q1293" s="139" t="s">
        <v>8707</v>
      </c>
      <c r="R1293" s="139" t="s">
        <v>8648</v>
      </c>
    </row>
    <row r="1294" spans="1:18">
      <c r="A1294" s="329" t="s">
        <v>1051</v>
      </c>
      <c r="B1294" s="21" t="s">
        <v>5</v>
      </c>
      <c r="C1294" s="20">
        <v>20749956180063</v>
      </c>
      <c r="D1294" s="138" t="s">
        <v>8648</v>
      </c>
      <c r="E1294" s="21" t="s">
        <v>1688</v>
      </c>
      <c r="F1294" s="19">
        <v>12</v>
      </c>
      <c r="G1294" s="21">
        <v>1</v>
      </c>
      <c r="H1294" s="204">
        <v>32.700000000000003</v>
      </c>
      <c r="I1294" s="204">
        <v>1.19</v>
      </c>
      <c r="J1294" s="215">
        <v>868.5</v>
      </c>
      <c r="K1294" s="138" t="s">
        <v>1033</v>
      </c>
      <c r="L1294" s="138" t="s">
        <v>8610</v>
      </c>
      <c r="M1294" s="138" t="s">
        <v>8689</v>
      </c>
      <c r="N1294" s="138" t="s">
        <v>8633</v>
      </c>
      <c r="O1294" s="138" t="s">
        <v>8614</v>
      </c>
      <c r="P1294" s="138" t="s">
        <v>8615</v>
      </c>
      <c r="Q1294" s="138" t="s">
        <v>8707</v>
      </c>
      <c r="R1294" s="138" t="s">
        <v>8648</v>
      </c>
    </row>
    <row r="1295" spans="1:18">
      <c r="A1295" s="25" t="s">
        <v>1052</v>
      </c>
      <c r="B1295" s="22" t="s">
        <v>5</v>
      </c>
      <c r="C1295" s="24">
        <v>20749956180070</v>
      </c>
      <c r="D1295" s="139" t="s">
        <v>8648</v>
      </c>
      <c r="E1295" s="22" t="s">
        <v>1925</v>
      </c>
      <c r="F1295" s="23">
        <v>4.875</v>
      </c>
      <c r="G1295" s="22">
        <v>2</v>
      </c>
      <c r="H1295" s="203">
        <v>7.7</v>
      </c>
      <c r="I1295" s="203">
        <v>0.25</v>
      </c>
      <c r="J1295" s="214">
        <v>158.1</v>
      </c>
      <c r="K1295" s="139" t="s">
        <v>1033</v>
      </c>
      <c r="L1295" s="139" t="s">
        <v>8610</v>
      </c>
      <c r="M1295" s="139" t="s">
        <v>8689</v>
      </c>
      <c r="N1295" s="139" t="s">
        <v>8633</v>
      </c>
      <c r="O1295" s="139" t="s">
        <v>8614</v>
      </c>
      <c r="P1295" s="139" t="s">
        <v>8615</v>
      </c>
      <c r="Q1295" s="139" t="s">
        <v>8707</v>
      </c>
      <c r="R1295" s="139" t="s">
        <v>8648</v>
      </c>
    </row>
    <row r="1296" spans="1:18">
      <c r="A1296" s="329" t="s">
        <v>1053</v>
      </c>
      <c r="B1296" s="21" t="s">
        <v>5</v>
      </c>
      <c r="C1296" s="20">
        <v>20749956180087</v>
      </c>
      <c r="D1296" s="138" t="s">
        <v>8648</v>
      </c>
      <c r="E1296" s="21" t="s">
        <v>1954</v>
      </c>
      <c r="F1296" s="19">
        <v>2.625</v>
      </c>
      <c r="G1296" s="21">
        <v>2</v>
      </c>
      <c r="H1296" s="204">
        <v>6.9</v>
      </c>
      <c r="I1296" s="204">
        <v>0.35</v>
      </c>
      <c r="J1296" s="215">
        <v>332.01</v>
      </c>
      <c r="K1296" s="138" t="s">
        <v>1033</v>
      </c>
      <c r="L1296" s="138" t="s">
        <v>8610</v>
      </c>
      <c r="M1296" s="138" t="s">
        <v>8689</v>
      </c>
      <c r="N1296" s="138" t="s">
        <v>8633</v>
      </c>
      <c r="O1296" s="138" t="s">
        <v>8614</v>
      </c>
      <c r="P1296" s="138" t="s">
        <v>8615</v>
      </c>
      <c r="Q1296" s="138" t="s">
        <v>8707</v>
      </c>
      <c r="R1296" s="138" t="s">
        <v>8648</v>
      </c>
    </row>
    <row r="1297" spans="1:19">
      <c r="A1297" s="25" t="s">
        <v>1054</v>
      </c>
      <c r="B1297" s="22" t="s">
        <v>5</v>
      </c>
      <c r="C1297" s="24">
        <v>20749956180094</v>
      </c>
      <c r="D1297" s="139" t="s">
        <v>8648</v>
      </c>
      <c r="E1297" s="22" t="s">
        <v>1956</v>
      </c>
      <c r="F1297" s="23">
        <v>5</v>
      </c>
      <c r="G1297" s="22">
        <v>2</v>
      </c>
      <c r="H1297" s="203">
        <v>15.8</v>
      </c>
      <c r="I1297" s="203">
        <v>0.69</v>
      </c>
      <c r="J1297" s="214">
        <v>369.96</v>
      </c>
      <c r="K1297" s="139" t="s">
        <v>1033</v>
      </c>
      <c r="L1297" s="139" t="s">
        <v>8610</v>
      </c>
      <c r="M1297" s="139" t="s">
        <v>8689</v>
      </c>
      <c r="N1297" s="139" t="s">
        <v>8633</v>
      </c>
      <c r="O1297" s="139" t="s">
        <v>8614</v>
      </c>
      <c r="P1297" s="139" t="s">
        <v>8615</v>
      </c>
      <c r="Q1297" s="139" t="s">
        <v>8707</v>
      </c>
      <c r="R1297" s="139" t="s">
        <v>8648</v>
      </c>
    </row>
    <row r="1298" spans="1:19">
      <c r="A1298" s="329" t="s">
        <v>1055</v>
      </c>
      <c r="B1298" s="21" t="s">
        <v>5</v>
      </c>
      <c r="C1298" s="20">
        <v>20749956180100</v>
      </c>
      <c r="D1298" s="138" t="s">
        <v>8648</v>
      </c>
      <c r="E1298" s="21" t="s">
        <v>2443</v>
      </c>
      <c r="F1298" s="19" t="s">
        <v>2444</v>
      </c>
      <c r="G1298" s="21">
        <v>2</v>
      </c>
      <c r="H1298" s="204">
        <v>26.2</v>
      </c>
      <c r="I1298" s="204">
        <v>0.55000000000000004</v>
      </c>
      <c r="J1298" s="215">
        <v>594.46</v>
      </c>
      <c r="K1298" s="138" t="s">
        <v>1033</v>
      </c>
      <c r="L1298" s="138" t="s">
        <v>8610</v>
      </c>
      <c r="M1298" s="138" t="s">
        <v>8689</v>
      </c>
      <c r="N1298" s="138" t="s">
        <v>8633</v>
      </c>
      <c r="O1298" s="138" t="s">
        <v>8614</v>
      </c>
      <c r="P1298" s="138" t="s">
        <v>8615</v>
      </c>
      <c r="Q1298" s="138" t="s">
        <v>8707</v>
      </c>
      <c r="R1298" s="138" t="s">
        <v>8648</v>
      </c>
    </row>
    <row r="1299" spans="1:19" s="231" customFormat="1" ht="31.5">
      <c r="A1299" s="234" t="s">
        <v>8835</v>
      </c>
      <c r="B1299" s="235"/>
      <c r="C1299" s="236"/>
      <c r="D1299" s="237"/>
      <c r="E1299" s="235"/>
      <c r="F1299" s="235"/>
      <c r="G1299" s="235"/>
      <c r="H1299" s="345"/>
      <c r="I1299" s="345"/>
      <c r="J1299" s="250"/>
      <c r="K1299" s="237"/>
      <c r="L1299" s="237"/>
      <c r="M1299" s="237"/>
      <c r="N1299" s="237"/>
      <c r="O1299" s="237"/>
      <c r="P1299" s="237"/>
      <c r="Q1299" s="237"/>
      <c r="R1299" s="237"/>
      <c r="S1299" s="278"/>
    </row>
    <row r="1300" spans="1:19" s="232" customFormat="1" ht="38.25">
      <c r="A1300" s="238" t="s">
        <v>2</v>
      </c>
      <c r="B1300" s="239" t="s">
        <v>8825</v>
      </c>
      <c r="C1300" s="240" t="s">
        <v>2813</v>
      </c>
      <c r="D1300" s="239" t="s">
        <v>8827</v>
      </c>
      <c r="E1300" s="239" t="s">
        <v>1667</v>
      </c>
      <c r="F1300" s="241" t="s">
        <v>8824</v>
      </c>
      <c r="G1300" s="239" t="s">
        <v>8767</v>
      </c>
      <c r="H1300" s="347" t="s">
        <v>8777</v>
      </c>
      <c r="I1300" s="347" t="s">
        <v>8823</v>
      </c>
      <c r="J1300" s="190" t="s">
        <v>8810</v>
      </c>
      <c r="K1300" s="238" t="s">
        <v>8822</v>
      </c>
      <c r="L1300" s="239" t="s">
        <v>8764</v>
      </c>
      <c r="M1300" s="239" t="s">
        <v>8595</v>
      </c>
      <c r="N1300" s="240" t="s">
        <v>8765</v>
      </c>
      <c r="O1300" s="239" t="s">
        <v>8763</v>
      </c>
      <c r="P1300" s="241" t="s">
        <v>8821</v>
      </c>
      <c r="Q1300" s="241" t="s">
        <v>8618</v>
      </c>
      <c r="R1300" s="239" t="s">
        <v>9155</v>
      </c>
      <c r="S1300" s="280"/>
    </row>
    <row r="1301" spans="1:19">
      <c r="A1301" s="25" t="s">
        <v>1057</v>
      </c>
      <c r="B1301" s="22" t="s">
        <v>5</v>
      </c>
      <c r="C1301" s="24">
        <v>20749956179647</v>
      </c>
      <c r="D1301" s="139" t="s">
        <v>8648</v>
      </c>
      <c r="E1301" s="22" t="s">
        <v>1713</v>
      </c>
      <c r="F1301" s="23">
        <v>9.875</v>
      </c>
      <c r="G1301" s="22">
        <v>1</v>
      </c>
      <c r="H1301" s="203">
        <v>21.9</v>
      </c>
      <c r="I1301" s="203">
        <v>0.71</v>
      </c>
      <c r="J1301" s="214">
        <v>746.24</v>
      </c>
      <c r="K1301" s="139" t="s">
        <v>1056</v>
      </c>
      <c r="L1301" s="139" t="s">
        <v>8610</v>
      </c>
      <c r="M1301" s="139" t="s">
        <v>8689</v>
      </c>
      <c r="N1301" s="139" t="s">
        <v>8633</v>
      </c>
      <c r="O1301" s="139" t="s">
        <v>8614</v>
      </c>
      <c r="P1301" s="139" t="s">
        <v>8615</v>
      </c>
      <c r="Q1301" s="139" t="s">
        <v>8706</v>
      </c>
      <c r="R1301" s="139" t="s">
        <v>8648</v>
      </c>
    </row>
    <row r="1302" spans="1:19">
      <c r="A1302" s="329" t="s">
        <v>1058</v>
      </c>
      <c r="B1302" s="21" t="s">
        <v>5</v>
      </c>
      <c r="C1302" s="20">
        <v>20749956179654</v>
      </c>
      <c r="D1302" s="138" t="s">
        <v>8648</v>
      </c>
      <c r="E1302" s="21" t="s">
        <v>1948</v>
      </c>
      <c r="F1302" s="19">
        <v>3.75</v>
      </c>
      <c r="G1302" s="21">
        <v>2</v>
      </c>
      <c r="H1302" s="204">
        <v>13.5</v>
      </c>
      <c r="I1302" s="204">
        <v>0.85</v>
      </c>
      <c r="J1302" s="215">
        <v>341.5</v>
      </c>
      <c r="K1302" s="138" t="s">
        <v>1056</v>
      </c>
      <c r="L1302" s="138" t="s">
        <v>8610</v>
      </c>
      <c r="M1302" s="138" t="s">
        <v>8689</v>
      </c>
      <c r="N1302" s="138" t="s">
        <v>8633</v>
      </c>
      <c r="O1302" s="138" t="s">
        <v>8614</v>
      </c>
      <c r="P1302" s="138" t="s">
        <v>8615</v>
      </c>
      <c r="Q1302" s="138" t="s">
        <v>8706</v>
      </c>
      <c r="R1302" s="138" t="s">
        <v>8648</v>
      </c>
    </row>
    <row r="1303" spans="1:19">
      <c r="A1303" s="25" t="s">
        <v>1059</v>
      </c>
      <c r="B1303" s="22" t="s">
        <v>5</v>
      </c>
      <c r="C1303" s="24">
        <v>20749956179661</v>
      </c>
      <c r="D1303" s="139" t="s">
        <v>8648</v>
      </c>
      <c r="E1303" s="22" t="s">
        <v>2181</v>
      </c>
      <c r="F1303" s="23">
        <v>5</v>
      </c>
      <c r="G1303" s="22">
        <v>2</v>
      </c>
      <c r="H1303" s="203">
        <v>17</v>
      </c>
      <c r="I1303" s="203">
        <v>0.98</v>
      </c>
      <c r="J1303" s="214">
        <v>376.28</v>
      </c>
      <c r="K1303" s="139" t="s">
        <v>1056</v>
      </c>
      <c r="L1303" s="139" t="s">
        <v>8610</v>
      </c>
      <c r="M1303" s="139" t="s">
        <v>8689</v>
      </c>
      <c r="N1303" s="139" t="s">
        <v>8633</v>
      </c>
      <c r="O1303" s="139" t="s">
        <v>8614</v>
      </c>
      <c r="P1303" s="139" t="s">
        <v>8615</v>
      </c>
      <c r="Q1303" s="139" t="s">
        <v>8706</v>
      </c>
      <c r="R1303" s="139" t="s">
        <v>8648</v>
      </c>
    </row>
    <row r="1304" spans="1:19">
      <c r="A1304" s="329" t="s">
        <v>1060</v>
      </c>
      <c r="B1304" s="21" t="s">
        <v>5</v>
      </c>
      <c r="C1304" s="20">
        <v>20749956179678</v>
      </c>
      <c r="D1304" s="138" t="s">
        <v>8648</v>
      </c>
      <c r="E1304" s="21" t="s">
        <v>2436</v>
      </c>
      <c r="F1304" s="19">
        <v>4</v>
      </c>
      <c r="G1304" s="21">
        <v>4</v>
      </c>
      <c r="H1304" s="204">
        <v>14.5</v>
      </c>
      <c r="I1304" s="204">
        <v>0.32</v>
      </c>
      <c r="J1304" s="215">
        <v>336.23</v>
      </c>
      <c r="K1304" s="138" t="s">
        <v>1056</v>
      </c>
      <c r="L1304" s="138" t="s">
        <v>8610</v>
      </c>
      <c r="M1304" s="138" t="s">
        <v>8689</v>
      </c>
      <c r="N1304" s="138" t="s">
        <v>8633</v>
      </c>
      <c r="O1304" s="138" t="s">
        <v>8614</v>
      </c>
      <c r="P1304" s="138" t="s">
        <v>8615</v>
      </c>
      <c r="Q1304" s="138" t="s">
        <v>8706</v>
      </c>
      <c r="R1304" s="138" t="s">
        <v>8648</v>
      </c>
    </row>
    <row r="1305" spans="1:19">
      <c r="A1305" s="25" t="s">
        <v>1061</v>
      </c>
      <c r="B1305" s="22" t="s">
        <v>5</v>
      </c>
      <c r="C1305" s="24">
        <v>20749956179685</v>
      </c>
      <c r="D1305" s="139" t="s">
        <v>8648</v>
      </c>
      <c r="E1305" s="22" t="s">
        <v>1669</v>
      </c>
      <c r="F1305" s="23">
        <v>6</v>
      </c>
      <c r="G1305" s="22">
        <v>2</v>
      </c>
      <c r="H1305" s="203">
        <v>10.7</v>
      </c>
      <c r="I1305" s="203">
        <v>0.42</v>
      </c>
      <c r="J1305" s="214">
        <v>287.75</v>
      </c>
      <c r="K1305" s="139" t="s">
        <v>1056</v>
      </c>
      <c r="L1305" s="139" t="s">
        <v>8610</v>
      </c>
      <c r="M1305" s="139" t="s">
        <v>8689</v>
      </c>
      <c r="N1305" s="139" t="s">
        <v>8633</v>
      </c>
      <c r="O1305" s="139" t="s">
        <v>8614</v>
      </c>
      <c r="P1305" s="139" t="s">
        <v>8615</v>
      </c>
      <c r="Q1305" s="139" t="s">
        <v>8706</v>
      </c>
      <c r="R1305" s="139" t="s">
        <v>8648</v>
      </c>
    </row>
    <row r="1306" spans="1:19">
      <c r="A1306" s="329" t="s">
        <v>1062</v>
      </c>
      <c r="B1306" s="21" t="s">
        <v>5</v>
      </c>
      <c r="C1306" s="20">
        <v>20749956179692</v>
      </c>
      <c r="D1306" s="138" t="s">
        <v>8648</v>
      </c>
      <c r="E1306" s="21" t="s">
        <v>2183</v>
      </c>
      <c r="F1306" s="19">
        <v>5.5</v>
      </c>
      <c r="G1306" s="21">
        <v>3</v>
      </c>
      <c r="H1306" s="204">
        <v>17.899999999999999</v>
      </c>
      <c r="I1306" s="204">
        <v>0.43</v>
      </c>
      <c r="J1306" s="215">
        <v>367.85</v>
      </c>
      <c r="K1306" s="138" t="s">
        <v>1056</v>
      </c>
      <c r="L1306" s="138" t="s">
        <v>8610</v>
      </c>
      <c r="M1306" s="138" t="s">
        <v>8689</v>
      </c>
      <c r="N1306" s="138" t="s">
        <v>8633</v>
      </c>
      <c r="O1306" s="138" t="s">
        <v>8614</v>
      </c>
      <c r="P1306" s="138" t="s">
        <v>8615</v>
      </c>
      <c r="Q1306" s="138" t="s">
        <v>8706</v>
      </c>
      <c r="R1306" s="138" t="s">
        <v>8648</v>
      </c>
    </row>
    <row r="1307" spans="1:19">
      <c r="A1307" s="25" t="s">
        <v>1063</v>
      </c>
      <c r="B1307" s="22" t="s">
        <v>5</v>
      </c>
      <c r="C1307" s="24">
        <v>20749956179708</v>
      </c>
      <c r="D1307" s="139" t="s">
        <v>8648</v>
      </c>
      <c r="E1307" s="22" t="s">
        <v>1669</v>
      </c>
      <c r="F1307" s="23">
        <v>8.5</v>
      </c>
      <c r="G1307" s="22">
        <v>2</v>
      </c>
      <c r="H1307" s="203">
        <v>25.3</v>
      </c>
      <c r="I1307" s="203">
        <v>0.82</v>
      </c>
      <c r="J1307" s="214">
        <v>470.09</v>
      </c>
      <c r="K1307" s="139" t="s">
        <v>1056</v>
      </c>
      <c r="L1307" s="139" t="s">
        <v>8610</v>
      </c>
      <c r="M1307" s="139" t="s">
        <v>8689</v>
      </c>
      <c r="N1307" s="139" t="s">
        <v>8633</v>
      </c>
      <c r="O1307" s="139" t="s">
        <v>8614</v>
      </c>
      <c r="P1307" s="139" t="s">
        <v>8615</v>
      </c>
      <c r="Q1307" s="139" t="s">
        <v>8706</v>
      </c>
      <c r="R1307" s="139" t="s">
        <v>8648</v>
      </c>
    </row>
    <row r="1308" spans="1:19">
      <c r="A1308" s="329" t="s">
        <v>1064</v>
      </c>
      <c r="B1308" s="21" t="s">
        <v>5</v>
      </c>
      <c r="C1308" s="20">
        <v>20749956179715</v>
      </c>
      <c r="D1308" s="138" t="s">
        <v>8648</v>
      </c>
      <c r="E1308" s="21" t="s">
        <v>1669</v>
      </c>
      <c r="F1308" s="19">
        <v>10.625</v>
      </c>
      <c r="G1308" s="21">
        <v>1</v>
      </c>
      <c r="H1308" s="204">
        <v>21.4</v>
      </c>
      <c r="I1308" s="204">
        <v>0.71</v>
      </c>
      <c r="J1308" s="215">
        <v>665.08</v>
      </c>
      <c r="K1308" s="138" t="s">
        <v>1056</v>
      </c>
      <c r="L1308" s="138" t="s">
        <v>8610</v>
      </c>
      <c r="M1308" s="138" t="s">
        <v>8689</v>
      </c>
      <c r="N1308" s="138" t="s">
        <v>8633</v>
      </c>
      <c r="O1308" s="138" t="s">
        <v>8614</v>
      </c>
      <c r="P1308" s="138" t="s">
        <v>8615</v>
      </c>
      <c r="Q1308" s="138" t="s">
        <v>8706</v>
      </c>
      <c r="R1308" s="138" t="s">
        <v>8648</v>
      </c>
    </row>
    <row r="1309" spans="1:19">
      <c r="A1309" s="25" t="s">
        <v>1065</v>
      </c>
      <c r="B1309" s="22" t="s">
        <v>5</v>
      </c>
      <c r="C1309" s="24">
        <v>20749956179722</v>
      </c>
      <c r="D1309" s="139" t="s">
        <v>8648</v>
      </c>
      <c r="E1309" s="22" t="s">
        <v>1717</v>
      </c>
      <c r="F1309" s="23">
        <v>10.625</v>
      </c>
      <c r="G1309" s="22">
        <v>1</v>
      </c>
      <c r="H1309" s="203">
        <v>21.9</v>
      </c>
      <c r="I1309" s="203">
        <v>0.8</v>
      </c>
      <c r="J1309" s="214">
        <v>688.27</v>
      </c>
      <c r="K1309" s="139" t="s">
        <v>1056</v>
      </c>
      <c r="L1309" s="139" t="s">
        <v>8610</v>
      </c>
      <c r="M1309" s="139" t="s">
        <v>8689</v>
      </c>
      <c r="N1309" s="139" t="s">
        <v>8633</v>
      </c>
      <c r="O1309" s="139" t="s">
        <v>8614</v>
      </c>
      <c r="P1309" s="139" t="s">
        <v>8615</v>
      </c>
      <c r="Q1309" s="139" t="s">
        <v>8706</v>
      </c>
      <c r="R1309" s="139" t="s">
        <v>8648</v>
      </c>
    </row>
    <row r="1310" spans="1:19">
      <c r="A1310" s="329" t="s">
        <v>1066</v>
      </c>
      <c r="B1310" s="21" t="s">
        <v>5</v>
      </c>
      <c r="C1310" s="20">
        <v>20749956179746</v>
      </c>
      <c r="D1310" s="138" t="s">
        <v>8648</v>
      </c>
      <c r="E1310" s="21" t="s">
        <v>2437</v>
      </c>
      <c r="F1310" s="19">
        <v>5</v>
      </c>
      <c r="G1310" s="21">
        <v>2</v>
      </c>
      <c r="H1310" s="204">
        <v>16.3</v>
      </c>
      <c r="I1310" s="204">
        <v>0.93</v>
      </c>
      <c r="J1310" s="215">
        <v>350.99</v>
      </c>
      <c r="K1310" s="138" t="s">
        <v>1056</v>
      </c>
      <c r="L1310" s="138" t="s">
        <v>8610</v>
      </c>
      <c r="M1310" s="138" t="s">
        <v>8689</v>
      </c>
      <c r="N1310" s="138" t="s">
        <v>8633</v>
      </c>
      <c r="O1310" s="138" t="s">
        <v>8614</v>
      </c>
      <c r="P1310" s="138" t="s">
        <v>8615</v>
      </c>
      <c r="Q1310" s="138" t="s">
        <v>8706</v>
      </c>
      <c r="R1310" s="138" t="s">
        <v>8648</v>
      </c>
    </row>
    <row r="1311" spans="1:19">
      <c r="A1311" s="25" t="s">
        <v>1067</v>
      </c>
      <c r="B1311" s="22" t="s">
        <v>5</v>
      </c>
      <c r="C1311" s="24">
        <v>20749956179753</v>
      </c>
      <c r="D1311" s="139" t="s">
        <v>8648</v>
      </c>
      <c r="E1311" s="22" t="s">
        <v>2438</v>
      </c>
      <c r="F1311" s="23">
        <v>3.75</v>
      </c>
      <c r="G1311" s="22">
        <v>2</v>
      </c>
      <c r="H1311" s="203">
        <v>13.6</v>
      </c>
      <c r="I1311" s="203">
        <v>0.54</v>
      </c>
      <c r="J1311" s="214">
        <v>293.02</v>
      </c>
      <c r="K1311" s="139" t="s">
        <v>1056</v>
      </c>
      <c r="L1311" s="139" t="s">
        <v>8610</v>
      </c>
      <c r="M1311" s="139" t="s">
        <v>8689</v>
      </c>
      <c r="N1311" s="139" t="s">
        <v>8633</v>
      </c>
      <c r="O1311" s="139" t="s">
        <v>8614</v>
      </c>
      <c r="P1311" s="139" t="s">
        <v>8615</v>
      </c>
      <c r="Q1311" s="139" t="s">
        <v>8706</v>
      </c>
      <c r="R1311" s="139" t="s">
        <v>8648</v>
      </c>
    </row>
    <row r="1312" spans="1:19">
      <c r="A1312" s="329" t="s">
        <v>1068</v>
      </c>
      <c r="B1312" s="21" t="s">
        <v>5</v>
      </c>
      <c r="C1312" s="20">
        <v>20749956179760</v>
      </c>
      <c r="D1312" s="138" t="s">
        <v>8648</v>
      </c>
      <c r="E1312" s="21" t="s">
        <v>2439</v>
      </c>
      <c r="F1312" s="19">
        <v>7</v>
      </c>
      <c r="G1312" s="21">
        <v>2</v>
      </c>
      <c r="H1312" s="204">
        <v>25.9</v>
      </c>
      <c r="I1312" s="204">
        <v>1.06</v>
      </c>
      <c r="J1312" s="215">
        <v>402.63</v>
      </c>
      <c r="K1312" s="138" t="s">
        <v>1056</v>
      </c>
      <c r="L1312" s="138" t="s">
        <v>8610</v>
      </c>
      <c r="M1312" s="138" t="s">
        <v>8689</v>
      </c>
      <c r="N1312" s="138" t="s">
        <v>8633</v>
      </c>
      <c r="O1312" s="138" t="s">
        <v>8614</v>
      </c>
      <c r="P1312" s="138" t="s">
        <v>8615</v>
      </c>
      <c r="Q1312" s="138" t="s">
        <v>8706</v>
      </c>
      <c r="R1312" s="138" t="s">
        <v>8648</v>
      </c>
    </row>
    <row r="1313" spans="1:19">
      <c r="A1313" s="25" t="s">
        <v>1069</v>
      </c>
      <c r="B1313" s="22" t="s">
        <v>5</v>
      </c>
      <c r="C1313" s="24">
        <v>20749956179784</v>
      </c>
      <c r="D1313" s="139" t="s">
        <v>8648</v>
      </c>
      <c r="E1313" s="22" t="s">
        <v>2440</v>
      </c>
      <c r="F1313" s="23">
        <v>4.75</v>
      </c>
      <c r="G1313" s="22">
        <v>2</v>
      </c>
      <c r="H1313" s="203">
        <v>12.6</v>
      </c>
      <c r="I1313" s="203">
        <v>0.49</v>
      </c>
      <c r="J1313" s="214">
        <v>349.93</v>
      </c>
      <c r="K1313" s="139" t="s">
        <v>1056</v>
      </c>
      <c r="L1313" s="139" t="s">
        <v>8610</v>
      </c>
      <c r="M1313" s="139" t="s">
        <v>8689</v>
      </c>
      <c r="N1313" s="139" t="s">
        <v>8633</v>
      </c>
      <c r="O1313" s="139" t="s">
        <v>8614</v>
      </c>
      <c r="P1313" s="139" t="s">
        <v>8615</v>
      </c>
      <c r="Q1313" s="139" t="s">
        <v>8706</v>
      </c>
      <c r="R1313" s="139" t="s">
        <v>8648</v>
      </c>
    </row>
    <row r="1314" spans="1:19">
      <c r="A1314" s="329" t="s">
        <v>1070</v>
      </c>
      <c r="B1314" s="21" t="s">
        <v>5</v>
      </c>
      <c r="C1314" s="20">
        <v>20749956179791</v>
      </c>
      <c r="D1314" s="138" t="s">
        <v>8648</v>
      </c>
      <c r="E1314" s="21" t="s">
        <v>2441</v>
      </c>
      <c r="F1314" s="19">
        <v>7.5</v>
      </c>
      <c r="G1314" s="21">
        <v>2</v>
      </c>
      <c r="H1314" s="204">
        <v>28.9</v>
      </c>
      <c r="I1314" s="204">
        <v>1.52</v>
      </c>
      <c r="J1314" s="215">
        <v>483.79</v>
      </c>
      <c r="K1314" s="138" t="s">
        <v>1056</v>
      </c>
      <c r="L1314" s="138" t="s">
        <v>8610</v>
      </c>
      <c r="M1314" s="138" t="s">
        <v>8689</v>
      </c>
      <c r="N1314" s="138" t="s">
        <v>8633</v>
      </c>
      <c r="O1314" s="138" t="s">
        <v>8614</v>
      </c>
      <c r="P1314" s="138" t="s">
        <v>8615</v>
      </c>
      <c r="Q1314" s="138" t="s">
        <v>8706</v>
      </c>
      <c r="R1314" s="138" t="s">
        <v>8648</v>
      </c>
    </row>
    <row r="1315" spans="1:19">
      <c r="A1315" s="25" t="s">
        <v>1071</v>
      </c>
      <c r="B1315" s="22" t="s">
        <v>5</v>
      </c>
      <c r="C1315" s="24">
        <v>20749956179807</v>
      </c>
      <c r="D1315" s="139" t="s">
        <v>8648</v>
      </c>
      <c r="E1315" s="22" t="s">
        <v>2442</v>
      </c>
      <c r="F1315" s="23">
        <v>5.5</v>
      </c>
      <c r="G1315" s="22">
        <v>2</v>
      </c>
      <c r="H1315" s="203">
        <v>19.7</v>
      </c>
      <c r="I1315" s="203">
        <v>0.72</v>
      </c>
      <c r="J1315" s="214">
        <v>369.96</v>
      </c>
      <c r="K1315" s="139" t="s">
        <v>1056</v>
      </c>
      <c r="L1315" s="139" t="s">
        <v>8610</v>
      </c>
      <c r="M1315" s="139" t="s">
        <v>8689</v>
      </c>
      <c r="N1315" s="139" t="s">
        <v>8633</v>
      </c>
      <c r="O1315" s="139" t="s">
        <v>8614</v>
      </c>
      <c r="P1315" s="139" t="s">
        <v>8615</v>
      </c>
      <c r="Q1315" s="139" t="s">
        <v>8706</v>
      </c>
      <c r="R1315" s="139" t="s">
        <v>8648</v>
      </c>
    </row>
    <row r="1316" spans="1:19">
      <c r="A1316" s="329" t="s">
        <v>1072</v>
      </c>
      <c r="B1316" s="21" t="s">
        <v>5</v>
      </c>
      <c r="C1316" s="20">
        <v>20749956179814</v>
      </c>
      <c r="D1316" s="138" t="s">
        <v>8648</v>
      </c>
      <c r="E1316" s="21" t="s">
        <v>1688</v>
      </c>
      <c r="F1316" s="19">
        <v>10.25</v>
      </c>
      <c r="G1316" s="21">
        <v>1</v>
      </c>
      <c r="H1316" s="204">
        <v>17.399999999999999</v>
      </c>
      <c r="I1316" s="204">
        <v>0.59</v>
      </c>
      <c r="J1316" s="215">
        <v>746.24</v>
      </c>
      <c r="K1316" s="138" t="s">
        <v>1056</v>
      </c>
      <c r="L1316" s="138" t="s">
        <v>8610</v>
      </c>
      <c r="M1316" s="138" t="s">
        <v>8689</v>
      </c>
      <c r="N1316" s="138" t="s">
        <v>8633</v>
      </c>
      <c r="O1316" s="138" t="s">
        <v>8614</v>
      </c>
      <c r="P1316" s="138" t="s">
        <v>8615</v>
      </c>
      <c r="Q1316" s="138" t="s">
        <v>8706</v>
      </c>
      <c r="R1316" s="138" t="s">
        <v>8648</v>
      </c>
    </row>
    <row r="1317" spans="1:19">
      <c r="A1317" s="25" t="s">
        <v>1073</v>
      </c>
      <c r="B1317" s="22" t="s">
        <v>5</v>
      </c>
      <c r="C1317" s="24">
        <v>20749956179821</v>
      </c>
      <c r="D1317" s="139" t="s">
        <v>8648</v>
      </c>
      <c r="E1317" s="22" t="s">
        <v>1920</v>
      </c>
      <c r="F1317" s="23" t="s">
        <v>2186</v>
      </c>
      <c r="G1317" s="22">
        <v>1</v>
      </c>
      <c r="H1317" s="203">
        <v>22.9</v>
      </c>
      <c r="I1317" s="203">
        <v>0.52</v>
      </c>
      <c r="J1317" s="214">
        <v>773.64</v>
      </c>
      <c r="K1317" s="139" t="s">
        <v>1056</v>
      </c>
      <c r="L1317" s="139" t="s">
        <v>8610</v>
      </c>
      <c r="M1317" s="139" t="s">
        <v>8689</v>
      </c>
      <c r="N1317" s="139" t="s">
        <v>8633</v>
      </c>
      <c r="O1317" s="139" t="s">
        <v>8614</v>
      </c>
      <c r="P1317" s="139" t="s">
        <v>8615</v>
      </c>
      <c r="Q1317" s="139" t="s">
        <v>8706</v>
      </c>
      <c r="R1317" s="139" t="s">
        <v>8648</v>
      </c>
    </row>
    <row r="1318" spans="1:19">
      <c r="A1318" s="329" t="s">
        <v>1074</v>
      </c>
      <c r="B1318" s="21" t="s">
        <v>5</v>
      </c>
      <c r="C1318" s="20">
        <v>20749956179838</v>
      </c>
      <c r="D1318" s="138" t="s">
        <v>8648</v>
      </c>
      <c r="E1318" s="21" t="s">
        <v>1688</v>
      </c>
      <c r="F1318" s="19">
        <v>12</v>
      </c>
      <c r="G1318" s="21">
        <v>1</v>
      </c>
      <c r="H1318" s="204">
        <v>32</v>
      </c>
      <c r="I1318" s="204">
        <v>1.19</v>
      </c>
      <c r="J1318" s="215">
        <v>868.5</v>
      </c>
      <c r="K1318" s="138" t="s">
        <v>1056</v>
      </c>
      <c r="L1318" s="138" t="s">
        <v>8610</v>
      </c>
      <c r="M1318" s="138" t="s">
        <v>8689</v>
      </c>
      <c r="N1318" s="138" t="s">
        <v>8633</v>
      </c>
      <c r="O1318" s="138" t="s">
        <v>8614</v>
      </c>
      <c r="P1318" s="138" t="s">
        <v>8615</v>
      </c>
      <c r="Q1318" s="138" t="s">
        <v>8706</v>
      </c>
      <c r="R1318" s="138" t="s">
        <v>8648</v>
      </c>
    </row>
    <row r="1319" spans="1:19">
      <c r="A1319" s="25" t="s">
        <v>1075</v>
      </c>
      <c r="B1319" s="22" t="s">
        <v>5</v>
      </c>
      <c r="C1319" s="24">
        <v>20749956179845</v>
      </c>
      <c r="D1319" s="139" t="s">
        <v>8648</v>
      </c>
      <c r="E1319" s="22" t="s">
        <v>1925</v>
      </c>
      <c r="F1319" s="23">
        <v>4.875</v>
      </c>
      <c r="G1319" s="22">
        <v>2</v>
      </c>
      <c r="H1319" s="203">
        <v>7.7</v>
      </c>
      <c r="I1319" s="203">
        <v>0.25</v>
      </c>
      <c r="J1319" s="214">
        <v>158.1</v>
      </c>
      <c r="K1319" s="139" t="s">
        <v>1056</v>
      </c>
      <c r="L1319" s="139" t="s">
        <v>8610</v>
      </c>
      <c r="M1319" s="139" t="s">
        <v>8689</v>
      </c>
      <c r="N1319" s="139" t="s">
        <v>8633</v>
      </c>
      <c r="O1319" s="139" t="s">
        <v>8614</v>
      </c>
      <c r="P1319" s="139" t="s">
        <v>8615</v>
      </c>
      <c r="Q1319" s="139" t="s">
        <v>8706</v>
      </c>
      <c r="R1319" s="139" t="s">
        <v>8648</v>
      </c>
    </row>
    <row r="1320" spans="1:19">
      <c r="A1320" s="329" t="s">
        <v>1076</v>
      </c>
      <c r="B1320" s="21" t="s">
        <v>5</v>
      </c>
      <c r="C1320" s="20">
        <v>20749956179852</v>
      </c>
      <c r="D1320" s="138" t="s">
        <v>8648</v>
      </c>
      <c r="E1320" s="21" t="s">
        <v>1954</v>
      </c>
      <c r="F1320" s="19">
        <v>2.625</v>
      </c>
      <c r="G1320" s="21">
        <v>2</v>
      </c>
      <c r="H1320" s="204">
        <v>6.9</v>
      </c>
      <c r="I1320" s="204">
        <v>0.35</v>
      </c>
      <c r="J1320" s="215">
        <v>332.01</v>
      </c>
      <c r="K1320" s="138" t="s">
        <v>1056</v>
      </c>
      <c r="L1320" s="138" t="s">
        <v>8610</v>
      </c>
      <c r="M1320" s="138" t="s">
        <v>8689</v>
      </c>
      <c r="N1320" s="138" t="s">
        <v>8633</v>
      </c>
      <c r="O1320" s="138" t="s">
        <v>8614</v>
      </c>
      <c r="P1320" s="138" t="s">
        <v>8615</v>
      </c>
      <c r="Q1320" s="138" t="s">
        <v>8706</v>
      </c>
      <c r="R1320" s="138" t="s">
        <v>8648</v>
      </c>
    </row>
    <row r="1321" spans="1:19">
      <c r="A1321" s="25" t="s">
        <v>1077</v>
      </c>
      <c r="B1321" s="22" t="s">
        <v>5</v>
      </c>
      <c r="C1321" s="24">
        <v>20749956179869</v>
      </c>
      <c r="D1321" s="139" t="s">
        <v>8648</v>
      </c>
      <c r="E1321" s="22" t="s">
        <v>1956</v>
      </c>
      <c r="F1321" s="23">
        <v>5</v>
      </c>
      <c r="G1321" s="22">
        <v>2</v>
      </c>
      <c r="H1321" s="203">
        <v>15.8</v>
      </c>
      <c r="I1321" s="203">
        <v>0.69</v>
      </c>
      <c r="J1321" s="214">
        <v>369.96</v>
      </c>
      <c r="K1321" s="139" t="s">
        <v>1056</v>
      </c>
      <c r="L1321" s="139" t="s">
        <v>8610</v>
      </c>
      <c r="M1321" s="139" t="s">
        <v>8689</v>
      </c>
      <c r="N1321" s="139" t="s">
        <v>8633</v>
      </c>
      <c r="O1321" s="139" t="s">
        <v>8614</v>
      </c>
      <c r="P1321" s="139" t="s">
        <v>8615</v>
      </c>
      <c r="Q1321" s="139" t="s">
        <v>8706</v>
      </c>
      <c r="R1321" s="139" t="s">
        <v>8648</v>
      </c>
    </row>
    <row r="1322" spans="1:19">
      <c r="A1322" s="329" t="s">
        <v>1078</v>
      </c>
      <c r="B1322" s="21" t="s">
        <v>5</v>
      </c>
      <c r="C1322" s="20">
        <v>20749956179883</v>
      </c>
      <c r="D1322" s="138" t="s">
        <v>8648</v>
      </c>
      <c r="E1322" s="21" t="s">
        <v>2443</v>
      </c>
      <c r="F1322" s="19" t="s">
        <v>2444</v>
      </c>
      <c r="G1322" s="21">
        <v>2</v>
      </c>
      <c r="H1322" s="204">
        <v>26.2</v>
      </c>
      <c r="I1322" s="204">
        <v>0.55000000000000004</v>
      </c>
      <c r="J1322" s="215">
        <v>594.46</v>
      </c>
      <c r="K1322" s="138" t="s">
        <v>1056</v>
      </c>
      <c r="L1322" s="138" t="s">
        <v>8610</v>
      </c>
      <c r="M1322" s="138" t="s">
        <v>8689</v>
      </c>
      <c r="N1322" s="138" t="s">
        <v>8633</v>
      </c>
      <c r="O1322" s="138" t="s">
        <v>8614</v>
      </c>
      <c r="P1322" s="138" t="s">
        <v>8615</v>
      </c>
      <c r="Q1322" s="138" t="s">
        <v>8706</v>
      </c>
      <c r="R1322" s="138" t="s">
        <v>8648</v>
      </c>
    </row>
    <row r="1323" spans="1:19" s="231" customFormat="1" ht="31.5">
      <c r="A1323" s="234" t="s">
        <v>8837</v>
      </c>
      <c r="B1323" s="235"/>
      <c r="C1323" s="236"/>
      <c r="D1323" s="237"/>
      <c r="E1323" s="235"/>
      <c r="F1323" s="235"/>
      <c r="G1323" s="235"/>
      <c r="H1323" s="345"/>
      <c r="I1323" s="345"/>
      <c r="J1323" s="250"/>
      <c r="K1323" s="237"/>
      <c r="L1323" s="237"/>
      <c r="M1323" s="237"/>
      <c r="N1323" s="237"/>
      <c r="O1323" s="237"/>
      <c r="P1323" s="237"/>
      <c r="Q1323" s="237"/>
      <c r="R1323" s="237"/>
      <c r="S1323" s="278"/>
    </row>
    <row r="1324" spans="1:19" s="232" customFormat="1" ht="38.25">
      <c r="A1324" s="238" t="s">
        <v>2</v>
      </c>
      <c r="B1324" s="239" t="s">
        <v>8825</v>
      </c>
      <c r="C1324" s="240" t="s">
        <v>2813</v>
      </c>
      <c r="D1324" s="239" t="s">
        <v>8827</v>
      </c>
      <c r="E1324" s="239" t="s">
        <v>1667</v>
      </c>
      <c r="F1324" s="241" t="s">
        <v>8824</v>
      </c>
      <c r="G1324" s="239" t="s">
        <v>8767</v>
      </c>
      <c r="H1324" s="347" t="s">
        <v>8777</v>
      </c>
      <c r="I1324" s="347" t="s">
        <v>8823</v>
      </c>
      <c r="J1324" s="190" t="s">
        <v>8810</v>
      </c>
      <c r="K1324" s="238" t="s">
        <v>8822</v>
      </c>
      <c r="L1324" s="239" t="s">
        <v>8764</v>
      </c>
      <c r="M1324" s="239" t="s">
        <v>8595</v>
      </c>
      <c r="N1324" s="240" t="s">
        <v>8765</v>
      </c>
      <c r="O1324" s="239" t="s">
        <v>8763</v>
      </c>
      <c r="P1324" s="241" t="s">
        <v>8821</v>
      </c>
      <c r="Q1324" s="241" t="s">
        <v>8618</v>
      </c>
      <c r="R1324" s="239" t="s">
        <v>9155</v>
      </c>
      <c r="S1324" s="280"/>
    </row>
    <row r="1325" spans="1:19">
      <c r="A1325" s="25" t="s">
        <v>1080</v>
      </c>
      <c r="B1325" s="22" t="s">
        <v>5</v>
      </c>
      <c r="C1325" s="24">
        <v>20749956179432</v>
      </c>
      <c r="D1325" s="139" t="s">
        <v>8648</v>
      </c>
      <c r="E1325" s="22" t="s">
        <v>1713</v>
      </c>
      <c r="F1325" s="23">
        <v>9.875</v>
      </c>
      <c r="G1325" s="22">
        <v>1</v>
      </c>
      <c r="H1325" s="203">
        <v>21.9</v>
      </c>
      <c r="I1325" s="203">
        <v>0.71</v>
      </c>
      <c r="J1325" s="214">
        <v>746.24</v>
      </c>
      <c r="K1325" s="139" t="s">
        <v>1079</v>
      </c>
      <c r="L1325" s="139" t="s">
        <v>8610</v>
      </c>
      <c r="M1325" s="139" t="s">
        <v>8689</v>
      </c>
      <c r="N1325" s="139" t="s">
        <v>8633</v>
      </c>
      <c r="O1325" s="139" t="s">
        <v>8614</v>
      </c>
      <c r="P1325" s="139" t="s">
        <v>8615</v>
      </c>
      <c r="Q1325" s="139" t="s">
        <v>8637</v>
      </c>
      <c r="R1325" s="139" t="s">
        <v>8648</v>
      </c>
    </row>
    <row r="1326" spans="1:19">
      <c r="A1326" s="329" t="s">
        <v>1081</v>
      </c>
      <c r="B1326" s="21" t="s">
        <v>5</v>
      </c>
      <c r="C1326" s="20">
        <v>20749956179449</v>
      </c>
      <c r="D1326" s="138" t="s">
        <v>8648</v>
      </c>
      <c r="E1326" s="21" t="s">
        <v>1948</v>
      </c>
      <c r="F1326" s="19">
        <v>3.75</v>
      </c>
      <c r="G1326" s="21">
        <v>2</v>
      </c>
      <c r="H1326" s="204">
        <v>13.5</v>
      </c>
      <c r="I1326" s="204">
        <v>0.85</v>
      </c>
      <c r="J1326" s="215">
        <v>341.5</v>
      </c>
      <c r="K1326" s="138" t="s">
        <v>1079</v>
      </c>
      <c r="L1326" s="138" t="s">
        <v>8610</v>
      </c>
      <c r="M1326" s="138" t="s">
        <v>8689</v>
      </c>
      <c r="N1326" s="138" t="s">
        <v>8633</v>
      </c>
      <c r="O1326" s="138" t="s">
        <v>8614</v>
      </c>
      <c r="P1326" s="138" t="s">
        <v>8615</v>
      </c>
      <c r="Q1326" s="138" t="s">
        <v>8637</v>
      </c>
      <c r="R1326" s="138" t="s">
        <v>8648</v>
      </c>
    </row>
    <row r="1327" spans="1:19">
      <c r="A1327" s="25" t="s">
        <v>1082</v>
      </c>
      <c r="B1327" s="22" t="s">
        <v>5</v>
      </c>
      <c r="C1327" s="24">
        <v>20749956179456</v>
      </c>
      <c r="D1327" s="139" t="s">
        <v>8648</v>
      </c>
      <c r="E1327" s="22" t="s">
        <v>2181</v>
      </c>
      <c r="F1327" s="23">
        <v>5</v>
      </c>
      <c r="G1327" s="22">
        <v>2</v>
      </c>
      <c r="H1327" s="203">
        <v>17</v>
      </c>
      <c r="I1327" s="203">
        <v>0.98</v>
      </c>
      <c r="J1327" s="214">
        <v>376.28</v>
      </c>
      <c r="K1327" s="139" t="s">
        <v>1079</v>
      </c>
      <c r="L1327" s="139" t="s">
        <v>8610</v>
      </c>
      <c r="M1327" s="139" t="s">
        <v>8689</v>
      </c>
      <c r="N1327" s="139" t="s">
        <v>8633</v>
      </c>
      <c r="O1327" s="139" t="s">
        <v>8614</v>
      </c>
      <c r="P1327" s="139" t="s">
        <v>8615</v>
      </c>
      <c r="Q1327" s="139" t="s">
        <v>8637</v>
      </c>
      <c r="R1327" s="139" t="s">
        <v>8648</v>
      </c>
    </row>
    <row r="1328" spans="1:19">
      <c r="A1328" s="329" t="s">
        <v>1083</v>
      </c>
      <c r="B1328" s="21" t="s">
        <v>5</v>
      </c>
      <c r="C1328" s="20">
        <v>20749956179463</v>
      </c>
      <c r="D1328" s="138" t="s">
        <v>8648</v>
      </c>
      <c r="E1328" s="21" t="s">
        <v>2436</v>
      </c>
      <c r="F1328" s="19">
        <v>4</v>
      </c>
      <c r="G1328" s="21">
        <v>4</v>
      </c>
      <c r="H1328" s="204">
        <v>14.5</v>
      </c>
      <c r="I1328" s="204">
        <v>0.32</v>
      </c>
      <c r="J1328" s="215">
        <v>336.23</v>
      </c>
      <c r="K1328" s="138" t="s">
        <v>1079</v>
      </c>
      <c r="L1328" s="138" t="s">
        <v>8610</v>
      </c>
      <c r="M1328" s="138" t="s">
        <v>8689</v>
      </c>
      <c r="N1328" s="138" t="s">
        <v>8633</v>
      </c>
      <c r="O1328" s="138" t="s">
        <v>8614</v>
      </c>
      <c r="P1328" s="138" t="s">
        <v>8615</v>
      </c>
      <c r="Q1328" s="138" t="s">
        <v>8637</v>
      </c>
      <c r="R1328" s="138" t="s">
        <v>8648</v>
      </c>
    </row>
    <row r="1329" spans="1:18">
      <c r="A1329" s="25" t="s">
        <v>1084</v>
      </c>
      <c r="B1329" s="22" t="s">
        <v>5</v>
      </c>
      <c r="C1329" s="24">
        <v>20749956179470</v>
      </c>
      <c r="D1329" s="139" t="s">
        <v>8648</v>
      </c>
      <c r="E1329" s="22" t="s">
        <v>1669</v>
      </c>
      <c r="F1329" s="23">
        <v>6</v>
      </c>
      <c r="G1329" s="22">
        <v>2</v>
      </c>
      <c r="H1329" s="203">
        <v>10.7</v>
      </c>
      <c r="I1329" s="203">
        <v>0.42</v>
      </c>
      <c r="J1329" s="214">
        <v>287.75</v>
      </c>
      <c r="K1329" s="139" t="s">
        <v>1079</v>
      </c>
      <c r="L1329" s="139" t="s">
        <v>8610</v>
      </c>
      <c r="M1329" s="139" t="s">
        <v>8689</v>
      </c>
      <c r="N1329" s="139" t="s">
        <v>8633</v>
      </c>
      <c r="O1329" s="139" t="s">
        <v>8614</v>
      </c>
      <c r="P1329" s="139" t="s">
        <v>8615</v>
      </c>
      <c r="Q1329" s="139" t="s">
        <v>8637</v>
      </c>
      <c r="R1329" s="139" t="s">
        <v>8648</v>
      </c>
    </row>
    <row r="1330" spans="1:18">
      <c r="A1330" s="329" t="s">
        <v>1085</v>
      </c>
      <c r="B1330" s="21" t="s">
        <v>5</v>
      </c>
      <c r="C1330" s="20">
        <v>20749956179487</v>
      </c>
      <c r="D1330" s="138" t="s">
        <v>8648</v>
      </c>
      <c r="E1330" s="21" t="s">
        <v>2183</v>
      </c>
      <c r="F1330" s="19">
        <v>5.5</v>
      </c>
      <c r="G1330" s="21">
        <v>3</v>
      </c>
      <c r="H1330" s="204">
        <v>17.899999999999999</v>
      </c>
      <c r="I1330" s="204">
        <v>0.43</v>
      </c>
      <c r="J1330" s="215">
        <v>367.85</v>
      </c>
      <c r="K1330" s="138" t="s">
        <v>1079</v>
      </c>
      <c r="L1330" s="138" t="s">
        <v>8610</v>
      </c>
      <c r="M1330" s="138" t="s">
        <v>8689</v>
      </c>
      <c r="N1330" s="138" t="s">
        <v>8633</v>
      </c>
      <c r="O1330" s="138" t="s">
        <v>8614</v>
      </c>
      <c r="P1330" s="138" t="s">
        <v>8615</v>
      </c>
      <c r="Q1330" s="138" t="s">
        <v>8637</v>
      </c>
      <c r="R1330" s="138" t="s">
        <v>8648</v>
      </c>
    </row>
    <row r="1331" spans="1:18">
      <c r="A1331" s="25" t="s">
        <v>1086</v>
      </c>
      <c r="B1331" s="22" t="s">
        <v>5</v>
      </c>
      <c r="C1331" s="24">
        <v>20749956179494</v>
      </c>
      <c r="D1331" s="139" t="s">
        <v>8648</v>
      </c>
      <c r="E1331" s="22" t="s">
        <v>1669</v>
      </c>
      <c r="F1331" s="23">
        <v>8.5</v>
      </c>
      <c r="G1331" s="22">
        <v>2</v>
      </c>
      <c r="H1331" s="203">
        <v>42</v>
      </c>
      <c r="I1331" s="203">
        <v>0.82</v>
      </c>
      <c r="J1331" s="214">
        <v>470.09</v>
      </c>
      <c r="K1331" s="139" t="s">
        <v>1079</v>
      </c>
      <c r="L1331" s="139" t="s">
        <v>8610</v>
      </c>
      <c r="M1331" s="139" t="s">
        <v>8689</v>
      </c>
      <c r="N1331" s="139" t="s">
        <v>8633</v>
      </c>
      <c r="O1331" s="139" t="s">
        <v>8614</v>
      </c>
      <c r="P1331" s="139" t="s">
        <v>8615</v>
      </c>
      <c r="Q1331" s="139" t="s">
        <v>8637</v>
      </c>
      <c r="R1331" s="139" t="s">
        <v>8648</v>
      </c>
    </row>
    <row r="1332" spans="1:18">
      <c r="A1332" s="329" t="s">
        <v>1087</v>
      </c>
      <c r="B1332" s="21" t="s">
        <v>5</v>
      </c>
      <c r="C1332" s="20">
        <v>20749956179500</v>
      </c>
      <c r="D1332" s="138" t="s">
        <v>8648</v>
      </c>
      <c r="E1332" s="21" t="s">
        <v>1669</v>
      </c>
      <c r="F1332" s="19">
        <v>10.625</v>
      </c>
      <c r="G1332" s="21">
        <v>1</v>
      </c>
      <c r="H1332" s="204">
        <v>21.4</v>
      </c>
      <c r="I1332" s="204">
        <v>0.71</v>
      </c>
      <c r="J1332" s="215">
        <v>665.08</v>
      </c>
      <c r="K1332" s="138" t="s">
        <v>1079</v>
      </c>
      <c r="L1332" s="138" t="s">
        <v>8610</v>
      </c>
      <c r="M1332" s="138" t="s">
        <v>8689</v>
      </c>
      <c r="N1332" s="138" t="s">
        <v>8633</v>
      </c>
      <c r="O1332" s="138" t="s">
        <v>8614</v>
      </c>
      <c r="P1332" s="138" t="s">
        <v>8615</v>
      </c>
      <c r="Q1332" s="138" t="s">
        <v>8637</v>
      </c>
      <c r="R1332" s="138" t="s">
        <v>8648</v>
      </c>
    </row>
    <row r="1333" spans="1:18">
      <c r="A1333" s="25" t="s">
        <v>1088</v>
      </c>
      <c r="B1333" s="22" t="s">
        <v>5</v>
      </c>
      <c r="C1333" s="24">
        <v>20749956179517</v>
      </c>
      <c r="D1333" s="139" t="s">
        <v>8648</v>
      </c>
      <c r="E1333" s="22" t="s">
        <v>1717</v>
      </c>
      <c r="F1333" s="23">
        <v>10.625</v>
      </c>
      <c r="G1333" s="22">
        <v>1</v>
      </c>
      <c r="H1333" s="203">
        <v>21.9</v>
      </c>
      <c r="I1333" s="203">
        <v>0.8</v>
      </c>
      <c r="J1333" s="214">
        <v>688.27</v>
      </c>
      <c r="K1333" s="139" t="s">
        <v>1079</v>
      </c>
      <c r="L1333" s="139" t="s">
        <v>8610</v>
      </c>
      <c r="M1333" s="139" t="s">
        <v>8689</v>
      </c>
      <c r="N1333" s="139" t="s">
        <v>8633</v>
      </c>
      <c r="O1333" s="139" t="s">
        <v>8614</v>
      </c>
      <c r="P1333" s="139" t="s">
        <v>8615</v>
      </c>
      <c r="Q1333" s="139" t="s">
        <v>8637</v>
      </c>
      <c r="R1333" s="139" t="s">
        <v>8648</v>
      </c>
    </row>
    <row r="1334" spans="1:18">
      <c r="A1334" s="329" t="s">
        <v>1089</v>
      </c>
      <c r="B1334" s="21" t="s">
        <v>5</v>
      </c>
      <c r="C1334" s="20">
        <v>20749956179524</v>
      </c>
      <c r="D1334" s="138" t="s">
        <v>8648</v>
      </c>
      <c r="E1334" s="21" t="s">
        <v>2437</v>
      </c>
      <c r="F1334" s="19">
        <v>5</v>
      </c>
      <c r="G1334" s="21">
        <v>2</v>
      </c>
      <c r="H1334" s="204">
        <v>16.3</v>
      </c>
      <c r="I1334" s="204">
        <v>0.93</v>
      </c>
      <c r="J1334" s="215">
        <v>350.99</v>
      </c>
      <c r="K1334" s="138" t="s">
        <v>1079</v>
      </c>
      <c r="L1334" s="138" t="s">
        <v>8610</v>
      </c>
      <c r="M1334" s="138" t="s">
        <v>8689</v>
      </c>
      <c r="N1334" s="138" t="s">
        <v>8633</v>
      </c>
      <c r="O1334" s="138" t="s">
        <v>8614</v>
      </c>
      <c r="P1334" s="138" t="s">
        <v>8615</v>
      </c>
      <c r="Q1334" s="138" t="s">
        <v>8637</v>
      </c>
      <c r="R1334" s="138" t="s">
        <v>8648</v>
      </c>
    </row>
    <row r="1335" spans="1:18">
      <c r="A1335" s="25" t="s">
        <v>1090</v>
      </c>
      <c r="B1335" s="22" t="s">
        <v>5</v>
      </c>
      <c r="C1335" s="24">
        <v>20749956179531</v>
      </c>
      <c r="D1335" s="139" t="s">
        <v>8648</v>
      </c>
      <c r="E1335" s="22" t="s">
        <v>2438</v>
      </c>
      <c r="F1335" s="23">
        <v>3.75</v>
      </c>
      <c r="G1335" s="22">
        <v>2</v>
      </c>
      <c r="H1335" s="203">
        <v>13.6</v>
      </c>
      <c r="I1335" s="203">
        <v>0.54</v>
      </c>
      <c r="J1335" s="214">
        <v>293.02</v>
      </c>
      <c r="K1335" s="139" t="s">
        <v>1079</v>
      </c>
      <c r="L1335" s="139" t="s">
        <v>8610</v>
      </c>
      <c r="M1335" s="139" t="s">
        <v>8689</v>
      </c>
      <c r="N1335" s="139" t="s">
        <v>8633</v>
      </c>
      <c r="O1335" s="139" t="s">
        <v>8614</v>
      </c>
      <c r="P1335" s="139" t="s">
        <v>8615</v>
      </c>
      <c r="Q1335" s="139" t="s">
        <v>8637</v>
      </c>
      <c r="R1335" s="139" t="s">
        <v>8648</v>
      </c>
    </row>
    <row r="1336" spans="1:18">
      <c r="A1336" s="329" t="s">
        <v>1091</v>
      </c>
      <c r="B1336" s="21" t="s">
        <v>5</v>
      </c>
      <c r="C1336" s="20">
        <v>20749956179548</v>
      </c>
      <c r="D1336" s="138" t="s">
        <v>8648</v>
      </c>
      <c r="E1336" s="21" t="s">
        <v>2439</v>
      </c>
      <c r="F1336" s="19">
        <v>7</v>
      </c>
      <c r="G1336" s="21">
        <v>2</v>
      </c>
      <c r="H1336" s="204">
        <v>25.9</v>
      </c>
      <c r="I1336" s="204">
        <v>1.06</v>
      </c>
      <c r="J1336" s="215">
        <v>402.63</v>
      </c>
      <c r="K1336" s="138" t="s">
        <v>1079</v>
      </c>
      <c r="L1336" s="138" t="s">
        <v>8610</v>
      </c>
      <c r="M1336" s="138" t="s">
        <v>8689</v>
      </c>
      <c r="N1336" s="138" t="s">
        <v>8633</v>
      </c>
      <c r="O1336" s="138" t="s">
        <v>8614</v>
      </c>
      <c r="P1336" s="138" t="s">
        <v>8615</v>
      </c>
      <c r="Q1336" s="138" t="s">
        <v>8637</v>
      </c>
      <c r="R1336" s="138" t="s">
        <v>8648</v>
      </c>
    </row>
    <row r="1337" spans="1:18">
      <c r="A1337" s="25" t="s">
        <v>1092</v>
      </c>
      <c r="B1337" s="22" t="s">
        <v>5</v>
      </c>
      <c r="C1337" s="24">
        <v>20749956179555</v>
      </c>
      <c r="D1337" s="139" t="s">
        <v>8648</v>
      </c>
      <c r="E1337" s="22" t="s">
        <v>2440</v>
      </c>
      <c r="F1337" s="23">
        <v>4.75</v>
      </c>
      <c r="G1337" s="22">
        <v>2</v>
      </c>
      <c r="H1337" s="203">
        <v>12.6</v>
      </c>
      <c r="I1337" s="203">
        <v>0.49</v>
      </c>
      <c r="J1337" s="214">
        <v>349.93</v>
      </c>
      <c r="K1337" s="139" t="s">
        <v>1079</v>
      </c>
      <c r="L1337" s="139" t="s">
        <v>8610</v>
      </c>
      <c r="M1337" s="139" t="s">
        <v>8689</v>
      </c>
      <c r="N1337" s="139" t="s">
        <v>8633</v>
      </c>
      <c r="O1337" s="139" t="s">
        <v>8614</v>
      </c>
      <c r="P1337" s="139" t="s">
        <v>8615</v>
      </c>
      <c r="Q1337" s="139" t="s">
        <v>8637</v>
      </c>
      <c r="R1337" s="139" t="s">
        <v>8648</v>
      </c>
    </row>
    <row r="1338" spans="1:18">
      <c r="A1338" s="329" t="s">
        <v>1093</v>
      </c>
      <c r="B1338" s="21" t="s">
        <v>5</v>
      </c>
      <c r="C1338" s="20">
        <v>20749956179562</v>
      </c>
      <c r="D1338" s="138" t="s">
        <v>8648</v>
      </c>
      <c r="E1338" s="21" t="s">
        <v>2441</v>
      </c>
      <c r="F1338" s="19">
        <v>7.5</v>
      </c>
      <c r="G1338" s="21">
        <v>2</v>
      </c>
      <c r="H1338" s="204">
        <v>28.9</v>
      </c>
      <c r="I1338" s="204">
        <v>1.52</v>
      </c>
      <c r="J1338" s="215">
        <v>483.79</v>
      </c>
      <c r="K1338" s="138" t="s">
        <v>1079</v>
      </c>
      <c r="L1338" s="138" t="s">
        <v>8610</v>
      </c>
      <c r="M1338" s="138" t="s">
        <v>8689</v>
      </c>
      <c r="N1338" s="138" t="s">
        <v>8633</v>
      </c>
      <c r="O1338" s="138" t="s">
        <v>8614</v>
      </c>
      <c r="P1338" s="138" t="s">
        <v>8615</v>
      </c>
      <c r="Q1338" s="138" t="s">
        <v>8637</v>
      </c>
      <c r="R1338" s="138" t="s">
        <v>8648</v>
      </c>
    </row>
    <row r="1339" spans="1:18">
      <c r="A1339" s="25" t="s">
        <v>1094</v>
      </c>
      <c r="B1339" s="22" t="s">
        <v>5</v>
      </c>
      <c r="C1339" s="24">
        <v>20749956179579</v>
      </c>
      <c r="D1339" s="139" t="s">
        <v>8648</v>
      </c>
      <c r="E1339" s="22" t="s">
        <v>2442</v>
      </c>
      <c r="F1339" s="23">
        <v>5.5</v>
      </c>
      <c r="G1339" s="22">
        <v>2</v>
      </c>
      <c r="H1339" s="203">
        <v>19.7</v>
      </c>
      <c r="I1339" s="203">
        <v>0.72</v>
      </c>
      <c r="J1339" s="214">
        <v>369.96</v>
      </c>
      <c r="K1339" s="139" t="s">
        <v>1079</v>
      </c>
      <c r="L1339" s="139" t="s">
        <v>8610</v>
      </c>
      <c r="M1339" s="139" t="s">
        <v>8689</v>
      </c>
      <c r="N1339" s="139" t="s">
        <v>8633</v>
      </c>
      <c r="O1339" s="139" t="s">
        <v>8614</v>
      </c>
      <c r="P1339" s="139" t="s">
        <v>8615</v>
      </c>
      <c r="Q1339" s="139" t="s">
        <v>8637</v>
      </c>
      <c r="R1339" s="139" t="s">
        <v>8648</v>
      </c>
    </row>
    <row r="1340" spans="1:18">
      <c r="A1340" s="329" t="s">
        <v>1095</v>
      </c>
      <c r="B1340" s="21" t="s">
        <v>5</v>
      </c>
      <c r="C1340" s="20">
        <v>20749956179586</v>
      </c>
      <c r="D1340" s="138" t="s">
        <v>8648</v>
      </c>
      <c r="E1340" s="21" t="s">
        <v>1688</v>
      </c>
      <c r="F1340" s="19">
        <v>10.25</v>
      </c>
      <c r="G1340" s="21">
        <v>1</v>
      </c>
      <c r="H1340" s="204">
        <v>17.399999999999999</v>
      </c>
      <c r="I1340" s="204">
        <v>0.59</v>
      </c>
      <c r="J1340" s="215">
        <v>746.24</v>
      </c>
      <c r="K1340" s="138" t="s">
        <v>1079</v>
      </c>
      <c r="L1340" s="138" t="s">
        <v>8610</v>
      </c>
      <c r="M1340" s="138" t="s">
        <v>8689</v>
      </c>
      <c r="N1340" s="138" t="s">
        <v>8633</v>
      </c>
      <c r="O1340" s="138" t="s">
        <v>8614</v>
      </c>
      <c r="P1340" s="138" t="s">
        <v>8615</v>
      </c>
      <c r="Q1340" s="138" t="s">
        <v>8637</v>
      </c>
      <c r="R1340" s="138" t="s">
        <v>8648</v>
      </c>
    </row>
    <row r="1341" spans="1:18">
      <c r="A1341" s="25" t="s">
        <v>1096</v>
      </c>
      <c r="B1341" s="22" t="s">
        <v>5</v>
      </c>
      <c r="C1341" s="24">
        <v>20749956179593</v>
      </c>
      <c r="D1341" s="139" t="s">
        <v>8648</v>
      </c>
      <c r="E1341" s="22" t="s">
        <v>1920</v>
      </c>
      <c r="F1341" s="23" t="s">
        <v>2186</v>
      </c>
      <c r="G1341" s="22">
        <v>2</v>
      </c>
      <c r="H1341" s="203">
        <v>45.7</v>
      </c>
      <c r="I1341" s="203">
        <v>0.52</v>
      </c>
      <c r="J1341" s="214">
        <v>773.64</v>
      </c>
      <c r="K1341" s="139" t="s">
        <v>1079</v>
      </c>
      <c r="L1341" s="139" t="s">
        <v>8610</v>
      </c>
      <c r="M1341" s="139" t="s">
        <v>8689</v>
      </c>
      <c r="N1341" s="139" t="s">
        <v>8633</v>
      </c>
      <c r="O1341" s="139" t="s">
        <v>8614</v>
      </c>
      <c r="P1341" s="139" t="s">
        <v>8615</v>
      </c>
      <c r="Q1341" s="139" t="s">
        <v>8637</v>
      </c>
      <c r="R1341" s="139" t="s">
        <v>8648</v>
      </c>
    </row>
    <row r="1342" spans="1:18">
      <c r="A1342" s="329" t="s">
        <v>1097</v>
      </c>
      <c r="B1342" s="21" t="s">
        <v>5</v>
      </c>
      <c r="C1342" s="20">
        <v>20749956179609</v>
      </c>
      <c r="D1342" s="138" t="s">
        <v>8648</v>
      </c>
      <c r="E1342" s="21" t="s">
        <v>1688</v>
      </c>
      <c r="F1342" s="19">
        <v>12</v>
      </c>
      <c r="G1342" s="21">
        <v>1</v>
      </c>
      <c r="H1342" s="204">
        <v>32.700000000000003</v>
      </c>
      <c r="I1342" s="204">
        <v>1.19</v>
      </c>
      <c r="J1342" s="215">
        <v>868.5</v>
      </c>
      <c r="K1342" s="138" t="s">
        <v>1079</v>
      </c>
      <c r="L1342" s="138" t="s">
        <v>8610</v>
      </c>
      <c r="M1342" s="138" t="s">
        <v>8689</v>
      </c>
      <c r="N1342" s="138" t="s">
        <v>8633</v>
      </c>
      <c r="O1342" s="138" t="s">
        <v>8614</v>
      </c>
      <c r="P1342" s="138" t="s">
        <v>8615</v>
      </c>
      <c r="Q1342" s="138" t="s">
        <v>8637</v>
      </c>
      <c r="R1342" s="138" t="s">
        <v>8648</v>
      </c>
    </row>
    <row r="1343" spans="1:18">
      <c r="A1343" s="25" t="s">
        <v>1098</v>
      </c>
      <c r="B1343" s="22" t="s">
        <v>5</v>
      </c>
      <c r="C1343" s="24">
        <v>20749956179616</v>
      </c>
      <c r="D1343" s="139" t="s">
        <v>8648</v>
      </c>
      <c r="E1343" s="22" t="s">
        <v>1925</v>
      </c>
      <c r="F1343" s="23">
        <v>4.875</v>
      </c>
      <c r="G1343" s="22">
        <v>2</v>
      </c>
      <c r="H1343" s="203">
        <v>7.7</v>
      </c>
      <c r="I1343" s="203">
        <v>0.25</v>
      </c>
      <c r="J1343" s="214">
        <v>158.1</v>
      </c>
      <c r="K1343" s="139" t="s">
        <v>1079</v>
      </c>
      <c r="L1343" s="139" t="s">
        <v>8610</v>
      </c>
      <c r="M1343" s="139" t="s">
        <v>8689</v>
      </c>
      <c r="N1343" s="139" t="s">
        <v>8633</v>
      </c>
      <c r="O1343" s="139" t="s">
        <v>8614</v>
      </c>
      <c r="P1343" s="139" t="s">
        <v>8615</v>
      </c>
      <c r="Q1343" s="139" t="s">
        <v>8637</v>
      </c>
      <c r="R1343" s="139" t="s">
        <v>8648</v>
      </c>
    </row>
    <row r="1344" spans="1:18">
      <c r="A1344" s="329" t="s">
        <v>1099</v>
      </c>
      <c r="B1344" s="21" t="s">
        <v>5</v>
      </c>
      <c r="C1344" s="20">
        <v>20749956179623</v>
      </c>
      <c r="D1344" s="138" t="s">
        <v>8648</v>
      </c>
      <c r="E1344" s="21" t="s">
        <v>1954</v>
      </c>
      <c r="F1344" s="19">
        <v>2.625</v>
      </c>
      <c r="G1344" s="21">
        <v>2</v>
      </c>
      <c r="H1344" s="204">
        <v>6.9</v>
      </c>
      <c r="I1344" s="204">
        <v>0.35</v>
      </c>
      <c r="J1344" s="215">
        <v>332.01</v>
      </c>
      <c r="K1344" s="138" t="s">
        <v>1079</v>
      </c>
      <c r="L1344" s="138" t="s">
        <v>8610</v>
      </c>
      <c r="M1344" s="138" t="s">
        <v>8689</v>
      </c>
      <c r="N1344" s="138" t="s">
        <v>8633</v>
      </c>
      <c r="O1344" s="138" t="s">
        <v>8614</v>
      </c>
      <c r="P1344" s="138" t="s">
        <v>8615</v>
      </c>
      <c r="Q1344" s="138" t="s">
        <v>8637</v>
      </c>
      <c r="R1344" s="138" t="s">
        <v>8648</v>
      </c>
    </row>
    <row r="1345" spans="1:19">
      <c r="A1345" s="25" t="s">
        <v>1100</v>
      </c>
      <c r="B1345" s="22" t="s">
        <v>5</v>
      </c>
      <c r="C1345" s="24">
        <v>20749956179876</v>
      </c>
      <c r="D1345" s="139" t="s">
        <v>8648</v>
      </c>
      <c r="E1345" s="22" t="s">
        <v>1956</v>
      </c>
      <c r="F1345" s="23">
        <v>5</v>
      </c>
      <c r="G1345" s="22">
        <v>2</v>
      </c>
      <c r="H1345" s="203">
        <v>15.8</v>
      </c>
      <c r="I1345" s="203">
        <v>0.69</v>
      </c>
      <c r="J1345" s="214">
        <v>369.96</v>
      </c>
      <c r="K1345" s="139" t="s">
        <v>1079</v>
      </c>
      <c r="L1345" s="139" t="s">
        <v>8610</v>
      </c>
      <c r="M1345" s="139" t="s">
        <v>8689</v>
      </c>
      <c r="N1345" s="139" t="s">
        <v>8633</v>
      </c>
      <c r="O1345" s="139" t="s">
        <v>8614</v>
      </c>
      <c r="P1345" s="139" t="s">
        <v>8615</v>
      </c>
      <c r="Q1345" s="139" t="s">
        <v>8637</v>
      </c>
      <c r="R1345" s="139" t="s">
        <v>8648</v>
      </c>
    </row>
    <row r="1346" spans="1:19">
      <c r="A1346" s="329" t="s">
        <v>1101</v>
      </c>
      <c r="B1346" s="21" t="s">
        <v>5</v>
      </c>
      <c r="C1346" s="20">
        <v>20749956179630</v>
      </c>
      <c r="D1346" s="138" t="s">
        <v>8648</v>
      </c>
      <c r="E1346" s="21" t="s">
        <v>2443</v>
      </c>
      <c r="F1346" s="19" t="s">
        <v>2444</v>
      </c>
      <c r="G1346" s="21">
        <v>2</v>
      </c>
      <c r="H1346" s="204">
        <v>26.2</v>
      </c>
      <c r="I1346" s="204">
        <v>0.55000000000000004</v>
      </c>
      <c r="J1346" s="215">
        <v>594.46</v>
      </c>
      <c r="K1346" s="138" t="s">
        <v>1079</v>
      </c>
      <c r="L1346" s="138" t="s">
        <v>8610</v>
      </c>
      <c r="M1346" s="138" t="s">
        <v>8689</v>
      </c>
      <c r="N1346" s="138" t="s">
        <v>8633</v>
      </c>
      <c r="O1346" s="138" t="s">
        <v>8614</v>
      </c>
      <c r="P1346" s="138" t="s">
        <v>8615</v>
      </c>
      <c r="Q1346" s="138" t="s">
        <v>8637</v>
      </c>
      <c r="R1346" s="138" t="s">
        <v>8648</v>
      </c>
    </row>
    <row r="1347" spans="1:19" s="231" customFormat="1" ht="31.5">
      <c r="A1347" s="234" t="s">
        <v>8840</v>
      </c>
      <c r="B1347" s="235"/>
      <c r="C1347" s="236"/>
      <c r="D1347" s="237"/>
      <c r="E1347" s="235"/>
      <c r="F1347" s="235"/>
      <c r="G1347" s="235"/>
      <c r="H1347" s="345"/>
      <c r="I1347" s="345"/>
      <c r="J1347" s="250"/>
      <c r="K1347" s="237"/>
      <c r="L1347" s="237"/>
      <c r="M1347" s="237"/>
      <c r="N1347" s="237"/>
      <c r="O1347" s="237"/>
      <c r="P1347" s="237"/>
      <c r="Q1347" s="237"/>
      <c r="R1347" s="237"/>
      <c r="S1347" s="278"/>
    </row>
    <row r="1348" spans="1:19" s="232" customFormat="1" ht="38.25">
      <c r="A1348" s="238" t="s">
        <v>2</v>
      </c>
      <c r="B1348" s="239" t="s">
        <v>8825</v>
      </c>
      <c r="C1348" s="240" t="s">
        <v>2813</v>
      </c>
      <c r="D1348" s="239" t="s">
        <v>8827</v>
      </c>
      <c r="E1348" s="239" t="s">
        <v>1667</v>
      </c>
      <c r="F1348" s="241" t="s">
        <v>8824</v>
      </c>
      <c r="G1348" s="239" t="s">
        <v>8767</v>
      </c>
      <c r="H1348" s="347" t="s">
        <v>8777</v>
      </c>
      <c r="I1348" s="347" t="s">
        <v>8823</v>
      </c>
      <c r="J1348" s="190" t="s">
        <v>8810</v>
      </c>
      <c r="K1348" s="238" t="s">
        <v>8822</v>
      </c>
      <c r="L1348" s="239" t="s">
        <v>8764</v>
      </c>
      <c r="M1348" s="239" t="s">
        <v>8595</v>
      </c>
      <c r="N1348" s="240" t="s">
        <v>8765</v>
      </c>
      <c r="O1348" s="239" t="s">
        <v>8763</v>
      </c>
      <c r="P1348" s="241" t="s">
        <v>8821</v>
      </c>
      <c r="Q1348" s="241" t="s">
        <v>8618</v>
      </c>
      <c r="R1348" s="239" t="s">
        <v>9155</v>
      </c>
      <c r="S1348" s="280"/>
    </row>
    <row r="1349" spans="1:19">
      <c r="A1349" s="25" t="s">
        <v>1103</v>
      </c>
      <c r="B1349" s="22" t="s">
        <v>5</v>
      </c>
      <c r="C1349" s="24">
        <v>20749956179333</v>
      </c>
      <c r="D1349" s="139" t="s">
        <v>8648</v>
      </c>
      <c r="E1349" s="22" t="s">
        <v>2445</v>
      </c>
      <c r="F1349" s="23">
        <v>6</v>
      </c>
      <c r="G1349" s="22">
        <v>3</v>
      </c>
      <c r="H1349" s="203">
        <v>21</v>
      </c>
      <c r="I1349" s="203">
        <v>0.44</v>
      </c>
      <c r="J1349" s="214">
        <v>137.62</v>
      </c>
      <c r="K1349" s="139" t="s">
        <v>1102</v>
      </c>
      <c r="L1349" s="139" t="s">
        <v>8610</v>
      </c>
      <c r="M1349" s="139" t="s">
        <v>8689</v>
      </c>
      <c r="N1349" s="139" t="s">
        <v>8633</v>
      </c>
      <c r="O1349" s="139" t="s">
        <v>8614</v>
      </c>
      <c r="P1349" s="139" t="s">
        <v>8631</v>
      </c>
      <c r="Q1349" s="139" t="s">
        <v>8700</v>
      </c>
      <c r="R1349" s="139" t="s">
        <v>8648</v>
      </c>
    </row>
    <row r="1350" spans="1:19">
      <c r="A1350" s="329" t="s">
        <v>1104</v>
      </c>
      <c r="B1350" s="21" t="s">
        <v>5</v>
      </c>
      <c r="C1350" s="20">
        <v>20749956173591</v>
      </c>
      <c r="D1350" s="138" t="s">
        <v>8648</v>
      </c>
      <c r="E1350" s="21" t="s">
        <v>2446</v>
      </c>
      <c r="F1350" s="19">
        <v>7</v>
      </c>
      <c r="G1350" s="21">
        <v>4</v>
      </c>
      <c r="H1350" s="204">
        <v>36.4</v>
      </c>
      <c r="I1350" s="204">
        <v>1.04</v>
      </c>
      <c r="J1350" s="215">
        <v>159.16</v>
      </c>
      <c r="K1350" s="138" t="s">
        <v>1102</v>
      </c>
      <c r="L1350" s="138" t="s">
        <v>8610</v>
      </c>
      <c r="M1350" s="138" t="s">
        <v>8689</v>
      </c>
      <c r="N1350" s="138" t="s">
        <v>8633</v>
      </c>
      <c r="O1350" s="138" t="s">
        <v>8614</v>
      </c>
      <c r="P1350" s="138" t="s">
        <v>8631</v>
      </c>
      <c r="Q1350" s="138" t="s">
        <v>8700</v>
      </c>
      <c r="R1350" s="138" t="s">
        <v>8648</v>
      </c>
    </row>
    <row r="1351" spans="1:19">
      <c r="A1351" s="25" t="s">
        <v>1105</v>
      </c>
      <c r="B1351" s="22" t="s">
        <v>5</v>
      </c>
      <c r="C1351" s="24">
        <v>20749956179340</v>
      </c>
      <c r="D1351" s="139" t="s">
        <v>8648</v>
      </c>
      <c r="E1351" s="22" t="s">
        <v>2447</v>
      </c>
      <c r="F1351" s="23">
        <v>8.25</v>
      </c>
      <c r="G1351" s="22">
        <v>3</v>
      </c>
      <c r="H1351" s="203">
        <v>40.200000000000003</v>
      </c>
      <c r="I1351" s="203">
        <v>0.95</v>
      </c>
      <c r="J1351" s="214">
        <v>197.06</v>
      </c>
      <c r="K1351" s="139" t="s">
        <v>1102</v>
      </c>
      <c r="L1351" s="139" t="s">
        <v>8610</v>
      </c>
      <c r="M1351" s="139" t="s">
        <v>8689</v>
      </c>
      <c r="N1351" s="139" t="s">
        <v>8633</v>
      </c>
      <c r="O1351" s="139" t="s">
        <v>8614</v>
      </c>
      <c r="P1351" s="139" t="s">
        <v>8631</v>
      </c>
      <c r="Q1351" s="139" t="s">
        <v>8700</v>
      </c>
      <c r="R1351" s="139" t="s">
        <v>8648</v>
      </c>
    </row>
    <row r="1352" spans="1:19">
      <c r="A1352" s="329" t="s">
        <v>1106</v>
      </c>
      <c r="B1352" s="21" t="s">
        <v>5</v>
      </c>
      <c r="C1352" s="20">
        <v>20749956179357</v>
      </c>
      <c r="D1352" s="138" t="s">
        <v>8648</v>
      </c>
      <c r="E1352" s="21" t="s">
        <v>2448</v>
      </c>
      <c r="F1352" s="19">
        <v>10.25</v>
      </c>
      <c r="G1352" s="21">
        <v>1</v>
      </c>
      <c r="H1352" s="204">
        <v>24.1</v>
      </c>
      <c r="I1352" s="204">
        <v>0.6</v>
      </c>
      <c r="J1352" s="215">
        <v>314.24</v>
      </c>
      <c r="K1352" s="138" t="s">
        <v>1102</v>
      </c>
      <c r="L1352" s="138" t="s">
        <v>8610</v>
      </c>
      <c r="M1352" s="138" t="s">
        <v>8689</v>
      </c>
      <c r="N1352" s="138" t="s">
        <v>8633</v>
      </c>
      <c r="O1352" s="138" t="s">
        <v>8614</v>
      </c>
      <c r="P1352" s="138" t="s">
        <v>8631</v>
      </c>
      <c r="Q1352" s="138" t="s">
        <v>8700</v>
      </c>
      <c r="R1352" s="138" t="s">
        <v>8648</v>
      </c>
    </row>
    <row r="1353" spans="1:19">
      <c r="A1353" s="25" t="s">
        <v>1107</v>
      </c>
      <c r="B1353" s="22" t="s">
        <v>5</v>
      </c>
      <c r="C1353" s="24">
        <v>20749956173607</v>
      </c>
      <c r="D1353" s="139" t="s">
        <v>8648</v>
      </c>
      <c r="E1353" s="22" t="s">
        <v>2446</v>
      </c>
      <c r="F1353" s="23">
        <v>11</v>
      </c>
      <c r="G1353" s="22" t="s">
        <v>8688</v>
      </c>
      <c r="H1353" s="203">
        <v>44.1</v>
      </c>
      <c r="I1353" s="203">
        <v>1.41</v>
      </c>
      <c r="J1353" s="214">
        <v>347.82</v>
      </c>
      <c r="K1353" s="139" t="s">
        <v>1102</v>
      </c>
      <c r="L1353" s="139" t="s">
        <v>8610</v>
      </c>
      <c r="M1353" s="139" t="s">
        <v>8689</v>
      </c>
      <c r="N1353" s="139" t="s">
        <v>8633</v>
      </c>
      <c r="O1353" s="139" t="s">
        <v>8614</v>
      </c>
      <c r="P1353" s="139" t="s">
        <v>8631</v>
      </c>
      <c r="Q1353" s="139" t="s">
        <v>8700</v>
      </c>
      <c r="R1353" s="139" t="s">
        <v>8648</v>
      </c>
    </row>
    <row r="1354" spans="1:19">
      <c r="A1354" s="329" t="s">
        <v>1108</v>
      </c>
      <c r="B1354" s="21" t="s">
        <v>5</v>
      </c>
      <c r="C1354" s="20">
        <v>20749956179364</v>
      </c>
      <c r="D1354" s="138" t="s">
        <v>8648</v>
      </c>
      <c r="E1354" s="21" t="s">
        <v>2449</v>
      </c>
      <c r="F1354" s="19">
        <v>11.5</v>
      </c>
      <c r="G1354" s="21">
        <v>1</v>
      </c>
      <c r="H1354" s="204">
        <v>31.2</v>
      </c>
      <c r="I1354" s="204">
        <v>0.75</v>
      </c>
      <c r="J1354" s="215">
        <v>496.31</v>
      </c>
      <c r="K1354" s="138" t="s">
        <v>1102</v>
      </c>
      <c r="L1354" s="138" t="s">
        <v>8610</v>
      </c>
      <c r="M1354" s="138" t="s">
        <v>8689</v>
      </c>
      <c r="N1354" s="138" t="s">
        <v>8633</v>
      </c>
      <c r="O1354" s="138" t="s">
        <v>8614</v>
      </c>
      <c r="P1354" s="138" t="s">
        <v>8631</v>
      </c>
      <c r="Q1354" s="138" t="s">
        <v>8700</v>
      </c>
      <c r="R1354" s="138" t="s">
        <v>8648</v>
      </c>
    </row>
    <row r="1355" spans="1:19">
      <c r="A1355" s="25" t="s">
        <v>1109</v>
      </c>
      <c r="B1355" s="22" t="s">
        <v>5</v>
      </c>
      <c r="C1355" s="24">
        <v>20749956173539</v>
      </c>
      <c r="D1355" s="139" t="s">
        <v>8648</v>
      </c>
      <c r="E1355" s="22" t="s">
        <v>2450</v>
      </c>
      <c r="F1355" s="23">
        <v>14</v>
      </c>
      <c r="G1355" s="22" t="s">
        <v>1727</v>
      </c>
      <c r="H1355" s="203">
        <v>22.1</v>
      </c>
      <c r="I1355" s="203">
        <v>0.59</v>
      </c>
      <c r="J1355" s="214">
        <v>539.65</v>
      </c>
      <c r="K1355" s="139" t="s">
        <v>1102</v>
      </c>
      <c r="L1355" s="139" t="s">
        <v>8610</v>
      </c>
      <c r="M1355" s="139" t="s">
        <v>8689</v>
      </c>
      <c r="N1355" s="139" t="s">
        <v>8633</v>
      </c>
      <c r="O1355" s="139" t="s">
        <v>8614</v>
      </c>
      <c r="P1355" s="139" t="s">
        <v>8631</v>
      </c>
      <c r="Q1355" s="139" t="s">
        <v>8700</v>
      </c>
      <c r="R1355" s="139" t="s">
        <v>8648</v>
      </c>
    </row>
    <row r="1356" spans="1:19">
      <c r="A1356" s="329" t="s">
        <v>1110</v>
      </c>
      <c r="B1356" s="21" t="s">
        <v>5</v>
      </c>
      <c r="C1356" s="20">
        <v>20749956179371</v>
      </c>
      <c r="D1356" s="138" t="s">
        <v>8648</v>
      </c>
      <c r="E1356" s="21" t="s">
        <v>2451</v>
      </c>
      <c r="F1356" s="19">
        <v>11</v>
      </c>
      <c r="G1356" s="21">
        <v>1</v>
      </c>
      <c r="H1356" s="204">
        <v>23</v>
      </c>
      <c r="I1356" s="204">
        <v>0.47</v>
      </c>
      <c r="J1356" s="215">
        <v>305.2</v>
      </c>
      <c r="K1356" s="138" t="s">
        <v>1102</v>
      </c>
      <c r="L1356" s="138" t="s">
        <v>8610</v>
      </c>
      <c r="M1356" s="138" t="s">
        <v>8689</v>
      </c>
      <c r="N1356" s="138" t="s">
        <v>8633</v>
      </c>
      <c r="O1356" s="138" t="s">
        <v>8614</v>
      </c>
      <c r="P1356" s="138" t="s">
        <v>8631</v>
      </c>
      <c r="Q1356" s="138" t="s">
        <v>8700</v>
      </c>
      <c r="R1356" s="138" t="s">
        <v>8648</v>
      </c>
    </row>
    <row r="1357" spans="1:19">
      <c r="A1357" s="25" t="s">
        <v>1111</v>
      </c>
      <c r="B1357" s="22" t="s">
        <v>5</v>
      </c>
      <c r="C1357" s="24">
        <v>20749956179388</v>
      </c>
      <c r="D1357" s="139" t="s">
        <v>8648</v>
      </c>
      <c r="E1357" s="22" t="s">
        <v>2452</v>
      </c>
      <c r="F1357" s="23">
        <v>13</v>
      </c>
      <c r="G1357" s="22">
        <v>1</v>
      </c>
      <c r="H1357" s="203">
        <v>33.200000000000003</v>
      </c>
      <c r="I1357" s="203">
        <v>0.86</v>
      </c>
      <c r="J1357" s="214">
        <v>469.69</v>
      </c>
      <c r="K1357" s="139" t="s">
        <v>1102</v>
      </c>
      <c r="L1357" s="139" t="s">
        <v>8610</v>
      </c>
      <c r="M1357" s="139" t="s">
        <v>8689</v>
      </c>
      <c r="N1357" s="139" t="s">
        <v>8633</v>
      </c>
      <c r="O1357" s="139" t="s">
        <v>8614</v>
      </c>
      <c r="P1357" s="139" t="s">
        <v>8631</v>
      </c>
      <c r="Q1357" s="139" t="s">
        <v>8700</v>
      </c>
      <c r="R1357" s="139" t="s">
        <v>8648</v>
      </c>
    </row>
    <row r="1358" spans="1:19">
      <c r="A1358" s="329" t="s">
        <v>1112</v>
      </c>
      <c r="B1358" s="21" t="s">
        <v>5</v>
      </c>
      <c r="C1358" s="20">
        <v>20749956173577</v>
      </c>
      <c r="D1358" s="138" t="s">
        <v>8648</v>
      </c>
      <c r="E1358" s="21" t="s">
        <v>2453</v>
      </c>
      <c r="F1358" s="19" t="s">
        <v>2454</v>
      </c>
      <c r="G1358" s="21">
        <v>1</v>
      </c>
      <c r="H1358" s="204">
        <v>26.5</v>
      </c>
      <c r="I1358" s="204">
        <v>0.37</v>
      </c>
      <c r="J1358" s="215">
        <v>425.82</v>
      </c>
      <c r="K1358" s="138" t="s">
        <v>1102</v>
      </c>
      <c r="L1358" s="138" t="s">
        <v>8610</v>
      </c>
      <c r="M1358" s="138" t="s">
        <v>8689</v>
      </c>
      <c r="N1358" s="138" t="s">
        <v>8633</v>
      </c>
      <c r="O1358" s="138" t="s">
        <v>8614</v>
      </c>
      <c r="P1358" s="138" t="s">
        <v>8631</v>
      </c>
      <c r="Q1358" s="138" t="s">
        <v>8700</v>
      </c>
      <c r="R1358" s="138" t="s">
        <v>8648</v>
      </c>
    </row>
    <row r="1359" spans="1:19">
      <c r="A1359" s="25" t="s">
        <v>1113</v>
      </c>
      <c r="B1359" s="22" t="s">
        <v>5</v>
      </c>
      <c r="C1359" s="24">
        <v>20749956173546</v>
      </c>
      <c r="D1359" s="139" t="s">
        <v>8648</v>
      </c>
      <c r="E1359" s="22" t="s">
        <v>2455</v>
      </c>
      <c r="F1359" s="23">
        <v>4.75</v>
      </c>
      <c r="G1359" s="22">
        <v>3</v>
      </c>
      <c r="H1359" s="203">
        <v>32.4</v>
      </c>
      <c r="I1359" s="203">
        <v>1.3</v>
      </c>
      <c r="J1359" s="214">
        <v>122.27</v>
      </c>
      <c r="K1359" s="139" t="s">
        <v>1102</v>
      </c>
      <c r="L1359" s="139" t="s">
        <v>8610</v>
      </c>
      <c r="M1359" s="139" t="s">
        <v>8689</v>
      </c>
      <c r="N1359" s="139" t="s">
        <v>8633</v>
      </c>
      <c r="O1359" s="139" t="s">
        <v>8614</v>
      </c>
      <c r="P1359" s="139" t="s">
        <v>8631</v>
      </c>
      <c r="Q1359" s="139" t="s">
        <v>8700</v>
      </c>
      <c r="R1359" s="139" t="s">
        <v>8648</v>
      </c>
    </row>
    <row r="1360" spans="1:19">
      <c r="A1360" s="329" t="s">
        <v>1114</v>
      </c>
      <c r="B1360" s="21" t="s">
        <v>5</v>
      </c>
      <c r="C1360" s="20">
        <v>20749956179425</v>
      </c>
      <c r="D1360" s="138" t="s">
        <v>8648</v>
      </c>
      <c r="E1360" s="21" t="s">
        <v>2456</v>
      </c>
      <c r="F1360" s="19">
        <v>2.125</v>
      </c>
      <c r="G1360" s="21">
        <v>3</v>
      </c>
      <c r="H1360" s="204">
        <v>10.3</v>
      </c>
      <c r="I1360" s="204">
        <v>0.31</v>
      </c>
      <c r="J1360" s="215">
        <v>62.87</v>
      </c>
      <c r="K1360" s="138" t="s">
        <v>1102</v>
      </c>
      <c r="L1360" s="138" t="s">
        <v>8610</v>
      </c>
      <c r="M1360" s="138" t="s">
        <v>8689</v>
      </c>
      <c r="N1360" s="138" t="s">
        <v>8633</v>
      </c>
      <c r="O1360" s="138" t="s">
        <v>8614</v>
      </c>
      <c r="P1360" s="138" t="s">
        <v>8631</v>
      </c>
      <c r="Q1360" s="138" t="s">
        <v>8700</v>
      </c>
      <c r="R1360" s="138" t="s">
        <v>8648</v>
      </c>
    </row>
    <row r="1361" spans="1:19">
      <c r="A1361" s="25" t="s">
        <v>1115</v>
      </c>
      <c r="B1361" s="22" t="s">
        <v>5</v>
      </c>
      <c r="C1361" s="24">
        <v>20749956173560</v>
      </c>
      <c r="D1361" s="139" t="s">
        <v>8648</v>
      </c>
      <c r="E1361" s="22" t="s">
        <v>2457</v>
      </c>
      <c r="F1361" s="23">
        <v>8.5</v>
      </c>
      <c r="G1361" s="22">
        <v>1</v>
      </c>
      <c r="H1361" s="203">
        <v>29.8</v>
      </c>
      <c r="I1361" s="203">
        <v>0.94</v>
      </c>
      <c r="J1361" s="214">
        <v>491.17</v>
      </c>
      <c r="K1361" s="139" t="s">
        <v>1102</v>
      </c>
      <c r="L1361" s="139" t="s">
        <v>8610</v>
      </c>
      <c r="M1361" s="139" t="s">
        <v>8689</v>
      </c>
      <c r="N1361" s="139" t="s">
        <v>8633</v>
      </c>
      <c r="O1361" s="139" t="s">
        <v>8614</v>
      </c>
      <c r="P1361" s="139" t="s">
        <v>8631</v>
      </c>
      <c r="Q1361" s="139" t="s">
        <v>8700</v>
      </c>
      <c r="R1361" s="139" t="s">
        <v>8648</v>
      </c>
    </row>
    <row r="1362" spans="1:19">
      <c r="A1362" s="329" t="s">
        <v>1116</v>
      </c>
      <c r="B1362" s="21" t="s">
        <v>5</v>
      </c>
      <c r="C1362" s="20">
        <v>20749956173584</v>
      </c>
      <c r="D1362" s="138" t="s">
        <v>8648</v>
      </c>
      <c r="E1362" s="21" t="s">
        <v>2458</v>
      </c>
      <c r="F1362" s="19">
        <v>10</v>
      </c>
      <c r="G1362" s="21">
        <v>2</v>
      </c>
      <c r="H1362" s="204">
        <v>36.200000000000003</v>
      </c>
      <c r="I1362" s="204">
        <v>1.55</v>
      </c>
      <c r="J1362" s="215">
        <v>348.88</v>
      </c>
      <c r="K1362" s="138" t="s">
        <v>1102</v>
      </c>
      <c r="L1362" s="138" t="s">
        <v>8610</v>
      </c>
      <c r="M1362" s="138" t="s">
        <v>8689</v>
      </c>
      <c r="N1362" s="138" t="s">
        <v>8633</v>
      </c>
      <c r="O1362" s="138" t="s">
        <v>8614</v>
      </c>
      <c r="P1362" s="138" t="s">
        <v>8631</v>
      </c>
      <c r="Q1362" s="138" t="s">
        <v>8700</v>
      </c>
      <c r="R1362" s="138" t="s">
        <v>8648</v>
      </c>
    </row>
    <row r="1363" spans="1:19">
      <c r="A1363" s="25" t="s">
        <v>1117</v>
      </c>
      <c r="B1363" s="22" t="s">
        <v>5</v>
      </c>
      <c r="C1363" s="24">
        <v>20749956179418</v>
      </c>
      <c r="D1363" s="139" t="s">
        <v>8648</v>
      </c>
      <c r="E1363" s="22" t="s">
        <v>2459</v>
      </c>
      <c r="F1363" s="23" t="s">
        <v>2460</v>
      </c>
      <c r="G1363" s="22">
        <v>2</v>
      </c>
      <c r="H1363" s="203">
        <v>34.799999999999997</v>
      </c>
      <c r="I1363" s="203">
        <v>1.04</v>
      </c>
      <c r="J1363" s="214">
        <v>425.74</v>
      </c>
      <c r="K1363" s="139" t="s">
        <v>1102</v>
      </c>
      <c r="L1363" s="139" t="s">
        <v>8610</v>
      </c>
      <c r="M1363" s="139" t="s">
        <v>8689</v>
      </c>
      <c r="N1363" s="139" t="s">
        <v>8633</v>
      </c>
      <c r="O1363" s="139" t="s">
        <v>8614</v>
      </c>
      <c r="P1363" s="139" t="s">
        <v>8631</v>
      </c>
      <c r="Q1363" s="139" t="s">
        <v>8700</v>
      </c>
      <c r="R1363" s="139" t="s">
        <v>8648</v>
      </c>
    </row>
    <row r="1364" spans="1:19">
      <c r="A1364" s="329" t="s">
        <v>1118</v>
      </c>
      <c r="B1364" s="21" t="s">
        <v>5</v>
      </c>
      <c r="C1364" s="20">
        <v>20749956179401</v>
      </c>
      <c r="D1364" s="138" t="s">
        <v>8648</v>
      </c>
      <c r="E1364" s="21" t="s">
        <v>2461</v>
      </c>
      <c r="F1364" s="19">
        <v>10.5</v>
      </c>
      <c r="G1364" s="21">
        <v>1</v>
      </c>
      <c r="H1364" s="204">
        <v>24.8</v>
      </c>
      <c r="I1364" s="204">
        <v>0.91</v>
      </c>
      <c r="J1364" s="215">
        <v>661.31</v>
      </c>
      <c r="K1364" s="138" t="s">
        <v>1102</v>
      </c>
      <c r="L1364" s="138" t="s">
        <v>8610</v>
      </c>
      <c r="M1364" s="138" t="s">
        <v>8689</v>
      </c>
      <c r="N1364" s="138" t="s">
        <v>8633</v>
      </c>
      <c r="O1364" s="138" t="s">
        <v>8614</v>
      </c>
      <c r="P1364" s="138" t="s">
        <v>8631</v>
      </c>
      <c r="Q1364" s="138" t="s">
        <v>8700</v>
      </c>
      <c r="R1364" s="138" t="s">
        <v>8648</v>
      </c>
    </row>
    <row r="1365" spans="1:19">
      <c r="A1365" s="25" t="s">
        <v>1119</v>
      </c>
      <c r="B1365" s="22" t="s">
        <v>5</v>
      </c>
      <c r="C1365" s="24">
        <v>20749956179395</v>
      </c>
      <c r="D1365" s="139" t="s">
        <v>8648</v>
      </c>
      <c r="E1365" s="22" t="s">
        <v>2462</v>
      </c>
      <c r="F1365" s="23">
        <v>12.5</v>
      </c>
      <c r="G1365" s="22">
        <v>1</v>
      </c>
      <c r="H1365" s="203">
        <v>35.9</v>
      </c>
      <c r="I1365" s="203">
        <v>1.22</v>
      </c>
      <c r="J1365" s="214">
        <v>810.74</v>
      </c>
      <c r="K1365" s="139" t="s">
        <v>1102</v>
      </c>
      <c r="L1365" s="139" t="s">
        <v>8610</v>
      </c>
      <c r="M1365" s="139" t="s">
        <v>8689</v>
      </c>
      <c r="N1365" s="139" t="s">
        <v>8633</v>
      </c>
      <c r="O1365" s="139" t="s">
        <v>8614</v>
      </c>
      <c r="P1365" s="139" t="s">
        <v>8631</v>
      </c>
      <c r="Q1365" s="139" t="s">
        <v>8700</v>
      </c>
      <c r="R1365" s="139" t="s">
        <v>8648</v>
      </c>
    </row>
    <row r="1366" spans="1:19">
      <c r="A1366" s="329" t="s">
        <v>1120</v>
      </c>
      <c r="B1366" s="21" t="s">
        <v>5</v>
      </c>
      <c r="C1366" s="20">
        <v>20749956173553</v>
      </c>
      <c r="D1366" s="138" t="s">
        <v>8648</v>
      </c>
      <c r="E1366" s="21" t="s">
        <v>2463</v>
      </c>
      <c r="F1366" s="19">
        <v>4.5</v>
      </c>
      <c r="G1366" s="21">
        <v>6</v>
      </c>
      <c r="H1366" s="204">
        <v>44.1</v>
      </c>
      <c r="I1366" s="204">
        <v>1.33</v>
      </c>
      <c r="J1366" s="215">
        <v>107.51</v>
      </c>
      <c r="K1366" s="138" t="s">
        <v>1102</v>
      </c>
      <c r="L1366" s="138" t="s">
        <v>8610</v>
      </c>
      <c r="M1366" s="138" t="s">
        <v>8689</v>
      </c>
      <c r="N1366" s="138" t="s">
        <v>8633</v>
      </c>
      <c r="O1366" s="138" t="s">
        <v>8614</v>
      </c>
      <c r="P1366" s="138" t="s">
        <v>8631</v>
      </c>
      <c r="Q1366" s="138" t="s">
        <v>8700</v>
      </c>
      <c r="R1366" s="138" t="s">
        <v>8648</v>
      </c>
    </row>
    <row r="1367" spans="1:19" s="231" customFormat="1" ht="31.5">
      <c r="A1367" s="234" t="s">
        <v>8839</v>
      </c>
      <c r="B1367" s="235"/>
      <c r="C1367" s="236"/>
      <c r="D1367" s="237"/>
      <c r="E1367" s="235"/>
      <c r="F1367" s="235"/>
      <c r="G1367" s="235"/>
      <c r="H1367" s="345"/>
      <c r="I1367" s="345"/>
      <c r="J1367" s="250"/>
      <c r="K1367" s="237"/>
      <c r="L1367" s="237"/>
      <c r="M1367" s="237"/>
      <c r="N1367" s="237"/>
      <c r="O1367" s="237"/>
      <c r="P1367" s="237"/>
      <c r="Q1367" s="237"/>
      <c r="R1367" s="237"/>
      <c r="S1367" s="278"/>
    </row>
    <row r="1368" spans="1:19" s="232" customFormat="1" ht="38.25">
      <c r="A1368" s="238" t="s">
        <v>2</v>
      </c>
      <c r="B1368" s="239" t="s">
        <v>8825</v>
      </c>
      <c r="C1368" s="240" t="s">
        <v>2813</v>
      </c>
      <c r="D1368" s="239" t="s">
        <v>8827</v>
      </c>
      <c r="E1368" s="239" t="s">
        <v>1667</v>
      </c>
      <c r="F1368" s="241" t="s">
        <v>8824</v>
      </c>
      <c r="G1368" s="239" t="s">
        <v>8767</v>
      </c>
      <c r="H1368" s="347" t="s">
        <v>8777</v>
      </c>
      <c r="I1368" s="347" t="s">
        <v>8823</v>
      </c>
      <c r="J1368" s="190" t="s">
        <v>8810</v>
      </c>
      <c r="K1368" s="238" t="s">
        <v>8822</v>
      </c>
      <c r="L1368" s="239" t="s">
        <v>8764</v>
      </c>
      <c r="M1368" s="239" t="s">
        <v>8595</v>
      </c>
      <c r="N1368" s="240" t="s">
        <v>8765</v>
      </c>
      <c r="O1368" s="239" t="s">
        <v>8763</v>
      </c>
      <c r="P1368" s="241" t="s">
        <v>8821</v>
      </c>
      <c r="Q1368" s="241" t="s">
        <v>8618</v>
      </c>
      <c r="R1368" s="239" t="s">
        <v>9155</v>
      </c>
      <c r="S1368" s="280"/>
    </row>
    <row r="1369" spans="1:19">
      <c r="A1369" s="25" t="s">
        <v>1122</v>
      </c>
      <c r="B1369" s="22" t="s">
        <v>5</v>
      </c>
      <c r="C1369" s="24">
        <v>20749956179234</v>
      </c>
      <c r="D1369" s="139" t="s">
        <v>8648</v>
      </c>
      <c r="E1369" s="22" t="s">
        <v>2464</v>
      </c>
      <c r="F1369" s="23">
        <v>6</v>
      </c>
      <c r="G1369" s="22">
        <v>3</v>
      </c>
      <c r="H1369" s="203">
        <v>21</v>
      </c>
      <c r="I1369" s="203">
        <v>0.44</v>
      </c>
      <c r="J1369" s="214">
        <v>137.62</v>
      </c>
      <c r="K1369" s="139" t="s">
        <v>1121</v>
      </c>
      <c r="L1369" s="139" t="s">
        <v>8610</v>
      </c>
      <c r="M1369" s="139" t="s">
        <v>8689</v>
      </c>
      <c r="N1369" s="139" t="s">
        <v>8633</v>
      </c>
      <c r="O1369" s="139" t="s">
        <v>8614</v>
      </c>
      <c r="P1369" s="139" t="s">
        <v>8631</v>
      </c>
      <c r="Q1369" s="139" t="s">
        <v>8701</v>
      </c>
      <c r="R1369" s="139" t="s">
        <v>8648</v>
      </c>
    </row>
    <row r="1370" spans="1:19">
      <c r="A1370" s="329" t="s">
        <v>1123</v>
      </c>
      <c r="B1370" s="21" t="s">
        <v>5</v>
      </c>
      <c r="C1370" s="20">
        <v>20749956173508</v>
      </c>
      <c r="D1370" s="138" t="s">
        <v>8648</v>
      </c>
      <c r="E1370" s="21" t="s">
        <v>2465</v>
      </c>
      <c r="F1370" s="19">
        <v>7</v>
      </c>
      <c r="G1370" s="21">
        <v>4</v>
      </c>
      <c r="H1370" s="204">
        <v>36.4</v>
      </c>
      <c r="I1370" s="204">
        <v>1.04</v>
      </c>
      <c r="J1370" s="215">
        <v>159.16</v>
      </c>
      <c r="K1370" s="138" t="s">
        <v>1121</v>
      </c>
      <c r="L1370" s="138" t="s">
        <v>8610</v>
      </c>
      <c r="M1370" s="138" t="s">
        <v>8689</v>
      </c>
      <c r="N1370" s="138" t="s">
        <v>8633</v>
      </c>
      <c r="O1370" s="138" t="s">
        <v>8614</v>
      </c>
      <c r="P1370" s="138" t="s">
        <v>8631</v>
      </c>
      <c r="Q1370" s="138" t="s">
        <v>8701</v>
      </c>
      <c r="R1370" s="138" t="s">
        <v>8648</v>
      </c>
    </row>
    <row r="1371" spans="1:19">
      <c r="A1371" s="25" t="s">
        <v>1124</v>
      </c>
      <c r="B1371" s="22" t="s">
        <v>5</v>
      </c>
      <c r="C1371" s="24">
        <v>20749956179241</v>
      </c>
      <c r="D1371" s="139" t="s">
        <v>8648</v>
      </c>
      <c r="E1371" s="22" t="s">
        <v>2466</v>
      </c>
      <c r="F1371" s="23">
        <v>8.25</v>
      </c>
      <c r="G1371" s="22">
        <v>3</v>
      </c>
      <c r="H1371" s="203">
        <v>40.200000000000003</v>
      </c>
      <c r="I1371" s="203">
        <v>0.95</v>
      </c>
      <c r="J1371" s="214">
        <v>197.06</v>
      </c>
      <c r="K1371" s="139" t="s">
        <v>1121</v>
      </c>
      <c r="L1371" s="139" t="s">
        <v>8610</v>
      </c>
      <c r="M1371" s="139" t="s">
        <v>8689</v>
      </c>
      <c r="N1371" s="139" t="s">
        <v>8633</v>
      </c>
      <c r="O1371" s="139" t="s">
        <v>8614</v>
      </c>
      <c r="P1371" s="139" t="s">
        <v>8631</v>
      </c>
      <c r="Q1371" s="139" t="s">
        <v>8701</v>
      </c>
      <c r="R1371" s="139" t="s">
        <v>8648</v>
      </c>
    </row>
    <row r="1372" spans="1:19">
      <c r="A1372" s="329" t="s">
        <v>1125</v>
      </c>
      <c r="B1372" s="21" t="s">
        <v>5</v>
      </c>
      <c r="C1372" s="20">
        <v>20749956179258</v>
      </c>
      <c r="D1372" s="138" t="s">
        <v>8648</v>
      </c>
      <c r="E1372" s="21" t="s">
        <v>2467</v>
      </c>
      <c r="F1372" s="19">
        <v>10.25</v>
      </c>
      <c r="G1372" s="21">
        <v>1</v>
      </c>
      <c r="H1372" s="204">
        <v>24.1</v>
      </c>
      <c r="I1372" s="204">
        <v>0.6</v>
      </c>
      <c r="J1372" s="215">
        <v>314.24</v>
      </c>
      <c r="K1372" s="138" t="s">
        <v>1121</v>
      </c>
      <c r="L1372" s="138" t="s">
        <v>8610</v>
      </c>
      <c r="M1372" s="138" t="s">
        <v>8689</v>
      </c>
      <c r="N1372" s="138" t="s">
        <v>8633</v>
      </c>
      <c r="O1372" s="138" t="s">
        <v>8614</v>
      </c>
      <c r="P1372" s="138" t="s">
        <v>8631</v>
      </c>
      <c r="Q1372" s="138" t="s">
        <v>8701</v>
      </c>
      <c r="R1372" s="138" t="s">
        <v>8648</v>
      </c>
    </row>
    <row r="1373" spans="1:19">
      <c r="A1373" s="25" t="s">
        <v>1126</v>
      </c>
      <c r="B1373" s="22" t="s">
        <v>5</v>
      </c>
      <c r="C1373" s="24">
        <v>20749956173515</v>
      </c>
      <c r="D1373" s="139" t="s">
        <v>8648</v>
      </c>
      <c r="E1373" s="22" t="s">
        <v>2465</v>
      </c>
      <c r="F1373" s="23">
        <v>11</v>
      </c>
      <c r="G1373" s="22" t="s">
        <v>8688</v>
      </c>
      <c r="H1373" s="203">
        <v>44.1</v>
      </c>
      <c r="I1373" s="203">
        <v>1.41</v>
      </c>
      <c r="J1373" s="214">
        <v>347.82</v>
      </c>
      <c r="K1373" s="139" t="s">
        <v>1121</v>
      </c>
      <c r="L1373" s="139" t="s">
        <v>8610</v>
      </c>
      <c r="M1373" s="139" t="s">
        <v>8689</v>
      </c>
      <c r="N1373" s="139" t="s">
        <v>8633</v>
      </c>
      <c r="O1373" s="139" t="s">
        <v>8614</v>
      </c>
      <c r="P1373" s="139" t="s">
        <v>8631</v>
      </c>
      <c r="Q1373" s="139" t="s">
        <v>8701</v>
      </c>
      <c r="R1373" s="139" t="s">
        <v>8648</v>
      </c>
    </row>
    <row r="1374" spans="1:19">
      <c r="A1374" s="329" t="s">
        <v>1127</v>
      </c>
      <c r="B1374" s="21" t="s">
        <v>5</v>
      </c>
      <c r="C1374" s="20">
        <v>20749956179265</v>
      </c>
      <c r="D1374" s="138" t="s">
        <v>8648</v>
      </c>
      <c r="E1374" s="21" t="s">
        <v>2468</v>
      </c>
      <c r="F1374" s="19">
        <v>11.5</v>
      </c>
      <c r="G1374" s="21">
        <v>1</v>
      </c>
      <c r="H1374" s="204">
        <v>31.2</v>
      </c>
      <c r="I1374" s="204">
        <v>0.75</v>
      </c>
      <c r="J1374" s="215">
        <v>496.31</v>
      </c>
      <c r="K1374" s="138" t="s">
        <v>1121</v>
      </c>
      <c r="L1374" s="138" t="s">
        <v>8610</v>
      </c>
      <c r="M1374" s="138" t="s">
        <v>8689</v>
      </c>
      <c r="N1374" s="138" t="s">
        <v>8633</v>
      </c>
      <c r="O1374" s="138" t="s">
        <v>8614</v>
      </c>
      <c r="P1374" s="138" t="s">
        <v>8631</v>
      </c>
      <c r="Q1374" s="138" t="s">
        <v>8701</v>
      </c>
      <c r="R1374" s="138" t="s">
        <v>8648</v>
      </c>
    </row>
    <row r="1375" spans="1:19">
      <c r="A1375" s="25" t="s">
        <v>1128</v>
      </c>
      <c r="B1375" s="22" t="s">
        <v>5</v>
      </c>
      <c r="C1375" s="24">
        <v>20749956173454</v>
      </c>
      <c r="D1375" s="139" t="s">
        <v>8648</v>
      </c>
      <c r="E1375" s="22" t="s">
        <v>2469</v>
      </c>
      <c r="F1375" s="23">
        <v>14</v>
      </c>
      <c r="G1375" s="22" t="s">
        <v>1727</v>
      </c>
      <c r="H1375" s="203">
        <v>22.1</v>
      </c>
      <c r="I1375" s="203">
        <v>0.59</v>
      </c>
      <c r="J1375" s="214">
        <v>539.65</v>
      </c>
      <c r="K1375" s="139" t="s">
        <v>1121</v>
      </c>
      <c r="L1375" s="139" t="s">
        <v>8610</v>
      </c>
      <c r="M1375" s="139" t="s">
        <v>8689</v>
      </c>
      <c r="N1375" s="139" t="s">
        <v>8633</v>
      </c>
      <c r="O1375" s="139" t="s">
        <v>8614</v>
      </c>
      <c r="P1375" s="139" t="s">
        <v>8631</v>
      </c>
      <c r="Q1375" s="139" t="s">
        <v>8701</v>
      </c>
      <c r="R1375" s="139" t="s">
        <v>8648</v>
      </c>
    </row>
    <row r="1376" spans="1:19">
      <c r="A1376" s="329" t="s">
        <v>1129</v>
      </c>
      <c r="B1376" s="21" t="s">
        <v>5</v>
      </c>
      <c r="C1376" s="20">
        <v>20749956179272</v>
      </c>
      <c r="D1376" s="138" t="s">
        <v>8648</v>
      </c>
      <c r="E1376" s="21" t="s">
        <v>2470</v>
      </c>
      <c r="F1376" s="19">
        <v>11</v>
      </c>
      <c r="G1376" s="21">
        <v>1</v>
      </c>
      <c r="H1376" s="204">
        <v>23</v>
      </c>
      <c r="I1376" s="204">
        <v>0.47</v>
      </c>
      <c r="J1376" s="215">
        <v>305.2</v>
      </c>
      <c r="K1376" s="138" t="s">
        <v>1121</v>
      </c>
      <c r="L1376" s="138" t="s">
        <v>8610</v>
      </c>
      <c r="M1376" s="138" t="s">
        <v>8689</v>
      </c>
      <c r="N1376" s="138" t="s">
        <v>8633</v>
      </c>
      <c r="O1376" s="138" t="s">
        <v>8614</v>
      </c>
      <c r="P1376" s="138" t="s">
        <v>8631</v>
      </c>
      <c r="Q1376" s="138" t="s">
        <v>8701</v>
      </c>
      <c r="R1376" s="138" t="s">
        <v>8648</v>
      </c>
    </row>
    <row r="1377" spans="1:19">
      <c r="A1377" s="25" t="s">
        <v>1130</v>
      </c>
      <c r="B1377" s="22" t="s">
        <v>5</v>
      </c>
      <c r="C1377" s="24">
        <v>20749956179289</v>
      </c>
      <c r="D1377" s="139" t="s">
        <v>8648</v>
      </c>
      <c r="E1377" s="22" t="s">
        <v>2471</v>
      </c>
      <c r="F1377" s="23">
        <v>13</v>
      </c>
      <c r="G1377" s="22">
        <v>1</v>
      </c>
      <c r="H1377" s="203">
        <v>33.200000000000003</v>
      </c>
      <c r="I1377" s="203">
        <v>0.86</v>
      </c>
      <c r="J1377" s="214">
        <v>469.69</v>
      </c>
      <c r="K1377" s="139" t="s">
        <v>1121</v>
      </c>
      <c r="L1377" s="139" t="s">
        <v>8610</v>
      </c>
      <c r="M1377" s="139" t="s">
        <v>8689</v>
      </c>
      <c r="N1377" s="139" t="s">
        <v>8633</v>
      </c>
      <c r="O1377" s="139" t="s">
        <v>8614</v>
      </c>
      <c r="P1377" s="139" t="s">
        <v>8631</v>
      </c>
      <c r="Q1377" s="139" t="s">
        <v>8701</v>
      </c>
      <c r="R1377" s="139" t="s">
        <v>8648</v>
      </c>
    </row>
    <row r="1378" spans="1:19">
      <c r="A1378" s="329" t="s">
        <v>1131</v>
      </c>
      <c r="B1378" s="21" t="s">
        <v>5</v>
      </c>
      <c r="C1378" s="20">
        <v>20749956173485</v>
      </c>
      <c r="D1378" s="138" t="s">
        <v>8648</v>
      </c>
      <c r="E1378" s="21" t="s">
        <v>2472</v>
      </c>
      <c r="F1378" s="19" t="s">
        <v>2454</v>
      </c>
      <c r="G1378" s="21">
        <v>1</v>
      </c>
      <c r="H1378" s="204">
        <v>26.5</v>
      </c>
      <c r="I1378" s="204">
        <v>0.37</v>
      </c>
      <c r="J1378" s="215">
        <v>425.82</v>
      </c>
      <c r="K1378" s="138" t="s">
        <v>1121</v>
      </c>
      <c r="L1378" s="138" t="s">
        <v>8610</v>
      </c>
      <c r="M1378" s="138" t="s">
        <v>8689</v>
      </c>
      <c r="N1378" s="138" t="s">
        <v>8633</v>
      </c>
      <c r="O1378" s="138" t="s">
        <v>8614</v>
      </c>
      <c r="P1378" s="138" t="s">
        <v>8631</v>
      </c>
      <c r="Q1378" s="138" t="s">
        <v>8701</v>
      </c>
      <c r="R1378" s="138" t="s">
        <v>8648</v>
      </c>
    </row>
    <row r="1379" spans="1:19">
      <c r="A1379" s="25" t="s">
        <v>1132</v>
      </c>
      <c r="B1379" s="22" t="s">
        <v>5</v>
      </c>
      <c r="C1379" s="24">
        <v>20749956173522</v>
      </c>
      <c r="D1379" s="139" t="s">
        <v>8648</v>
      </c>
      <c r="E1379" s="22" t="s">
        <v>2473</v>
      </c>
      <c r="F1379" s="23">
        <v>4.75</v>
      </c>
      <c r="G1379" s="22">
        <v>3</v>
      </c>
      <c r="H1379" s="203">
        <v>32.4</v>
      </c>
      <c r="I1379" s="203">
        <v>1.3</v>
      </c>
      <c r="J1379" s="214">
        <v>122.27</v>
      </c>
      <c r="K1379" s="139" t="s">
        <v>1121</v>
      </c>
      <c r="L1379" s="139" t="s">
        <v>8610</v>
      </c>
      <c r="M1379" s="139" t="s">
        <v>8689</v>
      </c>
      <c r="N1379" s="139" t="s">
        <v>8633</v>
      </c>
      <c r="O1379" s="139" t="s">
        <v>8614</v>
      </c>
      <c r="P1379" s="139" t="s">
        <v>8631</v>
      </c>
      <c r="Q1379" s="139" t="s">
        <v>8701</v>
      </c>
      <c r="R1379" s="139" t="s">
        <v>8648</v>
      </c>
    </row>
    <row r="1380" spans="1:19">
      <c r="A1380" s="329" t="s">
        <v>1133</v>
      </c>
      <c r="B1380" s="21" t="s">
        <v>5</v>
      </c>
      <c r="C1380" s="20">
        <v>20749956179326</v>
      </c>
      <c r="D1380" s="138" t="s">
        <v>8648</v>
      </c>
      <c r="E1380" s="21" t="s">
        <v>2474</v>
      </c>
      <c r="F1380" s="19">
        <v>2.125</v>
      </c>
      <c r="G1380" s="21">
        <v>3</v>
      </c>
      <c r="H1380" s="204">
        <v>10.3</v>
      </c>
      <c r="I1380" s="204">
        <v>0.31</v>
      </c>
      <c r="J1380" s="215">
        <v>62.87</v>
      </c>
      <c r="K1380" s="138" t="s">
        <v>1121</v>
      </c>
      <c r="L1380" s="138" t="s">
        <v>8610</v>
      </c>
      <c r="M1380" s="138" t="s">
        <v>8689</v>
      </c>
      <c r="N1380" s="138" t="s">
        <v>8633</v>
      </c>
      <c r="O1380" s="138" t="s">
        <v>8614</v>
      </c>
      <c r="P1380" s="138" t="s">
        <v>8631</v>
      </c>
      <c r="Q1380" s="138" t="s">
        <v>8701</v>
      </c>
      <c r="R1380" s="138" t="s">
        <v>8648</v>
      </c>
    </row>
    <row r="1381" spans="1:19">
      <c r="A1381" s="25" t="s">
        <v>1134</v>
      </c>
      <c r="B1381" s="22" t="s">
        <v>5</v>
      </c>
      <c r="C1381" s="24">
        <v>20749956173478</v>
      </c>
      <c r="D1381" s="139" t="s">
        <v>8648</v>
      </c>
      <c r="E1381" s="22" t="s">
        <v>2475</v>
      </c>
      <c r="F1381" s="23">
        <v>8.5</v>
      </c>
      <c r="G1381" s="22">
        <v>1</v>
      </c>
      <c r="H1381" s="203">
        <v>29.8</v>
      </c>
      <c r="I1381" s="203">
        <v>0.94</v>
      </c>
      <c r="J1381" s="214">
        <v>491.17</v>
      </c>
      <c r="K1381" s="139" t="s">
        <v>1121</v>
      </c>
      <c r="L1381" s="139" t="s">
        <v>8610</v>
      </c>
      <c r="M1381" s="139" t="s">
        <v>8689</v>
      </c>
      <c r="N1381" s="139" t="s">
        <v>8633</v>
      </c>
      <c r="O1381" s="139" t="s">
        <v>8614</v>
      </c>
      <c r="P1381" s="139" t="s">
        <v>8631</v>
      </c>
      <c r="Q1381" s="139" t="s">
        <v>8701</v>
      </c>
      <c r="R1381" s="139" t="s">
        <v>8648</v>
      </c>
    </row>
    <row r="1382" spans="1:19">
      <c r="A1382" s="329" t="s">
        <v>1135</v>
      </c>
      <c r="B1382" s="21" t="s">
        <v>5</v>
      </c>
      <c r="C1382" s="20">
        <v>20749956173492</v>
      </c>
      <c r="D1382" s="138" t="s">
        <v>8648</v>
      </c>
      <c r="E1382" s="21" t="s">
        <v>2476</v>
      </c>
      <c r="F1382" s="19">
        <v>10</v>
      </c>
      <c r="G1382" s="21">
        <v>2</v>
      </c>
      <c r="H1382" s="204">
        <v>36.200000000000003</v>
      </c>
      <c r="I1382" s="204">
        <v>1.55</v>
      </c>
      <c r="J1382" s="215">
        <v>348.88</v>
      </c>
      <c r="K1382" s="138" t="s">
        <v>1121</v>
      </c>
      <c r="L1382" s="138" t="s">
        <v>8610</v>
      </c>
      <c r="M1382" s="138" t="s">
        <v>8689</v>
      </c>
      <c r="N1382" s="138" t="s">
        <v>8633</v>
      </c>
      <c r="O1382" s="138" t="s">
        <v>8614</v>
      </c>
      <c r="P1382" s="138" t="s">
        <v>8631</v>
      </c>
      <c r="Q1382" s="138" t="s">
        <v>8701</v>
      </c>
      <c r="R1382" s="138" t="s">
        <v>8648</v>
      </c>
    </row>
    <row r="1383" spans="1:19">
      <c r="A1383" s="25" t="s">
        <v>1136</v>
      </c>
      <c r="B1383" s="22" t="s">
        <v>5</v>
      </c>
      <c r="C1383" s="24">
        <v>20749956179319</v>
      </c>
      <c r="D1383" s="139" t="s">
        <v>8648</v>
      </c>
      <c r="E1383" s="22" t="s">
        <v>2477</v>
      </c>
      <c r="F1383" s="23" t="s">
        <v>2460</v>
      </c>
      <c r="G1383" s="22">
        <v>2</v>
      </c>
      <c r="H1383" s="203">
        <v>34.799999999999997</v>
      </c>
      <c r="I1383" s="203">
        <v>1.04</v>
      </c>
      <c r="J1383" s="214">
        <v>425.74</v>
      </c>
      <c r="K1383" s="139" t="s">
        <v>1121</v>
      </c>
      <c r="L1383" s="139" t="s">
        <v>8610</v>
      </c>
      <c r="M1383" s="139" t="s">
        <v>8689</v>
      </c>
      <c r="N1383" s="139" t="s">
        <v>8633</v>
      </c>
      <c r="O1383" s="139" t="s">
        <v>8614</v>
      </c>
      <c r="P1383" s="139" t="s">
        <v>8631</v>
      </c>
      <c r="Q1383" s="139" t="s">
        <v>8701</v>
      </c>
      <c r="R1383" s="139" t="s">
        <v>8648</v>
      </c>
    </row>
    <row r="1384" spans="1:19">
      <c r="A1384" s="329" t="s">
        <v>1137</v>
      </c>
      <c r="B1384" s="21" t="s">
        <v>5</v>
      </c>
      <c r="C1384" s="20">
        <v>20749956179302</v>
      </c>
      <c r="D1384" s="138" t="s">
        <v>8648</v>
      </c>
      <c r="E1384" s="21" t="s">
        <v>2478</v>
      </c>
      <c r="F1384" s="19">
        <v>10.5</v>
      </c>
      <c r="G1384" s="21">
        <v>1</v>
      </c>
      <c r="H1384" s="204">
        <v>24.8</v>
      </c>
      <c r="I1384" s="204">
        <v>0.91</v>
      </c>
      <c r="J1384" s="215">
        <v>661.31</v>
      </c>
      <c r="K1384" s="138" t="s">
        <v>1121</v>
      </c>
      <c r="L1384" s="138" t="s">
        <v>8610</v>
      </c>
      <c r="M1384" s="138" t="s">
        <v>8689</v>
      </c>
      <c r="N1384" s="138" t="s">
        <v>8633</v>
      </c>
      <c r="O1384" s="138" t="s">
        <v>8614</v>
      </c>
      <c r="P1384" s="138" t="s">
        <v>8631</v>
      </c>
      <c r="Q1384" s="138" t="s">
        <v>8701</v>
      </c>
      <c r="R1384" s="138" t="s">
        <v>8648</v>
      </c>
    </row>
    <row r="1385" spans="1:19">
      <c r="A1385" s="25" t="s">
        <v>1138</v>
      </c>
      <c r="B1385" s="22" t="s">
        <v>5</v>
      </c>
      <c r="C1385" s="24">
        <v>20749956179296</v>
      </c>
      <c r="D1385" s="139" t="s">
        <v>8648</v>
      </c>
      <c r="E1385" s="22" t="s">
        <v>2479</v>
      </c>
      <c r="F1385" s="23">
        <v>12.5</v>
      </c>
      <c r="G1385" s="22">
        <v>1</v>
      </c>
      <c r="H1385" s="203">
        <v>35.9</v>
      </c>
      <c r="I1385" s="203">
        <v>1.22</v>
      </c>
      <c r="J1385" s="214">
        <v>810.74</v>
      </c>
      <c r="K1385" s="139" t="s">
        <v>1121</v>
      </c>
      <c r="L1385" s="139" t="s">
        <v>8610</v>
      </c>
      <c r="M1385" s="139" t="s">
        <v>8689</v>
      </c>
      <c r="N1385" s="139" t="s">
        <v>8633</v>
      </c>
      <c r="O1385" s="139" t="s">
        <v>8614</v>
      </c>
      <c r="P1385" s="139" t="s">
        <v>8631</v>
      </c>
      <c r="Q1385" s="139" t="s">
        <v>8701</v>
      </c>
      <c r="R1385" s="139" t="s">
        <v>8648</v>
      </c>
    </row>
    <row r="1386" spans="1:19">
      <c r="A1386" s="329" t="s">
        <v>1139</v>
      </c>
      <c r="B1386" s="21" t="s">
        <v>5</v>
      </c>
      <c r="C1386" s="20">
        <v>20749956173461</v>
      </c>
      <c r="D1386" s="138" t="s">
        <v>8648</v>
      </c>
      <c r="E1386" s="21" t="s">
        <v>2480</v>
      </c>
      <c r="F1386" s="19">
        <v>4.5</v>
      </c>
      <c r="G1386" s="21">
        <v>6</v>
      </c>
      <c r="H1386" s="204">
        <v>44.1</v>
      </c>
      <c r="I1386" s="204">
        <v>1.33</v>
      </c>
      <c r="J1386" s="215">
        <v>107.51</v>
      </c>
      <c r="K1386" s="138" t="s">
        <v>1121</v>
      </c>
      <c r="L1386" s="138" t="s">
        <v>8610</v>
      </c>
      <c r="M1386" s="138" t="s">
        <v>8689</v>
      </c>
      <c r="N1386" s="138" t="s">
        <v>8633</v>
      </c>
      <c r="O1386" s="138" t="s">
        <v>8614</v>
      </c>
      <c r="P1386" s="138" t="s">
        <v>8631</v>
      </c>
      <c r="Q1386" s="138" t="s">
        <v>8701</v>
      </c>
      <c r="R1386" s="138" t="s">
        <v>8648</v>
      </c>
    </row>
    <row r="1387" spans="1:19" s="231" customFormat="1" ht="31.5">
      <c r="A1387" s="234" t="s">
        <v>8838</v>
      </c>
      <c r="B1387" s="235"/>
      <c r="C1387" s="236"/>
      <c r="D1387" s="237"/>
      <c r="E1387" s="235"/>
      <c r="F1387" s="235"/>
      <c r="G1387" s="235"/>
      <c r="H1387" s="345"/>
      <c r="I1387" s="345"/>
      <c r="J1387" s="250"/>
      <c r="K1387" s="237"/>
      <c r="L1387" s="237"/>
      <c r="M1387" s="237"/>
      <c r="N1387" s="237"/>
      <c r="O1387" s="237"/>
      <c r="P1387" s="237"/>
      <c r="Q1387" s="237"/>
      <c r="R1387" s="237"/>
      <c r="S1387" s="278"/>
    </row>
    <row r="1388" spans="1:19" s="232" customFormat="1" ht="38.25">
      <c r="A1388" s="238" t="s">
        <v>2</v>
      </c>
      <c r="B1388" s="239" t="s">
        <v>8825</v>
      </c>
      <c r="C1388" s="240" t="s">
        <v>2813</v>
      </c>
      <c r="D1388" s="239" t="s">
        <v>8827</v>
      </c>
      <c r="E1388" s="239" t="s">
        <v>1667</v>
      </c>
      <c r="F1388" s="241" t="s">
        <v>8824</v>
      </c>
      <c r="G1388" s="239" t="s">
        <v>8767</v>
      </c>
      <c r="H1388" s="347" t="s">
        <v>8777</v>
      </c>
      <c r="I1388" s="347" t="s">
        <v>8823</v>
      </c>
      <c r="J1388" s="190" t="s">
        <v>8810</v>
      </c>
      <c r="K1388" s="238" t="s">
        <v>8822</v>
      </c>
      <c r="L1388" s="239" t="s">
        <v>8764</v>
      </c>
      <c r="M1388" s="239" t="s">
        <v>8595</v>
      </c>
      <c r="N1388" s="240" t="s">
        <v>8765</v>
      </c>
      <c r="O1388" s="239" t="s">
        <v>8763</v>
      </c>
      <c r="P1388" s="241" t="s">
        <v>8821</v>
      </c>
      <c r="Q1388" s="241" t="s">
        <v>8618</v>
      </c>
      <c r="R1388" s="239" t="s">
        <v>9155</v>
      </c>
      <c r="S1388" s="280"/>
    </row>
    <row r="1389" spans="1:19">
      <c r="A1389" s="25" t="s">
        <v>1141</v>
      </c>
      <c r="B1389" s="22" t="s">
        <v>5</v>
      </c>
      <c r="C1389" s="24">
        <v>20749956179135</v>
      </c>
      <c r="D1389" s="139" t="s">
        <v>8648</v>
      </c>
      <c r="E1389" s="22" t="s">
        <v>2481</v>
      </c>
      <c r="F1389" s="23">
        <v>6</v>
      </c>
      <c r="G1389" s="22">
        <v>3</v>
      </c>
      <c r="H1389" s="203">
        <v>21</v>
      </c>
      <c r="I1389" s="203">
        <v>0.44</v>
      </c>
      <c r="J1389" s="214">
        <v>137.62</v>
      </c>
      <c r="K1389" s="139" t="s">
        <v>1140</v>
      </c>
      <c r="L1389" s="139" t="s">
        <v>8610</v>
      </c>
      <c r="M1389" s="139" t="s">
        <v>8689</v>
      </c>
      <c r="N1389" s="139" t="s">
        <v>8633</v>
      </c>
      <c r="O1389" s="139" t="s">
        <v>8614</v>
      </c>
      <c r="P1389" s="139" t="s">
        <v>8631</v>
      </c>
      <c r="Q1389" s="139" t="s">
        <v>8638</v>
      </c>
      <c r="R1389" s="139" t="s">
        <v>8648</v>
      </c>
    </row>
    <row r="1390" spans="1:19">
      <c r="A1390" s="329" t="s">
        <v>1142</v>
      </c>
      <c r="B1390" s="21" t="s">
        <v>5</v>
      </c>
      <c r="C1390" s="20">
        <v>20749956173423</v>
      </c>
      <c r="D1390" s="138" t="s">
        <v>8648</v>
      </c>
      <c r="E1390" s="21" t="s">
        <v>2482</v>
      </c>
      <c r="F1390" s="19">
        <v>7</v>
      </c>
      <c r="G1390" s="21">
        <v>4</v>
      </c>
      <c r="H1390" s="204">
        <v>36.4</v>
      </c>
      <c r="I1390" s="204">
        <v>1.04</v>
      </c>
      <c r="J1390" s="215">
        <v>159.16</v>
      </c>
      <c r="K1390" s="138" t="s">
        <v>1140</v>
      </c>
      <c r="L1390" s="138" t="s">
        <v>8610</v>
      </c>
      <c r="M1390" s="138" t="s">
        <v>8689</v>
      </c>
      <c r="N1390" s="138" t="s">
        <v>8633</v>
      </c>
      <c r="O1390" s="138" t="s">
        <v>8614</v>
      </c>
      <c r="P1390" s="138" t="s">
        <v>8631</v>
      </c>
      <c r="Q1390" s="138" t="s">
        <v>8638</v>
      </c>
      <c r="R1390" s="138" t="s">
        <v>8648</v>
      </c>
    </row>
    <row r="1391" spans="1:19">
      <c r="A1391" s="25" t="s">
        <v>1143</v>
      </c>
      <c r="B1391" s="22" t="s">
        <v>5</v>
      </c>
      <c r="C1391" s="24">
        <v>20749956179142</v>
      </c>
      <c r="D1391" s="139" t="s">
        <v>8648</v>
      </c>
      <c r="E1391" s="22" t="s">
        <v>2483</v>
      </c>
      <c r="F1391" s="23">
        <v>8.25</v>
      </c>
      <c r="G1391" s="22">
        <v>3</v>
      </c>
      <c r="H1391" s="203">
        <v>40.200000000000003</v>
      </c>
      <c r="I1391" s="203">
        <v>0.95</v>
      </c>
      <c r="J1391" s="214">
        <v>197.06</v>
      </c>
      <c r="K1391" s="139" t="s">
        <v>1140</v>
      </c>
      <c r="L1391" s="139" t="s">
        <v>8610</v>
      </c>
      <c r="M1391" s="139" t="s">
        <v>8689</v>
      </c>
      <c r="N1391" s="139" t="s">
        <v>8633</v>
      </c>
      <c r="O1391" s="139" t="s">
        <v>8614</v>
      </c>
      <c r="P1391" s="139" t="s">
        <v>8631</v>
      </c>
      <c r="Q1391" s="139" t="s">
        <v>8638</v>
      </c>
      <c r="R1391" s="139" t="s">
        <v>8648</v>
      </c>
    </row>
    <row r="1392" spans="1:19">
      <c r="A1392" s="329" t="s">
        <v>1144</v>
      </c>
      <c r="B1392" s="21" t="s">
        <v>5</v>
      </c>
      <c r="C1392" s="20">
        <v>20749956179159</v>
      </c>
      <c r="D1392" s="138" t="s">
        <v>8648</v>
      </c>
      <c r="E1392" s="21" t="s">
        <v>2484</v>
      </c>
      <c r="F1392" s="19">
        <v>10.25</v>
      </c>
      <c r="G1392" s="21">
        <v>1</v>
      </c>
      <c r="H1392" s="204">
        <v>24.1</v>
      </c>
      <c r="I1392" s="204">
        <v>0.6</v>
      </c>
      <c r="J1392" s="215">
        <v>314.24</v>
      </c>
      <c r="K1392" s="138" t="s">
        <v>1140</v>
      </c>
      <c r="L1392" s="138" t="s">
        <v>8610</v>
      </c>
      <c r="M1392" s="138" t="s">
        <v>8689</v>
      </c>
      <c r="N1392" s="138" t="s">
        <v>8633</v>
      </c>
      <c r="O1392" s="138" t="s">
        <v>8614</v>
      </c>
      <c r="P1392" s="138" t="s">
        <v>8631</v>
      </c>
      <c r="Q1392" s="138" t="s">
        <v>8638</v>
      </c>
      <c r="R1392" s="138" t="s">
        <v>8648</v>
      </c>
    </row>
    <row r="1393" spans="1:19">
      <c r="A1393" s="25" t="s">
        <v>1145</v>
      </c>
      <c r="B1393" s="22" t="s">
        <v>5</v>
      </c>
      <c r="C1393" s="24">
        <v>20749956173447</v>
      </c>
      <c r="D1393" s="139" t="s">
        <v>8648</v>
      </c>
      <c r="E1393" s="22" t="s">
        <v>2482</v>
      </c>
      <c r="F1393" s="23">
        <v>11</v>
      </c>
      <c r="G1393" s="22" t="s">
        <v>8688</v>
      </c>
      <c r="H1393" s="203">
        <v>44.1</v>
      </c>
      <c r="I1393" s="203">
        <v>1.41</v>
      </c>
      <c r="J1393" s="214">
        <v>347.82</v>
      </c>
      <c r="K1393" s="139" t="s">
        <v>1140</v>
      </c>
      <c r="L1393" s="139" t="s">
        <v>8610</v>
      </c>
      <c r="M1393" s="139" t="s">
        <v>8689</v>
      </c>
      <c r="N1393" s="139" t="s">
        <v>8633</v>
      </c>
      <c r="O1393" s="139" t="s">
        <v>8614</v>
      </c>
      <c r="P1393" s="139" t="s">
        <v>8631</v>
      </c>
      <c r="Q1393" s="139" t="s">
        <v>8638</v>
      </c>
      <c r="R1393" s="139" t="s">
        <v>8648</v>
      </c>
    </row>
    <row r="1394" spans="1:19">
      <c r="A1394" s="329" t="s">
        <v>1146</v>
      </c>
      <c r="B1394" s="21" t="s">
        <v>5</v>
      </c>
      <c r="C1394" s="20">
        <v>20749956179166</v>
      </c>
      <c r="D1394" s="138" t="s">
        <v>8648</v>
      </c>
      <c r="E1394" s="21" t="s">
        <v>2485</v>
      </c>
      <c r="F1394" s="19">
        <v>11.5</v>
      </c>
      <c r="G1394" s="21">
        <v>1</v>
      </c>
      <c r="H1394" s="204">
        <v>31.2</v>
      </c>
      <c r="I1394" s="204">
        <v>0.75</v>
      </c>
      <c r="J1394" s="215">
        <v>496.31</v>
      </c>
      <c r="K1394" s="138" t="s">
        <v>1140</v>
      </c>
      <c r="L1394" s="138" t="s">
        <v>8610</v>
      </c>
      <c r="M1394" s="138" t="s">
        <v>8689</v>
      </c>
      <c r="N1394" s="138" t="s">
        <v>8633</v>
      </c>
      <c r="O1394" s="138" t="s">
        <v>8614</v>
      </c>
      <c r="P1394" s="138" t="s">
        <v>8631</v>
      </c>
      <c r="Q1394" s="138" t="s">
        <v>8638</v>
      </c>
      <c r="R1394" s="138" t="s">
        <v>8648</v>
      </c>
    </row>
    <row r="1395" spans="1:19">
      <c r="A1395" s="25" t="s">
        <v>1147</v>
      </c>
      <c r="B1395" s="22" t="s">
        <v>5</v>
      </c>
      <c r="C1395" s="24">
        <v>20749956173379</v>
      </c>
      <c r="D1395" s="139" t="s">
        <v>8648</v>
      </c>
      <c r="E1395" s="22" t="s">
        <v>2486</v>
      </c>
      <c r="F1395" s="23">
        <v>14</v>
      </c>
      <c r="G1395" s="22" t="s">
        <v>1727</v>
      </c>
      <c r="H1395" s="203">
        <v>22.1</v>
      </c>
      <c r="I1395" s="203">
        <v>0.59</v>
      </c>
      <c r="J1395" s="214">
        <v>539.65</v>
      </c>
      <c r="K1395" s="139" t="s">
        <v>1140</v>
      </c>
      <c r="L1395" s="139" t="s">
        <v>8610</v>
      </c>
      <c r="M1395" s="139" t="s">
        <v>8689</v>
      </c>
      <c r="N1395" s="139" t="s">
        <v>8633</v>
      </c>
      <c r="O1395" s="139" t="s">
        <v>8614</v>
      </c>
      <c r="P1395" s="139" t="s">
        <v>8631</v>
      </c>
      <c r="Q1395" s="139" t="s">
        <v>8638</v>
      </c>
      <c r="R1395" s="139" t="s">
        <v>8648</v>
      </c>
    </row>
    <row r="1396" spans="1:19">
      <c r="A1396" s="329" t="s">
        <v>1148</v>
      </c>
      <c r="B1396" s="21" t="s">
        <v>5</v>
      </c>
      <c r="C1396" s="20">
        <v>20749956179173</v>
      </c>
      <c r="D1396" s="138" t="s">
        <v>8648</v>
      </c>
      <c r="E1396" s="21" t="s">
        <v>2487</v>
      </c>
      <c r="F1396" s="19">
        <v>11</v>
      </c>
      <c r="G1396" s="21">
        <v>1</v>
      </c>
      <c r="H1396" s="204">
        <v>23</v>
      </c>
      <c r="I1396" s="204">
        <v>0.47</v>
      </c>
      <c r="J1396" s="215">
        <v>305.2</v>
      </c>
      <c r="K1396" s="138" t="s">
        <v>1140</v>
      </c>
      <c r="L1396" s="138" t="s">
        <v>8610</v>
      </c>
      <c r="M1396" s="138" t="s">
        <v>8689</v>
      </c>
      <c r="N1396" s="138" t="s">
        <v>8633</v>
      </c>
      <c r="O1396" s="138" t="s">
        <v>8614</v>
      </c>
      <c r="P1396" s="138" t="s">
        <v>8631</v>
      </c>
      <c r="Q1396" s="138" t="s">
        <v>8638</v>
      </c>
      <c r="R1396" s="138" t="s">
        <v>8648</v>
      </c>
    </row>
    <row r="1397" spans="1:19">
      <c r="A1397" s="25" t="s">
        <v>1149</v>
      </c>
      <c r="B1397" s="22" t="s">
        <v>5</v>
      </c>
      <c r="C1397" s="24">
        <v>20749956179180</v>
      </c>
      <c r="D1397" s="139" t="s">
        <v>8648</v>
      </c>
      <c r="E1397" s="22" t="s">
        <v>2488</v>
      </c>
      <c r="F1397" s="23">
        <v>13</v>
      </c>
      <c r="G1397" s="22">
        <v>1</v>
      </c>
      <c r="H1397" s="203">
        <v>33.200000000000003</v>
      </c>
      <c r="I1397" s="203">
        <v>0.86</v>
      </c>
      <c r="J1397" s="214">
        <v>469.69</v>
      </c>
      <c r="K1397" s="139" t="s">
        <v>1140</v>
      </c>
      <c r="L1397" s="139" t="s">
        <v>8610</v>
      </c>
      <c r="M1397" s="139" t="s">
        <v>8689</v>
      </c>
      <c r="N1397" s="139" t="s">
        <v>8633</v>
      </c>
      <c r="O1397" s="139" t="s">
        <v>8614</v>
      </c>
      <c r="P1397" s="139" t="s">
        <v>8631</v>
      </c>
      <c r="Q1397" s="139" t="s">
        <v>8638</v>
      </c>
      <c r="R1397" s="139" t="s">
        <v>8648</v>
      </c>
    </row>
    <row r="1398" spans="1:19">
      <c r="A1398" s="329" t="s">
        <v>1150</v>
      </c>
      <c r="B1398" s="21" t="s">
        <v>5</v>
      </c>
      <c r="C1398" s="20">
        <v>20749956173416</v>
      </c>
      <c r="D1398" s="138" t="s">
        <v>8648</v>
      </c>
      <c r="E1398" s="21" t="s">
        <v>2489</v>
      </c>
      <c r="F1398" s="19" t="s">
        <v>2454</v>
      </c>
      <c r="G1398" s="21">
        <v>1</v>
      </c>
      <c r="H1398" s="204">
        <v>26.5</v>
      </c>
      <c r="I1398" s="204">
        <v>0.37</v>
      </c>
      <c r="J1398" s="215">
        <v>425.82</v>
      </c>
      <c r="K1398" s="138" t="s">
        <v>1140</v>
      </c>
      <c r="L1398" s="138" t="s">
        <v>8610</v>
      </c>
      <c r="M1398" s="138" t="s">
        <v>8689</v>
      </c>
      <c r="N1398" s="138" t="s">
        <v>8633</v>
      </c>
      <c r="O1398" s="138" t="s">
        <v>8614</v>
      </c>
      <c r="P1398" s="138" t="s">
        <v>8631</v>
      </c>
      <c r="Q1398" s="138" t="s">
        <v>8638</v>
      </c>
      <c r="R1398" s="138" t="s">
        <v>8648</v>
      </c>
    </row>
    <row r="1399" spans="1:19">
      <c r="A1399" s="25" t="s">
        <v>1151</v>
      </c>
      <c r="B1399" s="22" t="s">
        <v>5</v>
      </c>
      <c r="C1399" s="24">
        <v>20749956173409</v>
      </c>
      <c r="D1399" s="139" t="s">
        <v>8648</v>
      </c>
      <c r="E1399" s="22" t="s">
        <v>2490</v>
      </c>
      <c r="F1399" s="23">
        <v>4.75</v>
      </c>
      <c r="G1399" s="22">
        <v>3</v>
      </c>
      <c r="H1399" s="203">
        <v>32.4</v>
      </c>
      <c r="I1399" s="203">
        <v>1.3</v>
      </c>
      <c r="J1399" s="214">
        <v>122.27</v>
      </c>
      <c r="K1399" s="139" t="s">
        <v>1140</v>
      </c>
      <c r="L1399" s="139" t="s">
        <v>8610</v>
      </c>
      <c r="M1399" s="139" t="s">
        <v>8689</v>
      </c>
      <c r="N1399" s="139" t="s">
        <v>8633</v>
      </c>
      <c r="O1399" s="139" t="s">
        <v>8614</v>
      </c>
      <c r="P1399" s="139" t="s">
        <v>8631</v>
      </c>
      <c r="Q1399" s="139" t="s">
        <v>8638</v>
      </c>
      <c r="R1399" s="139" t="s">
        <v>8648</v>
      </c>
    </row>
    <row r="1400" spans="1:19">
      <c r="A1400" s="329" t="s">
        <v>1152</v>
      </c>
      <c r="B1400" s="21" t="s">
        <v>5</v>
      </c>
      <c r="C1400" s="20">
        <v>20749956179227</v>
      </c>
      <c r="D1400" s="138" t="s">
        <v>8648</v>
      </c>
      <c r="E1400" s="21" t="s">
        <v>2491</v>
      </c>
      <c r="F1400" s="19">
        <v>2.125</v>
      </c>
      <c r="G1400" s="21">
        <v>3</v>
      </c>
      <c r="H1400" s="204">
        <v>10.3</v>
      </c>
      <c r="I1400" s="204">
        <v>0.31</v>
      </c>
      <c r="J1400" s="215">
        <v>62.87</v>
      </c>
      <c r="K1400" s="138" t="s">
        <v>1140</v>
      </c>
      <c r="L1400" s="138" t="s">
        <v>8610</v>
      </c>
      <c r="M1400" s="138" t="s">
        <v>8689</v>
      </c>
      <c r="N1400" s="138" t="s">
        <v>8633</v>
      </c>
      <c r="O1400" s="138" t="s">
        <v>8614</v>
      </c>
      <c r="P1400" s="138" t="s">
        <v>8631</v>
      </c>
      <c r="Q1400" s="138" t="s">
        <v>8638</v>
      </c>
      <c r="R1400" s="138" t="s">
        <v>8648</v>
      </c>
    </row>
    <row r="1401" spans="1:19">
      <c r="A1401" s="25" t="s">
        <v>1153</v>
      </c>
      <c r="B1401" s="22" t="s">
        <v>5</v>
      </c>
      <c r="C1401" s="24">
        <v>20749956173386</v>
      </c>
      <c r="D1401" s="139" t="s">
        <v>8648</v>
      </c>
      <c r="E1401" s="22" t="s">
        <v>2492</v>
      </c>
      <c r="F1401" s="23">
        <v>8.5</v>
      </c>
      <c r="G1401" s="22">
        <v>1</v>
      </c>
      <c r="H1401" s="203">
        <v>29.8</v>
      </c>
      <c r="I1401" s="203">
        <v>0.94</v>
      </c>
      <c r="J1401" s="214">
        <v>491.17</v>
      </c>
      <c r="K1401" s="139" t="s">
        <v>1140</v>
      </c>
      <c r="L1401" s="139" t="s">
        <v>8610</v>
      </c>
      <c r="M1401" s="139" t="s">
        <v>8689</v>
      </c>
      <c r="N1401" s="139" t="s">
        <v>8633</v>
      </c>
      <c r="O1401" s="139" t="s">
        <v>8614</v>
      </c>
      <c r="P1401" s="139" t="s">
        <v>8631</v>
      </c>
      <c r="Q1401" s="139" t="s">
        <v>8638</v>
      </c>
      <c r="R1401" s="139" t="s">
        <v>8648</v>
      </c>
    </row>
    <row r="1402" spans="1:19">
      <c r="A1402" s="329" t="s">
        <v>1154</v>
      </c>
      <c r="B1402" s="21" t="s">
        <v>5</v>
      </c>
      <c r="C1402" s="20">
        <v>20749956173430</v>
      </c>
      <c r="D1402" s="138" t="s">
        <v>8648</v>
      </c>
      <c r="E1402" s="21" t="s">
        <v>2493</v>
      </c>
      <c r="F1402" s="19">
        <v>10</v>
      </c>
      <c r="G1402" s="21">
        <v>2</v>
      </c>
      <c r="H1402" s="204">
        <v>36.200000000000003</v>
      </c>
      <c r="I1402" s="204">
        <v>1.55</v>
      </c>
      <c r="J1402" s="215">
        <v>348.88</v>
      </c>
      <c r="K1402" s="138" t="s">
        <v>1140</v>
      </c>
      <c r="L1402" s="138" t="s">
        <v>8610</v>
      </c>
      <c r="M1402" s="138" t="s">
        <v>8689</v>
      </c>
      <c r="N1402" s="138" t="s">
        <v>8633</v>
      </c>
      <c r="O1402" s="138" t="s">
        <v>8614</v>
      </c>
      <c r="P1402" s="138" t="s">
        <v>8631</v>
      </c>
      <c r="Q1402" s="138" t="s">
        <v>8638</v>
      </c>
      <c r="R1402" s="138" t="s">
        <v>8648</v>
      </c>
    </row>
    <row r="1403" spans="1:19">
      <c r="A1403" s="25" t="s">
        <v>1155</v>
      </c>
      <c r="B1403" s="22" t="s">
        <v>5</v>
      </c>
      <c r="C1403" s="24">
        <v>20749956179210</v>
      </c>
      <c r="D1403" s="139" t="s">
        <v>8648</v>
      </c>
      <c r="E1403" s="22" t="s">
        <v>2494</v>
      </c>
      <c r="F1403" s="23" t="s">
        <v>2460</v>
      </c>
      <c r="G1403" s="22">
        <v>2</v>
      </c>
      <c r="H1403" s="203">
        <v>34.799999999999997</v>
      </c>
      <c r="I1403" s="203">
        <v>1.04</v>
      </c>
      <c r="J1403" s="214">
        <v>425.74</v>
      </c>
      <c r="K1403" s="139" t="s">
        <v>1140</v>
      </c>
      <c r="L1403" s="139" t="s">
        <v>8610</v>
      </c>
      <c r="M1403" s="139" t="s">
        <v>8689</v>
      </c>
      <c r="N1403" s="139" t="s">
        <v>8633</v>
      </c>
      <c r="O1403" s="139" t="s">
        <v>8614</v>
      </c>
      <c r="P1403" s="139" t="s">
        <v>8631</v>
      </c>
      <c r="Q1403" s="139" t="s">
        <v>8638</v>
      </c>
      <c r="R1403" s="139" t="s">
        <v>8648</v>
      </c>
    </row>
    <row r="1404" spans="1:19">
      <c r="A1404" s="329" t="s">
        <v>1156</v>
      </c>
      <c r="B1404" s="21" t="s">
        <v>5</v>
      </c>
      <c r="C1404" s="20">
        <v>20749956179203</v>
      </c>
      <c r="D1404" s="138" t="s">
        <v>8648</v>
      </c>
      <c r="E1404" s="21" t="s">
        <v>2495</v>
      </c>
      <c r="F1404" s="19">
        <v>10.5</v>
      </c>
      <c r="G1404" s="21">
        <v>1</v>
      </c>
      <c r="H1404" s="204">
        <v>24.8</v>
      </c>
      <c r="I1404" s="204">
        <v>0.91</v>
      </c>
      <c r="J1404" s="215">
        <v>661.31</v>
      </c>
      <c r="K1404" s="138" t="s">
        <v>1140</v>
      </c>
      <c r="L1404" s="138" t="s">
        <v>8610</v>
      </c>
      <c r="M1404" s="138" t="s">
        <v>8689</v>
      </c>
      <c r="N1404" s="138" t="s">
        <v>8633</v>
      </c>
      <c r="O1404" s="138" t="s">
        <v>8614</v>
      </c>
      <c r="P1404" s="138" t="s">
        <v>8631</v>
      </c>
      <c r="Q1404" s="138" t="s">
        <v>8638</v>
      </c>
      <c r="R1404" s="138" t="s">
        <v>8648</v>
      </c>
    </row>
    <row r="1405" spans="1:19">
      <c r="A1405" s="25" t="s">
        <v>1157</v>
      </c>
      <c r="B1405" s="22" t="s">
        <v>5</v>
      </c>
      <c r="C1405" s="24">
        <v>20749956179197</v>
      </c>
      <c r="D1405" s="139" t="s">
        <v>8648</v>
      </c>
      <c r="E1405" s="22" t="s">
        <v>2496</v>
      </c>
      <c r="F1405" s="23">
        <v>12.5</v>
      </c>
      <c r="G1405" s="22">
        <v>1</v>
      </c>
      <c r="H1405" s="203">
        <v>35.9</v>
      </c>
      <c r="I1405" s="203">
        <v>1.22</v>
      </c>
      <c r="J1405" s="214">
        <v>810.74</v>
      </c>
      <c r="K1405" s="139" t="s">
        <v>1140</v>
      </c>
      <c r="L1405" s="139" t="s">
        <v>8610</v>
      </c>
      <c r="M1405" s="139" t="s">
        <v>8689</v>
      </c>
      <c r="N1405" s="139" t="s">
        <v>8633</v>
      </c>
      <c r="O1405" s="139" t="s">
        <v>8614</v>
      </c>
      <c r="P1405" s="139" t="s">
        <v>8631</v>
      </c>
      <c r="Q1405" s="139" t="s">
        <v>8638</v>
      </c>
      <c r="R1405" s="139" t="s">
        <v>8648</v>
      </c>
    </row>
    <row r="1406" spans="1:19">
      <c r="A1406" s="329" t="s">
        <v>1158</v>
      </c>
      <c r="B1406" s="21" t="s">
        <v>5</v>
      </c>
      <c r="C1406" s="20">
        <v>20749956173393</v>
      </c>
      <c r="D1406" s="138" t="s">
        <v>8648</v>
      </c>
      <c r="E1406" s="21" t="s">
        <v>2497</v>
      </c>
      <c r="F1406" s="19">
        <v>4.5</v>
      </c>
      <c r="G1406" s="21">
        <v>6</v>
      </c>
      <c r="H1406" s="204">
        <v>44.1</v>
      </c>
      <c r="I1406" s="204">
        <v>1.33</v>
      </c>
      <c r="J1406" s="215">
        <v>107.51</v>
      </c>
      <c r="K1406" s="138" t="s">
        <v>1140</v>
      </c>
      <c r="L1406" s="138" t="s">
        <v>8610</v>
      </c>
      <c r="M1406" s="138" t="s">
        <v>8689</v>
      </c>
      <c r="N1406" s="138" t="s">
        <v>8633</v>
      </c>
      <c r="O1406" s="138" t="s">
        <v>8614</v>
      </c>
      <c r="P1406" s="138" t="s">
        <v>8631</v>
      </c>
      <c r="Q1406" s="138" t="s">
        <v>8638</v>
      </c>
      <c r="R1406" s="138" t="s">
        <v>8648</v>
      </c>
    </row>
    <row r="1407" spans="1:19" s="231" customFormat="1" ht="31.5">
      <c r="A1407" s="234" t="s">
        <v>1199</v>
      </c>
      <c r="B1407" s="235"/>
      <c r="C1407" s="236"/>
      <c r="D1407" s="237"/>
      <c r="E1407" s="235"/>
      <c r="F1407" s="235"/>
      <c r="G1407" s="235"/>
      <c r="H1407" s="345"/>
      <c r="I1407" s="345"/>
      <c r="J1407" s="250"/>
      <c r="K1407" s="237"/>
      <c r="L1407" s="237"/>
      <c r="M1407" s="237"/>
      <c r="N1407" s="237"/>
      <c r="O1407" s="237"/>
      <c r="P1407" s="237"/>
      <c r="Q1407" s="237"/>
      <c r="R1407" s="237"/>
      <c r="S1407" s="278"/>
    </row>
    <row r="1408" spans="1:19" s="232" customFormat="1" ht="38.25">
      <c r="A1408" s="238" t="s">
        <v>2</v>
      </c>
      <c r="B1408" s="239" t="s">
        <v>8825</v>
      </c>
      <c r="C1408" s="240" t="s">
        <v>2813</v>
      </c>
      <c r="D1408" s="239" t="s">
        <v>8827</v>
      </c>
      <c r="E1408" s="239" t="s">
        <v>1667</v>
      </c>
      <c r="F1408" s="241" t="s">
        <v>8824</v>
      </c>
      <c r="G1408" s="239" t="s">
        <v>8767</v>
      </c>
      <c r="H1408" s="347" t="s">
        <v>8777</v>
      </c>
      <c r="I1408" s="347" t="s">
        <v>8823</v>
      </c>
      <c r="J1408" s="190" t="s">
        <v>8810</v>
      </c>
      <c r="K1408" s="238" t="s">
        <v>8822</v>
      </c>
      <c r="L1408" s="239" t="s">
        <v>8764</v>
      </c>
      <c r="M1408" s="239" t="s">
        <v>8595</v>
      </c>
      <c r="N1408" s="240" t="s">
        <v>8765</v>
      </c>
      <c r="O1408" s="239" t="s">
        <v>8763</v>
      </c>
      <c r="P1408" s="241" t="s">
        <v>8821</v>
      </c>
      <c r="Q1408" s="241" t="s">
        <v>8618</v>
      </c>
      <c r="R1408" s="239" t="s">
        <v>9155</v>
      </c>
      <c r="S1408" s="280"/>
    </row>
    <row r="1409" spans="1:18">
      <c r="A1409" s="25" t="s">
        <v>1200</v>
      </c>
      <c r="B1409" s="22" t="s">
        <v>5</v>
      </c>
      <c r="C1409" s="24">
        <v>20749956180773</v>
      </c>
      <c r="D1409" s="139" t="s">
        <v>8648</v>
      </c>
      <c r="E1409" s="22" t="s">
        <v>2527</v>
      </c>
      <c r="F1409" s="23">
        <v>5.125</v>
      </c>
      <c r="G1409" s="22">
        <v>1</v>
      </c>
      <c r="H1409" s="203">
        <v>25</v>
      </c>
      <c r="I1409" s="203">
        <v>0.64</v>
      </c>
      <c r="J1409" s="214">
        <v>269.10000000000002</v>
      </c>
      <c r="K1409" s="139" t="s">
        <v>1199</v>
      </c>
      <c r="L1409" s="139" t="s">
        <v>8610</v>
      </c>
      <c r="M1409" s="139" t="s">
        <v>8689</v>
      </c>
      <c r="N1409" s="139" t="s">
        <v>8633</v>
      </c>
      <c r="O1409" s="139" t="s">
        <v>8614</v>
      </c>
      <c r="P1409" s="139" t="s">
        <v>8615</v>
      </c>
      <c r="Q1409" s="139" t="s">
        <v>8634</v>
      </c>
      <c r="R1409" s="139" t="s">
        <v>8648</v>
      </c>
    </row>
    <row r="1410" spans="1:18">
      <c r="A1410" s="329" t="s">
        <v>1201</v>
      </c>
      <c r="B1410" s="21" t="s">
        <v>5</v>
      </c>
      <c r="C1410" s="20">
        <v>20749956172143</v>
      </c>
      <c r="D1410" s="138" t="s">
        <v>8648</v>
      </c>
      <c r="E1410" s="21" t="s">
        <v>2528</v>
      </c>
      <c r="F1410" s="19">
        <v>6.125</v>
      </c>
      <c r="G1410" s="21">
        <v>4</v>
      </c>
      <c r="H1410" s="204">
        <v>26.6</v>
      </c>
      <c r="I1410" s="204">
        <v>0.92</v>
      </c>
      <c r="J1410" s="215">
        <v>131.4</v>
      </c>
      <c r="K1410" s="138" t="s">
        <v>1199</v>
      </c>
      <c r="L1410" s="138" t="s">
        <v>8610</v>
      </c>
      <c r="M1410" s="138" t="s">
        <v>8689</v>
      </c>
      <c r="N1410" s="138" t="s">
        <v>8633</v>
      </c>
      <c r="O1410" s="138" t="s">
        <v>8614</v>
      </c>
      <c r="P1410" s="138" t="s">
        <v>8615</v>
      </c>
      <c r="Q1410" s="138" t="s">
        <v>8634</v>
      </c>
      <c r="R1410" s="138" t="s">
        <v>8648</v>
      </c>
    </row>
    <row r="1411" spans="1:18">
      <c r="A1411" s="25" t="s">
        <v>1202</v>
      </c>
      <c r="B1411" s="22" t="s">
        <v>5</v>
      </c>
      <c r="C1411" s="24">
        <v>20749956180766</v>
      </c>
      <c r="D1411" s="139" t="s">
        <v>8648</v>
      </c>
      <c r="E1411" s="22" t="s">
        <v>2529</v>
      </c>
      <c r="F1411" s="23">
        <v>7</v>
      </c>
      <c r="G1411" s="22">
        <v>4</v>
      </c>
      <c r="H1411" s="203">
        <v>26.6</v>
      </c>
      <c r="I1411" s="203">
        <v>0.76</v>
      </c>
      <c r="J1411" s="214">
        <v>462.6</v>
      </c>
      <c r="K1411" s="139" t="s">
        <v>1199</v>
      </c>
      <c r="L1411" s="139" t="s">
        <v>8610</v>
      </c>
      <c r="M1411" s="139" t="s">
        <v>8689</v>
      </c>
      <c r="N1411" s="139" t="s">
        <v>8633</v>
      </c>
      <c r="O1411" s="139" t="s">
        <v>8614</v>
      </c>
      <c r="P1411" s="139" t="s">
        <v>8615</v>
      </c>
      <c r="Q1411" s="139" t="s">
        <v>8634</v>
      </c>
      <c r="R1411" s="139" t="s">
        <v>8648</v>
      </c>
    </row>
    <row r="1412" spans="1:18">
      <c r="A1412" s="329" t="s">
        <v>1203</v>
      </c>
      <c r="B1412" s="21" t="s">
        <v>5</v>
      </c>
      <c r="C1412" s="20">
        <v>20749956174697</v>
      </c>
      <c r="D1412" s="138" t="s">
        <v>8648</v>
      </c>
      <c r="E1412" s="21" t="s">
        <v>2530</v>
      </c>
      <c r="F1412" s="19">
        <v>8.125</v>
      </c>
      <c r="G1412" s="21">
        <v>2</v>
      </c>
      <c r="H1412" s="204">
        <v>24.3</v>
      </c>
      <c r="I1412" s="204">
        <v>0.86</v>
      </c>
      <c r="J1412" s="215">
        <v>182.7</v>
      </c>
      <c r="K1412" s="138" t="s">
        <v>1199</v>
      </c>
      <c r="L1412" s="138" t="s">
        <v>8610</v>
      </c>
      <c r="M1412" s="138" t="s">
        <v>8689</v>
      </c>
      <c r="N1412" s="138" t="s">
        <v>8633</v>
      </c>
      <c r="O1412" s="138" t="s">
        <v>8614</v>
      </c>
      <c r="P1412" s="138" t="s">
        <v>8615</v>
      </c>
      <c r="Q1412" s="138" t="s">
        <v>8634</v>
      </c>
      <c r="R1412" s="138" t="s">
        <v>8648</v>
      </c>
    </row>
    <row r="1413" spans="1:18">
      <c r="A1413" s="25" t="s">
        <v>1204</v>
      </c>
      <c r="B1413" s="22" t="s">
        <v>5</v>
      </c>
      <c r="C1413" s="24">
        <v>20749956172150</v>
      </c>
      <c r="D1413" s="139" t="s">
        <v>8648</v>
      </c>
      <c r="E1413" s="22" t="s">
        <v>2123</v>
      </c>
      <c r="F1413" s="23">
        <v>9.25</v>
      </c>
      <c r="G1413" s="22">
        <v>2</v>
      </c>
      <c r="H1413" s="203">
        <v>35.299999999999997</v>
      </c>
      <c r="I1413" s="203">
        <v>1.1000000000000001</v>
      </c>
      <c r="J1413" s="214">
        <v>219.6</v>
      </c>
      <c r="K1413" s="139" t="s">
        <v>1199</v>
      </c>
      <c r="L1413" s="139" t="s">
        <v>8610</v>
      </c>
      <c r="M1413" s="139" t="s">
        <v>8689</v>
      </c>
      <c r="N1413" s="139" t="s">
        <v>8633</v>
      </c>
      <c r="O1413" s="139" t="s">
        <v>8614</v>
      </c>
      <c r="P1413" s="139" t="s">
        <v>8615</v>
      </c>
      <c r="Q1413" s="139" t="s">
        <v>8634</v>
      </c>
      <c r="R1413" s="139" t="s">
        <v>8648</v>
      </c>
    </row>
    <row r="1414" spans="1:18">
      <c r="A1414" s="329" t="s">
        <v>1205</v>
      </c>
      <c r="B1414" s="21" t="s">
        <v>5</v>
      </c>
      <c r="C1414" s="20">
        <v>20749956180759</v>
      </c>
      <c r="D1414" s="138" t="s">
        <v>8648</v>
      </c>
      <c r="E1414" s="21" t="s">
        <v>2531</v>
      </c>
      <c r="F1414" s="19">
        <v>9.5</v>
      </c>
      <c r="G1414" s="21">
        <v>1</v>
      </c>
      <c r="H1414" s="204">
        <v>29.3</v>
      </c>
      <c r="I1414" s="204">
        <v>0.82</v>
      </c>
      <c r="J1414" s="215">
        <v>621</v>
      </c>
      <c r="K1414" s="138" t="s">
        <v>1199</v>
      </c>
      <c r="L1414" s="138" t="s">
        <v>8610</v>
      </c>
      <c r="M1414" s="138" t="s">
        <v>8689</v>
      </c>
      <c r="N1414" s="138" t="s">
        <v>8633</v>
      </c>
      <c r="O1414" s="138" t="s">
        <v>8614</v>
      </c>
      <c r="P1414" s="138" t="s">
        <v>8615</v>
      </c>
      <c r="Q1414" s="138" t="s">
        <v>8634</v>
      </c>
      <c r="R1414" s="138" t="s">
        <v>8648</v>
      </c>
    </row>
    <row r="1415" spans="1:18">
      <c r="A1415" s="25" t="s">
        <v>1206</v>
      </c>
      <c r="B1415" s="22" t="s">
        <v>5</v>
      </c>
      <c r="C1415" s="24">
        <v>20749956172167</v>
      </c>
      <c r="D1415" s="139" t="s">
        <v>8648</v>
      </c>
      <c r="E1415" s="22" t="s">
        <v>2532</v>
      </c>
      <c r="F1415" s="23">
        <v>10.875</v>
      </c>
      <c r="G1415" s="22">
        <v>2</v>
      </c>
      <c r="H1415" s="203">
        <v>45.6</v>
      </c>
      <c r="I1415" s="203">
        <v>1.72</v>
      </c>
      <c r="J1415" s="214">
        <v>340.2</v>
      </c>
      <c r="K1415" s="139" t="s">
        <v>1199</v>
      </c>
      <c r="L1415" s="139" t="s">
        <v>8610</v>
      </c>
      <c r="M1415" s="139" t="s">
        <v>8689</v>
      </c>
      <c r="N1415" s="139" t="s">
        <v>8633</v>
      </c>
      <c r="O1415" s="139" t="s">
        <v>8614</v>
      </c>
      <c r="P1415" s="139" t="s">
        <v>8615</v>
      </c>
      <c r="Q1415" s="139" t="s">
        <v>8634</v>
      </c>
      <c r="R1415" s="139" t="s">
        <v>8648</v>
      </c>
    </row>
    <row r="1416" spans="1:18">
      <c r="A1416" s="329" t="s">
        <v>1207</v>
      </c>
      <c r="B1416" s="21" t="s">
        <v>5</v>
      </c>
      <c r="C1416" s="20">
        <v>20749956180780</v>
      </c>
      <c r="D1416" s="138" t="s">
        <v>8648</v>
      </c>
      <c r="E1416" s="21" t="s">
        <v>2126</v>
      </c>
      <c r="F1416" s="19">
        <v>12.25</v>
      </c>
      <c r="G1416" s="21">
        <v>1</v>
      </c>
      <c r="H1416" s="204">
        <v>29.8</v>
      </c>
      <c r="I1416" s="204">
        <v>2.75</v>
      </c>
      <c r="J1416" s="215">
        <v>770.95</v>
      </c>
      <c r="K1416" s="138" t="s">
        <v>1199</v>
      </c>
      <c r="L1416" s="138" t="s">
        <v>8610</v>
      </c>
      <c r="M1416" s="138" t="s">
        <v>8689</v>
      </c>
      <c r="N1416" s="138" t="s">
        <v>8633</v>
      </c>
      <c r="O1416" s="138" t="s">
        <v>8614</v>
      </c>
      <c r="P1416" s="138" t="s">
        <v>8615</v>
      </c>
      <c r="Q1416" s="138" t="s">
        <v>8634</v>
      </c>
      <c r="R1416" s="138" t="s">
        <v>8648</v>
      </c>
    </row>
    <row r="1417" spans="1:18">
      <c r="A1417" s="25" t="s">
        <v>1208</v>
      </c>
      <c r="B1417" s="22" t="s">
        <v>5</v>
      </c>
      <c r="C1417" s="24">
        <v>20749956172211</v>
      </c>
      <c r="D1417" s="139" t="s">
        <v>8648</v>
      </c>
      <c r="E1417" s="22" t="s">
        <v>2533</v>
      </c>
      <c r="F1417" s="23">
        <v>5.875</v>
      </c>
      <c r="G1417" s="22">
        <v>4</v>
      </c>
      <c r="H1417" s="203">
        <v>25.2</v>
      </c>
      <c r="I1417" s="203">
        <v>0.92</v>
      </c>
      <c r="J1417" s="214">
        <v>118.8</v>
      </c>
      <c r="K1417" s="139" t="s">
        <v>1199</v>
      </c>
      <c r="L1417" s="139" t="s">
        <v>8610</v>
      </c>
      <c r="M1417" s="139" t="s">
        <v>8689</v>
      </c>
      <c r="N1417" s="139" t="s">
        <v>8633</v>
      </c>
      <c r="O1417" s="139" t="s">
        <v>8614</v>
      </c>
      <c r="P1417" s="139" t="s">
        <v>8615</v>
      </c>
      <c r="Q1417" s="139" t="s">
        <v>8634</v>
      </c>
      <c r="R1417" s="139" t="s">
        <v>8648</v>
      </c>
    </row>
    <row r="1418" spans="1:18">
      <c r="A1418" s="329" t="s">
        <v>1209</v>
      </c>
      <c r="B1418" s="21" t="s">
        <v>5</v>
      </c>
      <c r="C1418" s="20">
        <v>20749956172181</v>
      </c>
      <c r="D1418" s="138" t="s">
        <v>8648</v>
      </c>
      <c r="E1418" s="21" t="s">
        <v>2534</v>
      </c>
      <c r="F1418" s="19">
        <v>0</v>
      </c>
      <c r="G1418" s="21">
        <v>4</v>
      </c>
      <c r="H1418" s="204">
        <v>27.7</v>
      </c>
      <c r="I1418" s="204">
        <v>1.34</v>
      </c>
      <c r="J1418" s="215">
        <v>131.4</v>
      </c>
      <c r="K1418" s="138" t="s">
        <v>1199</v>
      </c>
      <c r="L1418" s="138" t="s">
        <v>8610</v>
      </c>
      <c r="M1418" s="138" t="s">
        <v>8689</v>
      </c>
      <c r="N1418" s="138" t="s">
        <v>8633</v>
      </c>
      <c r="O1418" s="138" t="s">
        <v>8614</v>
      </c>
      <c r="P1418" s="138" t="s">
        <v>8615</v>
      </c>
      <c r="Q1418" s="138" t="s">
        <v>8634</v>
      </c>
      <c r="R1418" s="138" t="s">
        <v>8648</v>
      </c>
    </row>
    <row r="1419" spans="1:18">
      <c r="A1419" s="25" t="s">
        <v>1210</v>
      </c>
      <c r="B1419" s="22" t="s">
        <v>5</v>
      </c>
      <c r="C1419" s="24">
        <v>20749956172228</v>
      </c>
      <c r="D1419" s="139" t="s">
        <v>8648</v>
      </c>
      <c r="E1419" s="22" t="s">
        <v>2535</v>
      </c>
      <c r="F1419" s="23">
        <v>0</v>
      </c>
      <c r="G1419" s="22">
        <v>3</v>
      </c>
      <c r="H1419" s="203">
        <v>31.4</v>
      </c>
      <c r="I1419" s="203">
        <v>1.97</v>
      </c>
      <c r="J1419" s="214">
        <v>174.6</v>
      </c>
      <c r="K1419" s="139" t="s">
        <v>1199</v>
      </c>
      <c r="L1419" s="139" t="s">
        <v>8610</v>
      </c>
      <c r="M1419" s="139" t="s">
        <v>8689</v>
      </c>
      <c r="N1419" s="139" t="s">
        <v>8633</v>
      </c>
      <c r="O1419" s="139" t="s">
        <v>8614</v>
      </c>
      <c r="P1419" s="139" t="s">
        <v>8615</v>
      </c>
      <c r="Q1419" s="139" t="s">
        <v>8634</v>
      </c>
      <c r="R1419" s="139" t="s">
        <v>8648</v>
      </c>
    </row>
    <row r="1420" spans="1:18">
      <c r="A1420" s="329" t="s">
        <v>1211</v>
      </c>
      <c r="B1420" s="21" t="s">
        <v>5</v>
      </c>
      <c r="C1420" s="20">
        <v>20749956172235</v>
      </c>
      <c r="D1420" s="138" t="s">
        <v>8648</v>
      </c>
      <c r="E1420" s="21" t="s">
        <v>2536</v>
      </c>
      <c r="F1420" s="19">
        <v>5.75</v>
      </c>
      <c r="G1420" s="21">
        <v>4</v>
      </c>
      <c r="H1420" s="204">
        <v>26.6</v>
      </c>
      <c r="I1420" s="204">
        <v>0.82</v>
      </c>
      <c r="J1420" s="215">
        <v>129.6</v>
      </c>
      <c r="K1420" s="138" t="s">
        <v>1199</v>
      </c>
      <c r="L1420" s="138" t="s">
        <v>8610</v>
      </c>
      <c r="M1420" s="138" t="s">
        <v>8689</v>
      </c>
      <c r="N1420" s="138" t="s">
        <v>8633</v>
      </c>
      <c r="O1420" s="138" t="s">
        <v>8614</v>
      </c>
      <c r="P1420" s="138" t="s">
        <v>8615</v>
      </c>
      <c r="Q1420" s="138" t="s">
        <v>8634</v>
      </c>
      <c r="R1420" s="138" t="s">
        <v>8648</v>
      </c>
    </row>
    <row r="1421" spans="1:18">
      <c r="A1421" s="25" t="s">
        <v>1212</v>
      </c>
      <c r="B1421" s="22" t="s">
        <v>5</v>
      </c>
      <c r="C1421" s="24">
        <v>20749956172259</v>
      </c>
      <c r="D1421" s="139" t="s">
        <v>8648</v>
      </c>
      <c r="E1421" s="22" t="s">
        <v>2537</v>
      </c>
      <c r="F1421" s="23">
        <v>7.5</v>
      </c>
      <c r="G1421" s="22">
        <v>2</v>
      </c>
      <c r="H1421" s="203">
        <v>24.5</v>
      </c>
      <c r="I1421" s="203">
        <v>0.82</v>
      </c>
      <c r="J1421" s="214">
        <v>171</v>
      </c>
      <c r="K1421" s="139" t="s">
        <v>1199</v>
      </c>
      <c r="L1421" s="139" t="s">
        <v>8610</v>
      </c>
      <c r="M1421" s="139" t="s">
        <v>8689</v>
      </c>
      <c r="N1421" s="139" t="s">
        <v>8633</v>
      </c>
      <c r="O1421" s="139" t="s">
        <v>8614</v>
      </c>
      <c r="P1421" s="139" t="s">
        <v>8615</v>
      </c>
      <c r="Q1421" s="139" t="s">
        <v>8634</v>
      </c>
      <c r="R1421" s="139" t="s">
        <v>8648</v>
      </c>
    </row>
    <row r="1422" spans="1:18">
      <c r="A1422" s="329" t="s">
        <v>1213</v>
      </c>
      <c r="B1422" s="21" t="s">
        <v>5</v>
      </c>
      <c r="C1422" s="20">
        <v>20749956172242</v>
      </c>
      <c r="D1422" s="138" t="s">
        <v>8648</v>
      </c>
      <c r="E1422" s="21" t="s">
        <v>2538</v>
      </c>
      <c r="F1422" s="19">
        <v>9.5</v>
      </c>
      <c r="G1422" s="21">
        <v>1</v>
      </c>
      <c r="H1422" s="204">
        <v>23.7</v>
      </c>
      <c r="I1422" s="204">
        <v>1.03</v>
      </c>
      <c r="J1422" s="215">
        <v>419.4</v>
      </c>
      <c r="K1422" s="138" t="s">
        <v>1199</v>
      </c>
      <c r="L1422" s="138" t="s">
        <v>8610</v>
      </c>
      <c r="M1422" s="138" t="s">
        <v>8689</v>
      </c>
      <c r="N1422" s="138" t="s">
        <v>8633</v>
      </c>
      <c r="O1422" s="138" t="s">
        <v>8614</v>
      </c>
      <c r="P1422" s="138" t="s">
        <v>8615</v>
      </c>
      <c r="Q1422" s="138" t="s">
        <v>8634</v>
      </c>
      <c r="R1422" s="138" t="s">
        <v>8648</v>
      </c>
    </row>
    <row r="1423" spans="1:18">
      <c r="A1423" s="25" t="s">
        <v>1214</v>
      </c>
      <c r="B1423" s="22" t="s">
        <v>5</v>
      </c>
      <c r="C1423" s="24">
        <v>20749956172174</v>
      </c>
      <c r="D1423" s="139" t="s">
        <v>8648</v>
      </c>
      <c r="E1423" s="22" t="s">
        <v>2539</v>
      </c>
      <c r="F1423" s="23">
        <v>7.125</v>
      </c>
      <c r="G1423" s="22">
        <v>3</v>
      </c>
      <c r="H1423" s="203">
        <v>38.4</v>
      </c>
      <c r="I1423" s="203">
        <v>1.59</v>
      </c>
      <c r="J1423" s="214">
        <v>197.1</v>
      </c>
      <c r="K1423" s="139" t="s">
        <v>1199</v>
      </c>
      <c r="L1423" s="139" t="s">
        <v>8610</v>
      </c>
      <c r="M1423" s="139" t="s">
        <v>8689</v>
      </c>
      <c r="N1423" s="139" t="s">
        <v>8633</v>
      </c>
      <c r="O1423" s="139" t="s">
        <v>8614</v>
      </c>
      <c r="P1423" s="139" t="s">
        <v>8615</v>
      </c>
      <c r="Q1423" s="139" t="s">
        <v>8634</v>
      </c>
      <c r="R1423" s="139" t="s">
        <v>8648</v>
      </c>
    </row>
    <row r="1424" spans="1:18">
      <c r="A1424" s="329" t="s">
        <v>1215</v>
      </c>
      <c r="B1424" s="21" t="s">
        <v>5</v>
      </c>
      <c r="C1424" s="20">
        <v>20749956172266</v>
      </c>
      <c r="D1424" s="138" t="s">
        <v>8648</v>
      </c>
      <c r="E1424" s="21" t="s">
        <v>2540</v>
      </c>
      <c r="F1424" s="19">
        <v>9</v>
      </c>
      <c r="G1424" s="21">
        <v>1</v>
      </c>
      <c r="H1424" s="204">
        <v>29</v>
      </c>
      <c r="I1424" s="204">
        <v>1.43</v>
      </c>
      <c r="J1424" s="215">
        <v>425.7</v>
      </c>
      <c r="K1424" s="138" t="s">
        <v>1199</v>
      </c>
      <c r="L1424" s="138" t="s">
        <v>8610</v>
      </c>
      <c r="M1424" s="138" t="s">
        <v>8689</v>
      </c>
      <c r="N1424" s="138" t="s">
        <v>8633</v>
      </c>
      <c r="O1424" s="138" t="s">
        <v>8614</v>
      </c>
      <c r="P1424" s="138" t="s">
        <v>8615</v>
      </c>
      <c r="Q1424" s="138" t="s">
        <v>8634</v>
      </c>
      <c r="R1424" s="138" t="s">
        <v>8648</v>
      </c>
    </row>
    <row r="1425" spans="1:19">
      <c r="A1425" s="25" t="s">
        <v>1216</v>
      </c>
      <c r="B1425" s="22" t="s">
        <v>5</v>
      </c>
      <c r="C1425" s="24">
        <v>20749956180742</v>
      </c>
      <c r="D1425" s="139" t="s">
        <v>8648</v>
      </c>
      <c r="E1425" s="22" t="s">
        <v>2541</v>
      </c>
      <c r="F1425" s="23">
        <v>12</v>
      </c>
      <c r="G1425" s="22">
        <v>1</v>
      </c>
      <c r="H1425" s="203">
        <v>41</v>
      </c>
      <c r="I1425" s="203">
        <v>1.0900000000000001</v>
      </c>
      <c r="J1425" s="214">
        <v>1068.45</v>
      </c>
      <c r="K1425" s="139" t="s">
        <v>1199</v>
      </c>
      <c r="L1425" s="139" t="s">
        <v>8610</v>
      </c>
      <c r="M1425" s="139" t="s">
        <v>8689</v>
      </c>
      <c r="N1425" s="139" t="s">
        <v>8633</v>
      </c>
      <c r="O1425" s="139" t="s">
        <v>8614</v>
      </c>
      <c r="P1425" s="139" t="s">
        <v>8615</v>
      </c>
      <c r="Q1425" s="139" t="s">
        <v>8634</v>
      </c>
      <c r="R1425" s="139" t="s">
        <v>8648</v>
      </c>
    </row>
    <row r="1426" spans="1:19" s="231" customFormat="1" ht="31.5">
      <c r="A1426" s="234" t="s">
        <v>1217</v>
      </c>
      <c r="B1426" s="235"/>
      <c r="C1426" s="236"/>
      <c r="D1426" s="237"/>
      <c r="E1426" s="235"/>
      <c r="F1426" s="235"/>
      <c r="G1426" s="235"/>
      <c r="H1426" s="345"/>
      <c r="I1426" s="345"/>
      <c r="J1426" s="250"/>
      <c r="K1426" s="237"/>
      <c r="L1426" s="237"/>
      <c r="M1426" s="237"/>
      <c r="N1426" s="237"/>
      <c r="O1426" s="237"/>
      <c r="P1426" s="237"/>
      <c r="Q1426" s="237"/>
      <c r="R1426" s="237"/>
      <c r="S1426" s="278"/>
    </row>
    <row r="1427" spans="1:19" s="232" customFormat="1" ht="38.25">
      <c r="A1427" s="238" t="s">
        <v>2</v>
      </c>
      <c r="B1427" s="239" t="s">
        <v>8825</v>
      </c>
      <c r="C1427" s="240" t="s">
        <v>2813</v>
      </c>
      <c r="D1427" s="239" t="s">
        <v>8827</v>
      </c>
      <c r="E1427" s="239" t="s">
        <v>1667</v>
      </c>
      <c r="F1427" s="241" t="s">
        <v>8824</v>
      </c>
      <c r="G1427" s="239" t="s">
        <v>8767</v>
      </c>
      <c r="H1427" s="347" t="s">
        <v>8777</v>
      </c>
      <c r="I1427" s="347" t="s">
        <v>8823</v>
      </c>
      <c r="J1427" s="190" t="s">
        <v>8810</v>
      </c>
      <c r="K1427" s="238" t="s">
        <v>8822</v>
      </c>
      <c r="L1427" s="239" t="s">
        <v>8764</v>
      </c>
      <c r="M1427" s="239" t="s">
        <v>8595</v>
      </c>
      <c r="N1427" s="240" t="s">
        <v>8765</v>
      </c>
      <c r="O1427" s="239" t="s">
        <v>8763</v>
      </c>
      <c r="P1427" s="241" t="s">
        <v>8821</v>
      </c>
      <c r="Q1427" s="241" t="s">
        <v>8618</v>
      </c>
      <c r="R1427" s="239" t="s">
        <v>9155</v>
      </c>
      <c r="S1427" s="280"/>
    </row>
    <row r="1428" spans="1:19">
      <c r="A1428" s="25" t="s">
        <v>1218</v>
      </c>
      <c r="B1428" s="22" t="s">
        <v>5</v>
      </c>
      <c r="C1428" s="24">
        <v>20749956180728</v>
      </c>
      <c r="D1428" s="139" t="s">
        <v>8648</v>
      </c>
      <c r="E1428" s="22" t="s">
        <v>2527</v>
      </c>
      <c r="F1428" s="23">
        <v>5.125</v>
      </c>
      <c r="G1428" s="22">
        <v>4</v>
      </c>
      <c r="H1428" s="203">
        <v>25</v>
      </c>
      <c r="I1428" s="203">
        <v>0.64</v>
      </c>
      <c r="J1428" s="214">
        <v>269.10000000000002</v>
      </c>
      <c r="K1428" s="139" t="s">
        <v>1217</v>
      </c>
      <c r="L1428" s="139" t="s">
        <v>8610</v>
      </c>
      <c r="M1428" s="139" t="s">
        <v>8689</v>
      </c>
      <c r="N1428" s="139" t="s">
        <v>8633</v>
      </c>
      <c r="O1428" s="139" t="s">
        <v>8614</v>
      </c>
      <c r="P1428" s="139" t="s">
        <v>8615</v>
      </c>
      <c r="Q1428" s="139" t="s">
        <v>8702</v>
      </c>
      <c r="R1428" s="139" t="s">
        <v>8648</v>
      </c>
    </row>
    <row r="1429" spans="1:19">
      <c r="A1429" s="329" t="s">
        <v>1219</v>
      </c>
      <c r="B1429" s="21" t="s">
        <v>5</v>
      </c>
      <c r="C1429" s="20">
        <v>20749956172273</v>
      </c>
      <c r="D1429" s="138" t="s">
        <v>8648</v>
      </c>
      <c r="E1429" s="21" t="s">
        <v>2528</v>
      </c>
      <c r="F1429" s="19">
        <v>6.125</v>
      </c>
      <c r="G1429" s="21">
        <v>4</v>
      </c>
      <c r="H1429" s="204">
        <v>26.6</v>
      </c>
      <c r="I1429" s="204">
        <v>0.92</v>
      </c>
      <c r="J1429" s="215">
        <v>131.4</v>
      </c>
      <c r="K1429" s="138" t="s">
        <v>1217</v>
      </c>
      <c r="L1429" s="138" t="s">
        <v>8610</v>
      </c>
      <c r="M1429" s="138" t="s">
        <v>8689</v>
      </c>
      <c r="N1429" s="138" t="s">
        <v>8633</v>
      </c>
      <c r="O1429" s="138" t="s">
        <v>8614</v>
      </c>
      <c r="P1429" s="138" t="s">
        <v>8615</v>
      </c>
      <c r="Q1429" s="138" t="s">
        <v>8702</v>
      </c>
      <c r="R1429" s="138" t="s">
        <v>8648</v>
      </c>
    </row>
    <row r="1430" spans="1:19">
      <c r="A1430" s="25" t="s">
        <v>1220</v>
      </c>
      <c r="B1430" s="22" t="s">
        <v>5</v>
      </c>
      <c r="C1430" s="24">
        <v>20749956180711</v>
      </c>
      <c r="D1430" s="139" t="s">
        <v>8648</v>
      </c>
      <c r="E1430" s="22" t="s">
        <v>2529</v>
      </c>
      <c r="F1430" s="23">
        <v>7</v>
      </c>
      <c r="G1430" s="22">
        <v>2</v>
      </c>
      <c r="H1430" s="203">
        <v>26.6</v>
      </c>
      <c r="I1430" s="203">
        <v>0.76</v>
      </c>
      <c r="J1430" s="214">
        <v>462.6</v>
      </c>
      <c r="K1430" s="139" t="s">
        <v>1217</v>
      </c>
      <c r="L1430" s="139" t="s">
        <v>8610</v>
      </c>
      <c r="M1430" s="139" t="s">
        <v>8689</v>
      </c>
      <c r="N1430" s="139" t="s">
        <v>8633</v>
      </c>
      <c r="O1430" s="139" t="s">
        <v>8614</v>
      </c>
      <c r="P1430" s="139" t="s">
        <v>8615</v>
      </c>
      <c r="Q1430" s="139" t="s">
        <v>8702</v>
      </c>
      <c r="R1430" s="139" t="s">
        <v>8648</v>
      </c>
    </row>
    <row r="1431" spans="1:19">
      <c r="A1431" s="329" t="s">
        <v>1221</v>
      </c>
      <c r="B1431" s="21" t="s">
        <v>5</v>
      </c>
      <c r="C1431" s="20">
        <v>20749956172280</v>
      </c>
      <c r="D1431" s="138" t="s">
        <v>8648</v>
      </c>
      <c r="E1431" s="21" t="s">
        <v>2123</v>
      </c>
      <c r="F1431" s="19">
        <v>9.25</v>
      </c>
      <c r="G1431" s="21">
        <v>2</v>
      </c>
      <c r="H1431" s="204">
        <v>35.299999999999997</v>
      </c>
      <c r="I1431" s="204">
        <v>1.1000000000000001</v>
      </c>
      <c r="J1431" s="215">
        <v>219.6</v>
      </c>
      <c r="K1431" s="138" t="s">
        <v>1217</v>
      </c>
      <c r="L1431" s="138" t="s">
        <v>8610</v>
      </c>
      <c r="M1431" s="138" t="s">
        <v>8689</v>
      </c>
      <c r="N1431" s="138" t="s">
        <v>8633</v>
      </c>
      <c r="O1431" s="138" t="s">
        <v>8614</v>
      </c>
      <c r="P1431" s="138" t="s">
        <v>8615</v>
      </c>
      <c r="Q1431" s="138" t="s">
        <v>8702</v>
      </c>
      <c r="R1431" s="138" t="s">
        <v>8648</v>
      </c>
    </row>
    <row r="1432" spans="1:19">
      <c r="A1432" s="25" t="s">
        <v>1222</v>
      </c>
      <c r="B1432" s="22" t="s">
        <v>5</v>
      </c>
      <c r="C1432" s="24">
        <v>20749956180704</v>
      </c>
      <c r="D1432" s="139" t="s">
        <v>8648</v>
      </c>
      <c r="E1432" s="22" t="s">
        <v>2542</v>
      </c>
      <c r="F1432" s="23">
        <v>9.5</v>
      </c>
      <c r="G1432" s="22">
        <v>1</v>
      </c>
      <c r="H1432" s="203">
        <v>29.3</v>
      </c>
      <c r="I1432" s="203">
        <v>0.82</v>
      </c>
      <c r="J1432" s="214">
        <v>621</v>
      </c>
      <c r="K1432" s="139" t="s">
        <v>1217</v>
      </c>
      <c r="L1432" s="139" t="s">
        <v>8610</v>
      </c>
      <c r="M1432" s="139" t="s">
        <v>8689</v>
      </c>
      <c r="N1432" s="139" t="s">
        <v>8633</v>
      </c>
      <c r="O1432" s="139" t="s">
        <v>8614</v>
      </c>
      <c r="P1432" s="139" t="s">
        <v>8615</v>
      </c>
      <c r="Q1432" s="139" t="s">
        <v>8702</v>
      </c>
      <c r="R1432" s="139" t="s">
        <v>8648</v>
      </c>
    </row>
    <row r="1433" spans="1:19">
      <c r="A1433" s="329" t="s">
        <v>1223</v>
      </c>
      <c r="B1433" s="21" t="s">
        <v>5</v>
      </c>
      <c r="C1433" s="20">
        <v>20749956172297</v>
      </c>
      <c r="D1433" s="138" t="s">
        <v>8648</v>
      </c>
      <c r="E1433" s="21" t="s">
        <v>2532</v>
      </c>
      <c r="F1433" s="19">
        <v>10.875</v>
      </c>
      <c r="G1433" s="21">
        <v>2</v>
      </c>
      <c r="H1433" s="204">
        <v>45.6</v>
      </c>
      <c r="I1433" s="204">
        <v>1.72</v>
      </c>
      <c r="J1433" s="215">
        <v>340.2</v>
      </c>
      <c r="K1433" s="138" t="s">
        <v>1217</v>
      </c>
      <c r="L1433" s="138" t="s">
        <v>8610</v>
      </c>
      <c r="M1433" s="138" t="s">
        <v>8689</v>
      </c>
      <c r="N1433" s="138" t="s">
        <v>8633</v>
      </c>
      <c r="O1433" s="138" t="s">
        <v>8614</v>
      </c>
      <c r="P1433" s="138" t="s">
        <v>8615</v>
      </c>
      <c r="Q1433" s="138" t="s">
        <v>8702</v>
      </c>
      <c r="R1433" s="138" t="s">
        <v>8648</v>
      </c>
    </row>
    <row r="1434" spans="1:19">
      <c r="A1434" s="25" t="s">
        <v>1224</v>
      </c>
      <c r="B1434" s="22" t="s">
        <v>5</v>
      </c>
      <c r="C1434" s="24">
        <v>20749956180735</v>
      </c>
      <c r="D1434" s="139" t="s">
        <v>8648</v>
      </c>
      <c r="E1434" s="22" t="s">
        <v>2126</v>
      </c>
      <c r="F1434" s="23">
        <v>12.25</v>
      </c>
      <c r="G1434" s="22">
        <v>1</v>
      </c>
      <c r="H1434" s="203">
        <v>29.8</v>
      </c>
      <c r="I1434" s="203">
        <v>2.75</v>
      </c>
      <c r="J1434" s="214">
        <v>770.95</v>
      </c>
      <c r="K1434" s="139" t="s">
        <v>1217</v>
      </c>
      <c r="L1434" s="139" t="s">
        <v>8610</v>
      </c>
      <c r="M1434" s="139" t="s">
        <v>8689</v>
      </c>
      <c r="N1434" s="139" t="s">
        <v>8633</v>
      </c>
      <c r="O1434" s="139" t="s">
        <v>8614</v>
      </c>
      <c r="P1434" s="139" t="s">
        <v>8615</v>
      </c>
      <c r="Q1434" s="139" t="s">
        <v>8702</v>
      </c>
      <c r="R1434" s="139" t="s">
        <v>8648</v>
      </c>
    </row>
    <row r="1435" spans="1:19">
      <c r="A1435" s="329" t="s">
        <v>1225</v>
      </c>
      <c r="B1435" s="21" t="s">
        <v>5</v>
      </c>
      <c r="C1435" s="20">
        <v>20749956172327</v>
      </c>
      <c r="D1435" s="138" t="s">
        <v>8648</v>
      </c>
      <c r="E1435" s="21" t="s">
        <v>2533</v>
      </c>
      <c r="F1435" s="19">
        <v>5.875</v>
      </c>
      <c r="G1435" s="21">
        <v>4</v>
      </c>
      <c r="H1435" s="204">
        <v>25.2</v>
      </c>
      <c r="I1435" s="204">
        <v>0.92</v>
      </c>
      <c r="J1435" s="215">
        <v>118.8</v>
      </c>
      <c r="K1435" s="138" t="s">
        <v>1217</v>
      </c>
      <c r="L1435" s="138" t="s">
        <v>8610</v>
      </c>
      <c r="M1435" s="138" t="s">
        <v>8689</v>
      </c>
      <c r="N1435" s="138" t="s">
        <v>8633</v>
      </c>
      <c r="O1435" s="138" t="s">
        <v>8614</v>
      </c>
      <c r="P1435" s="138" t="s">
        <v>8615</v>
      </c>
      <c r="Q1435" s="138" t="s">
        <v>8702</v>
      </c>
      <c r="R1435" s="138" t="s">
        <v>8648</v>
      </c>
    </row>
    <row r="1436" spans="1:19">
      <c r="A1436" s="25" t="s">
        <v>1226</v>
      </c>
      <c r="B1436" s="22" t="s">
        <v>5</v>
      </c>
      <c r="C1436" s="24">
        <v>20749956172310</v>
      </c>
      <c r="D1436" s="139" t="s">
        <v>8648</v>
      </c>
      <c r="E1436" s="22" t="s">
        <v>2534</v>
      </c>
      <c r="F1436" s="23">
        <v>0</v>
      </c>
      <c r="G1436" s="22">
        <v>4</v>
      </c>
      <c r="H1436" s="203">
        <v>27.7</v>
      </c>
      <c r="I1436" s="203">
        <v>1.34</v>
      </c>
      <c r="J1436" s="214">
        <v>131.4</v>
      </c>
      <c r="K1436" s="139" t="s">
        <v>1217</v>
      </c>
      <c r="L1436" s="139" t="s">
        <v>8610</v>
      </c>
      <c r="M1436" s="139" t="s">
        <v>8689</v>
      </c>
      <c r="N1436" s="139" t="s">
        <v>8633</v>
      </c>
      <c r="O1436" s="139" t="s">
        <v>8614</v>
      </c>
      <c r="P1436" s="139" t="s">
        <v>8615</v>
      </c>
      <c r="Q1436" s="139" t="s">
        <v>8702</v>
      </c>
      <c r="R1436" s="139" t="s">
        <v>8648</v>
      </c>
    </row>
    <row r="1437" spans="1:19">
      <c r="A1437" s="329" t="s">
        <v>1227</v>
      </c>
      <c r="B1437" s="21" t="s">
        <v>5</v>
      </c>
      <c r="C1437" s="20">
        <v>20749956172334</v>
      </c>
      <c r="D1437" s="138" t="s">
        <v>8648</v>
      </c>
      <c r="E1437" s="21" t="s">
        <v>2535</v>
      </c>
      <c r="F1437" s="19">
        <v>0</v>
      </c>
      <c r="G1437" s="21">
        <v>3</v>
      </c>
      <c r="H1437" s="204">
        <v>31.4</v>
      </c>
      <c r="I1437" s="204">
        <v>1.97</v>
      </c>
      <c r="J1437" s="215">
        <v>174.6</v>
      </c>
      <c r="K1437" s="138" t="s">
        <v>1217</v>
      </c>
      <c r="L1437" s="138" t="s">
        <v>8610</v>
      </c>
      <c r="M1437" s="138" t="s">
        <v>8689</v>
      </c>
      <c r="N1437" s="138" t="s">
        <v>8633</v>
      </c>
      <c r="O1437" s="138" t="s">
        <v>8614</v>
      </c>
      <c r="P1437" s="138" t="s">
        <v>8615</v>
      </c>
      <c r="Q1437" s="138" t="s">
        <v>8702</v>
      </c>
      <c r="R1437" s="138" t="s">
        <v>8648</v>
      </c>
    </row>
    <row r="1438" spans="1:19">
      <c r="A1438" s="25" t="s">
        <v>1228</v>
      </c>
      <c r="B1438" s="22" t="s">
        <v>5</v>
      </c>
      <c r="C1438" s="24">
        <v>20749956172341</v>
      </c>
      <c r="D1438" s="139" t="s">
        <v>8648</v>
      </c>
      <c r="E1438" s="22" t="s">
        <v>2536</v>
      </c>
      <c r="F1438" s="23">
        <v>5.75</v>
      </c>
      <c r="G1438" s="22">
        <v>4</v>
      </c>
      <c r="H1438" s="203">
        <v>26.6</v>
      </c>
      <c r="I1438" s="203">
        <v>0.82</v>
      </c>
      <c r="J1438" s="214">
        <v>129.6</v>
      </c>
      <c r="K1438" s="139" t="s">
        <v>1217</v>
      </c>
      <c r="L1438" s="139" t="s">
        <v>8610</v>
      </c>
      <c r="M1438" s="139" t="s">
        <v>8689</v>
      </c>
      <c r="N1438" s="139" t="s">
        <v>8633</v>
      </c>
      <c r="O1438" s="139" t="s">
        <v>8614</v>
      </c>
      <c r="P1438" s="139" t="s">
        <v>8615</v>
      </c>
      <c r="Q1438" s="139" t="s">
        <v>8702</v>
      </c>
      <c r="R1438" s="139" t="s">
        <v>8648</v>
      </c>
    </row>
    <row r="1439" spans="1:19">
      <c r="A1439" s="329" t="s">
        <v>1229</v>
      </c>
      <c r="B1439" s="21" t="s">
        <v>5</v>
      </c>
      <c r="C1439" s="20">
        <v>20749956172365</v>
      </c>
      <c r="D1439" s="138" t="s">
        <v>8648</v>
      </c>
      <c r="E1439" s="21" t="s">
        <v>2537</v>
      </c>
      <c r="F1439" s="19">
        <v>7.5</v>
      </c>
      <c r="G1439" s="21">
        <v>2</v>
      </c>
      <c r="H1439" s="204">
        <v>24.5</v>
      </c>
      <c r="I1439" s="204">
        <v>0.82</v>
      </c>
      <c r="J1439" s="215">
        <v>171</v>
      </c>
      <c r="K1439" s="138" t="s">
        <v>1217</v>
      </c>
      <c r="L1439" s="138" t="s">
        <v>8610</v>
      </c>
      <c r="M1439" s="138" t="s">
        <v>8689</v>
      </c>
      <c r="N1439" s="138" t="s">
        <v>8633</v>
      </c>
      <c r="O1439" s="138" t="s">
        <v>8614</v>
      </c>
      <c r="P1439" s="138" t="s">
        <v>8615</v>
      </c>
      <c r="Q1439" s="138" t="s">
        <v>8702</v>
      </c>
      <c r="R1439" s="138" t="s">
        <v>8648</v>
      </c>
    </row>
    <row r="1440" spans="1:19">
      <c r="A1440" s="25" t="s">
        <v>1230</v>
      </c>
      <c r="B1440" s="22" t="s">
        <v>5</v>
      </c>
      <c r="C1440" s="24">
        <v>20749956172358</v>
      </c>
      <c r="D1440" s="139" t="s">
        <v>8648</v>
      </c>
      <c r="E1440" s="22" t="s">
        <v>2538</v>
      </c>
      <c r="F1440" s="23">
        <v>9.5</v>
      </c>
      <c r="G1440" s="22">
        <v>1</v>
      </c>
      <c r="H1440" s="203">
        <v>23.7</v>
      </c>
      <c r="I1440" s="203">
        <v>1.03</v>
      </c>
      <c r="J1440" s="214">
        <v>419.4</v>
      </c>
      <c r="K1440" s="139" t="s">
        <v>1217</v>
      </c>
      <c r="L1440" s="139" t="s">
        <v>8610</v>
      </c>
      <c r="M1440" s="139" t="s">
        <v>8689</v>
      </c>
      <c r="N1440" s="139" t="s">
        <v>8633</v>
      </c>
      <c r="O1440" s="139" t="s">
        <v>8614</v>
      </c>
      <c r="P1440" s="139" t="s">
        <v>8615</v>
      </c>
      <c r="Q1440" s="139" t="s">
        <v>8702</v>
      </c>
      <c r="R1440" s="139" t="s">
        <v>8648</v>
      </c>
    </row>
    <row r="1441" spans="1:19">
      <c r="A1441" s="329" t="s">
        <v>1231</v>
      </c>
      <c r="B1441" s="21" t="s">
        <v>5</v>
      </c>
      <c r="C1441" s="20">
        <v>20749956172303</v>
      </c>
      <c r="D1441" s="138" t="s">
        <v>8648</v>
      </c>
      <c r="E1441" s="21" t="s">
        <v>2539</v>
      </c>
      <c r="F1441" s="19">
        <v>7.125</v>
      </c>
      <c r="G1441" s="21">
        <v>3</v>
      </c>
      <c r="H1441" s="204">
        <v>38.4</v>
      </c>
      <c r="I1441" s="204">
        <v>1.59</v>
      </c>
      <c r="J1441" s="215">
        <v>197.1</v>
      </c>
      <c r="K1441" s="138" t="s">
        <v>1217</v>
      </c>
      <c r="L1441" s="138" t="s">
        <v>8610</v>
      </c>
      <c r="M1441" s="138" t="s">
        <v>8689</v>
      </c>
      <c r="N1441" s="138" t="s">
        <v>8633</v>
      </c>
      <c r="O1441" s="138" t="s">
        <v>8614</v>
      </c>
      <c r="P1441" s="138" t="s">
        <v>8615</v>
      </c>
      <c r="Q1441" s="138" t="s">
        <v>8702</v>
      </c>
      <c r="R1441" s="138" t="s">
        <v>8648</v>
      </c>
    </row>
    <row r="1442" spans="1:19">
      <c r="A1442" s="25" t="s">
        <v>1232</v>
      </c>
      <c r="B1442" s="22" t="s">
        <v>5</v>
      </c>
      <c r="C1442" s="24">
        <v>20749956172372</v>
      </c>
      <c r="D1442" s="139" t="s">
        <v>8648</v>
      </c>
      <c r="E1442" s="22" t="s">
        <v>2540</v>
      </c>
      <c r="F1442" s="23">
        <v>9</v>
      </c>
      <c r="G1442" s="22">
        <v>1</v>
      </c>
      <c r="H1442" s="203">
        <v>29</v>
      </c>
      <c r="I1442" s="203">
        <v>1.43</v>
      </c>
      <c r="J1442" s="214">
        <v>425.7</v>
      </c>
      <c r="K1442" s="139" t="s">
        <v>1217</v>
      </c>
      <c r="L1442" s="139" t="s">
        <v>8610</v>
      </c>
      <c r="M1442" s="139" t="s">
        <v>8689</v>
      </c>
      <c r="N1442" s="139" t="s">
        <v>8633</v>
      </c>
      <c r="O1442" s="139" t="s">
        <v>8614</v>
      </c>
      <c r="P1442" s="139" t="s">
        <v>8615</v>
      </c>
      <c r="Q1442" s="139" t="s">
        <v>8702</v>
      </c>
      <c r="R1442" s="139" t="s">
        <v>8648</v>
      </c>
    </row>
    <row r="1443" spans="1:19">
      <c r="A1443" s="329" t="s">
        <v>1233</v>
      </c>
      <c r="B1443" s="21" t="s">
        <v>5</v>
      </c>
      <c r="C1443" s="20">
        <v>20749956180698</v>
      </c>
      <c r="D1443" s="138" t="s">
        <v>8648</v>
      </c>
      <c r="E1443" s="21" t="s">
        <v>2541</v>
      </c>
      <c r="F1443" s="19">
        <v>12</v>
      </c>
      <c r="G1443" s="21">
        <v>1</v>
      </c>
      <c r="H1443" s="204">
        <v>41</v>
      </c>
      <c r="I1443" s="204">
        <v>1.0900000000000001</v>
      </c>
      <c r="J1443" s="215">
        <v>1131.3</v>
      </c>
      <c r="K1443" s="138" t="s">
        <v>1217</v>
      </c>
      <c r="L1443" s="138" t="s">
        <v>8610</v>
      </c>
      <c r="M1443" s="138" t="s">
        <v>8689</v>
      </c>
      <c r="N1443" s="138" t="s">
        <v>8633</v>
      </c>
      <c r="O1443" s="138" t="s">
        <v>8614</v>
      </c>
      <c r="P1443" s="138" t="s">
        <v>8615</v>
      </c>
      <c r="Q1443" s="138" t="s">
        <v>8702</v>
      </c>
      <c r="R1443" s="138" t="s">
        <v>8648</v>
      </c>
    </row>
    <row r="1444" spans="1:19" ht="61.5">
      <c r="A1444" s="361" t="s">
        <v>8675</v>
      </c>
      <c r="B1444" s="382"/>
      <c r="C1444" s="382"/>
      <c r="D1444" s="382" t="s">
        <v>8693</v>
      </c>
      <c r="E1444" s="382"/>
      <c r="F1444" s="382"/>
      <c r="G1444" s="382"/>
      <c r="H1444" s="382"/>
      <c r="I1444" s="382"/>
      <c r="J1444" s="382"/>
      <c r="K1444" s="382" t="s">
        <v>8692</v>
      </c>
      <c r="L1444" s="382" t="s">
        <v>8610</v>
      </c>
      <c r="M1444" s="382" t="s">
        <v>8639</v>
      </c>
      <c r="N1444" s="382" t="s">
        <v>8633</v>
      </c>
      <c r="O1444" s="382" t="s">
        <v>8613</v>
      </c>
      <c r="P1444" s="382" t="s">
        <v>8631</v>
      </c>
      <c r="Q1444" s="382"/>
      <c r="R1444" s="382" t="s">
        <v>8693</v>
      </c>
    </row>
    <row r="1445" spans="1:19" s="231" customFormat="1" ht="31.5">
      <c r="A1445" s="234" t="s">
        <v>1310</v>
      </c>
      <c r="B1445" s="235"/>
      <c r="C1445" s="236"/>
      <c r="D1445" s="237"/>
      <c r="E1445" s="235"/>
      <c r="F1445" s="235"/>
      <c r="G1445" s="235"/>
      <c r="H1445" s="345"/>
      <c r="I1445" s="345"/>
      <c r="J1445" s="249"/>
      <c r="K1445" s="237"/>
      <c r="L1445" s="237"/>
      <c r="M1445" s="237"/>
      <c r="N1445" s="237"/>
      <c r="O1445" s="237"/>
      <c r="P1445" s="237"/>
      <c r="Q1445" s="237"/>
      <c r="R1445" s="237"/>
      <c r="S1445" s="278"/>
    </row>
    <row r="1446" spans="1:19" s="232" customFormat="1" ht="38.25">
      <c r="A1446" s="238" t="s">
        <v>2</v>
      </c>
      <c r="B1446" s="239" t="s">
        <v>8825</v>
      </c>
      <c r="C1446" s="240" t="s">
        <v>2813</v>
      </c>
      <c r="D1446" s="239" t="s">
        <v>8827</v>
      </c>
      <c r="E1446" s="239" t="s">
        <v>1667</v>
      </c>
      <c r="F1446" s="241" t="s">
        <v>8824</v>
      </c>
      <c r="G1446" s="239" t="s">
        <v>8767</v>
      </c>
      <c r="H1446" s="347" t="s">
        <v>8777</v>
      </c>
      <c r="I1446" s="347" t="s">
        <v>8823</v>
      </c>
      <c r="J1446" s="190" t="s">
        <v>8810</v>
      </c>
      <c r="K1446" s="238" t="s">
        <v>8822</v>
      </c>
      <c r="L1446" s="239" t="s">
        <v>8764</v>
      </c>
      <c r="M1446" s="239" t="s">
        <v>8595</v>
      </c>
      <c r="N1446" s="240" t="s">
        <v>8765</v>
      </c>
      <c r="O1446" s="239" t="s">
        <v>8763</v>
      </c>
      <c r="P1446" s="241" t="s">
        <v>8821</v>
      </c>
      <c r="Q1446" s="241" t="s">
        <v>8618</v>
      </c>
      <c r="R1446" s="239" t="s">
        <v>9155</v>
      </c>
      <c r="S1446" s="280"/>
    </row>
    <row r="1447" spans="1:19">
      <c r="A1447" s="25" t="s">
        <v>1311</v>
      </c>
      <c r="B1447" s="22" t="s">
        <v>5</v>
      </c>
      <c r="C1447" s="24">
        <v>20078737975773</v>
      </c>
      <c r="D1447" s="139" t="s">
        <v>7862</v>
      </c>
      <c r="E1447" s="22" t="s">
        <v>1669</v>
      </c>
      <c r="F1447" s="23">
        <v>6.5</v>
      </c>
      <c r="G1447" s="22">
        <v>3</v>
      </c>
      <c r="H1447" s="203">
        <v>21.1</v>
      </c>
      <c r="I1447" s="203">
        <v>0.44</v>
      </c>
      <c r="J1447" s="214">
        <v>81.900000000000006</v>
      </c>
      <c r="K1447" s="139" t="s">
        <v>1310</v>
      </c>
      <c r="L1447" s="139" t="s">
        <v>8610</v>
      </c>
      <c r="M1447" s="139" t="s">
        <v>8639</v>
      </c>
      <c r="N1447" s="139" t="s">
        <v>8617</v>
      </c>
      <c r="O1447" s="139" t="s">
        <v>8625</v>
      </c>
      <c r="P1447" s="139" t="s">
        <v>8631</v>
      </c>
      <c r="Q1447" s="139" t="s">
        <v>8619</v>
      </c>
      <c r="R1447" s="139" t="s">
        <v>7862</v>
      </c>
    </row>
    <row r="1448" spans="1:19">
      <c r="A1448" s="329" t="s">
        <v>1312</v>
      </c>
      <c r="B1448" s="21" t="s">
        <v>5</v>
      </c>
      <c r="C1448" s="20">
        <v>20078737975780</v>
      </c>
      <c r="D1448" s="138" t="s">
        <v>7862</v>
      </c>
      <c r="E1448" s="21" t="s">
        <v>1669</v>
      </c>
      <c r="F1448" s="19">
        <v>7.5</v>
      </c>
      <c r="G1448" s="21">
        <v>3</v>
      </c>
      <c r="H1448" s="204">
        <v>32.200000000000003</v>
      </c>
      <c r="I1448" s="204">
        <v>0.61</v>
      </c>
      <c r="J1448" s="215">
        <v>109.24</v>
      </c>
      <c r="K1448" s="138" t="s">
        <v>1310</v>
      </c>
      <c r="L1448" s="138" t="s">
        <v>8610</v>
      </c>
      <c r="M1448" s="138" t="s">
        <v>8639</v>
      </c>
      <c r="N1448" s="138" t="s">
        <v>8617</v>
      </c>
      <c r="O1448" s="138" t="s">
        <v>8625</v>
      </c>
      <c r="P1448" s="138" t="s">
        <v>8631</v>
      </c>
      <c r="Q1448" s="138" t="s">
        <v>8619</v>
      </c>
      <c r="R1448" s="138" t="s">
        <v>7862</v>
      </c>
    </row>
    <row r="1449" spans="1:19">
      <c r="A1449" s="25" t="s">
        <v>1313</v>
      </c>
      <c r="B1449" s="22" t="s">
        <v>5</v>
      </c>
      <c r="C1449" s="24">
        <v>20078737975797</v>
      </c>
      <c r="D1449" s="139" t="s">
        <v>7862</v>
      </c>
      <c r="E1449" s="22" t="s">
        <v>1669</v>
      </c>
      <c r="F1449" s="23">
        <v>9</v>
      </c>
      <c r="G1449" s="22">
        <v>2</v>
      </c>
      <c r="H1449" s="203">
        <v>27.4</v>
      </c>
      <c r="I1449" s="203">
        <v>0.59</v>
      </c>
      <c r="J1449" s="214">
        <v>158.82</v>
      </c>
      <c r="K1449" s="139" t="s">
        <v>1310</v>
      </c>
      <c r="L1449" s="139" t="s">
        <v>8610</v>
      </c>
      <c r="M1449" s="139" t="s">
        <v>8639</v>
      </c>
      <c r="N1449" s="139" t="s">
        <v>8617</v>
      </c>
      <c r="O1449" s="139" t="s">
        <v>8625</v>
      </c>
      <c r="P1449" s="139" t="s">
        <v>8631</v>
      </c>
      <c r="Q1449" s="139" t="s">
        <v>8619</v>
      </c>
      <c r="R1449" s="139" t="s">
        <v>7862</v>
      </c>
    </row>
    <row r="1450" spans="1:19">
      <c r="A1450" s="329" t="s">
        <v>1314</v>
      </c>
      <c r="B1450" s="21" t="s">
        <v>5</v>
      </c>
      <c r="C1450" s="20">
        <v>20078737975803</v>
      </c>
      <c r="D1450" s="138" t="s">
        <v>7862</v>
      </c>
      <c r="E1450" s="21" t="s">
        <v>1669</v>
      </c>
      <c r="F1450" s="19">
        <v>9.875</v>
      </c>
      <c r="G1450" s="21">
        <v>2</v>
      </c>
      <c r="H1450" s="204">
        <v>37</v>
      </c>
      <c r="I1450" s="204">
        <v>0.8</v>
      </c>
      <c r="J1450" s="215">
        <v>237.18</v>
      </c>
      <c r="K1450" s="138" t="s">
        <v>1310</v>
      </c>
      <c r="L1450" s="138" t="s">
        <v>8610</v>
      </c>
      <c r="M1450" s="138" t="s">
        <v>8639</v>
      </c>
      <c r="N1450" s="138" t="s">
        <v>8617</v>
      </c>
      <c r="O1450" s="138" t="s">
        <v>8625</v>
      </c>
      <c r="P1450" s="138" t="s">
        <v>8631</v>
      </c>
      <c r="Q1450" s="138" t="s">
        <v>8619</v>
      </c>
      <c r="R1450" s="138" t="s">
        <v>7862</v>
      </c>
    </row>
    <row r="1451" spans="1:19">
      <c r="A1451" s="25" t="s">
        <v>1315</v>
      </c>
      <c r="B1451" s="22" t="s">
        <v>5</v>
      </c>
      <c r="C1451" s="24">
        <v>20078737975810</v>
      </c>
      <c r="D1451" s="139" t="s">
        <v>7862</v>
      </c>
      <c r="E1451" s="22" t="s">
        <v>8729</v>
      </c>
      <c r="F1451" s="23">
        <v>10.55</v>
      </c>
      <c r="G1451" s="22">
        <v>1</v>
      </c>
      <c r="H1451" s="203">
        <v>21.3</v>
      </c>
      <c r="I1451" s="203">
        <v>0.53</v>
      </c>
      <c r="J1451" s="214">
        <v>276.35000000000002</v>
      </c>
      <c r="K1451" s="139" t="s">
        <v>1310</v>
      </c>
      <c r="L1451" s="139" t="s">
        <v>8610</v>
      </c>
      <c r="M1451" s="139" t="s">
        <v>8639</v>
      </c>
      <c r="N1451" s="139" t="s">
        <v>8617</v>
      </c>
      <c r="O1451" s="139" t="s">
        <v>8625</v>
      </c>
      <c r="P1451" s="139" t="s">
        <v>8631</v>
      </c>
      <c r="Q1451" s="139" t="s">
        <v>8619</v>
      </c>
      <c r="R1451" s="139" t="s">
        <v>7862</v>
      </c>
    </row>
    <row r="1452" spans="1:19">
      <c r="A1452" s="329" t="s">
        <v>9167</v>
      </c>
      <c r="B1452" s="21" t="s">
        <v>5</v>
      </c>
      <c r="C1452" s="20">
        <v>20078737975810</v>
      </c>
      <c r="D1452" s="138" t="s">
        <v>7862</v>
      </c>
      <c r="E1452" s="21" t="s">
        <v>8728</v>
      </c>
      <c r="F1452" s="19">
        <v>10.625</v>
      </c>
      <c r="G1452" s="21">
        <v>1</v>
      </c>
      <c r="H1452" s="204">
        <v>21.3</v>
      </c>
      <c r="I1452" s="204">
        <v>0.53</v>
      </c>
      <c r="J1452" s="215">
        <v>290.2</v>
      </c>
      <c r="K1452" s="138" t="s">
        <v>1310</v>
      </c>
      <c r="L1452" s="138" t="s">
        <v>8610</v>
      </c>
      <c r="M1452" s="138" t="s">
        <v>8639</v>
      </c>
      <c r="N1452" s="138" t="s">
        <v>8617</v>
      </c>
      <c r="O1452" s="138" t="s">
        <v>8625</v>
      </c>
      <c r="P1452" s="138" t="s">
        <v>8631</v>
      </c>
      <c r="Q1452" s="138" t="s">
        <v>8619</v>
      </c>
      <c r="R1452" s="138" t="s">
        <v>7862</v>
      </c>
    </row>
    <row r="1453" spans="1:19">
      <c r="A1453" s="25" t="s">
        <v>1316</v>
      </c>
      <c r="B1453" s="22" t="s">
        <v>5</v>
      </c>
      <c r="C1453" s="24">
        <v>20078737975827</v>
      </c>
      <c r="D1453" s="139" t="s">
        <v>7862</v>
      </c>
      <c r="E1453" s="22" t="s">
        <v>1669</v>
      </c>
      <c r="F1453" s="23">
        <v>12</v>
      </c>
      <c r="G1453" s="22">
        <v>1</v>
      </c>
      <c r="H1453" s="203">
        <v>24.8</v>
      </c>
      <c r="I1453" s="203">
        <v>0.64</v>
      </c>
      <c r="J1453" s="214">
        <v>421.77</v>
      </c>
      <c r="K1453" s="139" t="s">
        <v>1310</v>
      </c>
      <c r="L1453" s="139" t="s">
        <v>8610</v>
      </c>
      <c r="M1453" s="139" t="s">
        <v>8639</v>
      </c>
      <c r="N1453" s="139" t="s">
        <v>8617</v>
      </c>
      <c r="O1453" s="139" t="s">
        <v>8625</v>
      </c>
      <c r="P1453" s="139" t="s">
        <v>8631</v>
      </c>
      <c r="Q1453" s="139" t="s">
        <v>8619</v>
      </c>
      <c r="R1453" s="139" t="s">
        <v>7862</v>
      </c>
    </row>
    <row r="1454" spans="1:19">
      <c r="A1454" s="329" t="s">
        <v>1317</v>
      </c>
      <c r="B1454" s="21" t="s">
        <v>5</v>
      </c>
      <c r="C1454" s="20">
        <v>20078737975841</v>
      </c>
      <c r="D1454" s="138" t="s">
        <v>7862</v>
      </c>
      <c r="E1454" s="21" t="s">
        <v>1688</v>
      </c>
      <c r="F1454" s="19">
        <v>13</v>
      </c>
      <c r="G1454" s="21">
        <v>1</v>
      </c>
      <c r="H1454" s="204">
        <v>38</v>
      </c>
      <c r="I1454" s="204">
        <v>0.7</v>
      </c>
      <c r="J1454" s="215">
        <v>459.73</v>
      </c>
      <c r="K1454" s="138" t="s">
        <v>1310</v>
      </c>
      <c r="L1454" s="138" t="s">
        <v>8610</v>
      </c>
      <c r="M1454" s="138" t="s">
        <v>8639</v>
      </c>
      <c r="N1454" s="138" t="s">
        <v>8617</v>
      </c>
      <c r="O1454" s="138" t="s">
        <v>8625</v>
      </c>
      <c r="P1454" s="138" t="s">
        <v>8631</v>
      </c>
      <c r="Q1454" s="138" t="s">
        <v>8619</v>
      </c>
      <c r="R1454" s="138" t="s">
        <v>7862</v>
      </c>
    </row>
    <row r="1455" spans="1:19">
      <c r="A1455" s="25" t="s">
        <v>1318</v>
      </c>
      <c r="B1455" s="22" t="s">
        <v>5</v>
      </c>
      <c r="C1455" s="24">
        <v>20078737975858</v>
      </c>
      <c r="D1455" s="139" t="s">
        <v>7862</v>
      </c>
      <c r="E1455" s="22" t="s">
        <v>1670</v>
      </c>
      <c r="F1455" s="23">
        <v>5.625</v>
      </c>
      <c r="G1455" s="22">
        <v>3</v>
      </c>
      <c r="H1455" s="203">
        <v>18.8</v>
      </c>
      <c r="I1455" s="203">
        <v>0.42</v>
      </c>
      <c r="J1455" s="214">
        <v>74.930000000000007</v>
      </c>
      <c r="K1455" s="139" t="s">
        <v>1310</v>
      </c>
      <c r="L1455" s="139" t="s">
        <v>8610</v>
      </c>
      <c r="M1455" s="139" t="s">
        <v>8639</v>
      </c>
      <c r="N1455" s="139" t="s">
        <v>8617</v>
      </c>
      <c r="O1455" s="139" t="s">
        <v>8625</v>
      </c>
      <c r="P1455" s="139" t="s">
        <v>8631</v>
      </c>
      <c r="Q1455" s="139" t="s">
        <v>8619</v>
      </c>
      <c r="R1455" s="139" t="s">
        <v>7862</v>
      </c>
    </row>
    <row r="1456" spans="1:19">
      <c r="A1456" s="329" t="s">
        <v>1319</v>
      </c>
      <c r="B1456" s="21" t="s">
        <v>5</v>
      </c>
      <c r="C1456" s="20">
        <v>20078737975551</v>
      </c>
      <c r="D1456" s="138" t="s">
        <v>7862</v>
      </c>
      <c r="E1456" s="21" t="s">
        <v>2611</v>
      </c>
      <c r="F1456" s="19">
        <v>4.875</v>
      </c>
      <c r="G1456" s="21">
        <v>3</v>
      </c>
      <c r="H1456" s="204">
        <v>21</v>
      </c>
      <c r="I1456" s="204">
        <v>0.75</v>
      </c>
      <c r="J1456" s="215">
        <v>117.87</v>
      </c>
      <c r="K1456" s="138" t="s">
        <v>1310</v>
      </c>
      <c r="L1456" s="138" t="s">
        <v>8610</v>
      </c>
      <c r="M1456" s="138" t="s">
        <v>8639</v>
      </c>
      <c r="N1456" s="138" t="s">
        <v>8617</v>
      </c>
      <c r="O1456" s="138" t="s">
        <v>8625</v>
      </c>
      <c r="P1456" s="138" t="s">
        <v>8631</v>
      </c>
      <c r="Q1456" s="138" t="s">
        <v>8619</v>
      </c>
      <c r="R1456" s="138" t="s">
        <v>7862</v>
      </c>
    </row>
    <row r="1457" spans="1:19">
      <c r="A1457" s="25" t="s">
        <v>1320</v>
      </c>
      <c r="B1457" s="22" t="s">
        <v>5</v>
      </c>
      <c r="C1457" s="24">
        <v>20078737975568</v>
      </c>
      <c r="D1457" s="139" t="s">
        <v>7862</v>
      </c>
      <c r="E1457" s="22" t="s">
        <v>2612</v>
      </c>
      <c r="F1457" s="23">
        <v>4.375</v>
      </c>
      <c r="G1457" s="22">
        <v>3</v>
      </c>
      <c r="H1457" s="203">
        <v>18.3</v>
      </c>
      <c r="I1457" s="203">
        <v>1.07</v>
      </c>
      <c r="J1457" s="214">
        <v>109.24</v>
      </c>
      <c r="K1457" s="139" t="s">
        <v>1310</v>
      </c>
      <c r="L1457" s="139" t="s">
        <v>8610</v>
      </c>
      <c r="M1457" s="139" t="s">
        <v>8639</v>
      </c>
      <c r="N1457" s="139" t="s">
        <v>8617</v>
      </c>
      <c r="O1457" s="139" t="s">
        <v>8625</v>
      </c>
      <c r="P1457" s="139" t="s">
        <v>8631</v>
      </c>
      <c r="Q1457" s="139" t="s">
        <v>8619</v>
      </c>
      <c r="R1457" s="139" t="s">
        <v>7862</v>
      </c>
    </row>
    <row r="1458" spans="1:19">
      <c r="A1458" s="329" t="s">
        <v>1321</v>
      </c>
      <c r="B1458" s="21" t="s">
        <v>5</v>
      </c>
      <c r="C1458" s="20">
        <v>20078737975599</v>
      </c>
      <c r="D1458" s="138" t="s">
        <v>7862</v>
      </c>
      <c r="E1458" s="21" t="s">
        <v>2613</v>
      </c>
      <c r="F1458" s="19">
        <v>4.625</v>
      </c>
      <c r="G1458" s="21">
        <v>3</v>
      </c>
      <c r="H1458" s="204">
        <v>24.1</v>
      </c>
      <c r="I1458" s="204">
        <v>1.1100000000000001</v>
      </c>
      <c r="J1458" s="215">
        <v>127.39</v>
      </c>
      <c r="K1458" s="138" t="s">
        <v>1310</v>
      </c>
      <c r="L1458" s="138" t="s">
        <v>8610</v>
      </c>
      <c r="M1458" s="138" t="s">
        <v>8639</v>
      </c>
      <c r="N1458" s="138" t="s">
        <v>8617</v>
      </c>
      <c r="O1458" s="138" t="s">
        <v>8625</v>
      </c>
      <c r="P1458" s="138" t="s">
        <v>8631</v>
      </c>
      <c r="Q1458" s="138" t="s">
        <v>8619</v>
      </c>
      <c r="R1458" s="138" t="s">
        <v>7862</v>
      </c>
    </row>
    <row r="1459" spans="1:19">
      <c r="A1459" s="25" t="s">
        <v>1322</v>
      </c>
      <c r="B1459" s="22" t="s">
        <v>5</v>
      </c>
      <c r="C1459" s="24">
        <v>20078737975612</v>
      </c>
      <c r="D1459" s="139" t="s">
        <v>7862</v>
      </c>
      <c r="E1459" s="22" t="s">
        <v>2614</v>
      </c>
      <c r="F1459" s="23">
        <v>3.625</v>
      </c>
      <c r="G1459" s="22">
        <v>3</v>
      </c>
      <c r="H1459" s="203">
        <v>21.3</v>
      </c>
      <c r="I1459" s="203">
        <v>0.62</v>
      </c>
      <c r="J1459" s="214">
        <v>95.18</v>
      </c>
      <c r="K1459" s="139" t="s">
        <v>1310</v>
      </c>
      <c r="L1459" s="139" t="s">
        <v>8610</v>
      </c>
      <c r="M1459" s="139" t="s">
        <v>8639</v>
      </c>
      <c r="N1459" s="139" t="s">
        <v>8617</v>
      </c>
      <c r="O1459" s="139" t="s">
        <v>8625</v>
      </c>
      <c r="P1459" s="139" t="s">
        <v>8631</v>
      </c>
      <c r="Q1459" s="139" t="s">
        <v>8619</v>
      </c>
      <c r="R1459" s="139" t="s">
        <v>7862</v>
      </c>
    </row>
    <row r="1460" spans="1:19">
      <c r="A1460" s="329" t="s">
        <v>1323</v>
      </c>
      <c r="B1460" s="21" t="s">
        <v>5</v>
      </c>
      <c r="C1460" s="20">
        <v>20078737975629</v>
      </c>
      <c r="D1460" s="138" t="s">
        <v>7862</v>
      </c>
      <c r="E1460" s="21" t="s">
        <v>2615</v>
      </c>
      <c r="F1460" s="19">
        <v>5.25</v>
      </c>
      <c r="G1460" s="21">
        <v>3</v>
      </c>
      <c r="H1460" s="204">
        <v>23.5</v>
      </c>
      <c r="I1460" s="204">
        <v>0.83</v>
      </c>
      <c r="J1460" s="215">
        <v>156.94</v>
      </c>
      <c r="K1460" s="138" t="s">
        <v>1310</v>
      </c>
      <c r="L1460" s="138" t="s">
        <v>8610</v>
      </c>
      <c r="M1460" s="138" t="s">
        <v>8639</v>
      </c>
      <c r="N1460" s="138" t="s">
        <v>8617</v>
      </c>
      <c r="O1460" s="138" t="s">
        <v>8625</v>
      </c>
      <c r="P1460" s="138" t="s">
        <v>8631</v>
      </c>
      <c r="Q1460" s="138" t="s">
        <v>8619</v>
      </c>
      <c r="R1460" s="138" t="s">
        <v>7862</v>
      </c>
    </row>
    <row r="1461" spans="1:19">
      <c r="A1461" s="25" t="s">
        <v>1324</v>
      </c>
      <c r="B1461" s="22" t="s">
        <v>5</v>
      </c>
      <c r="C1461" s="24">
        <v>20078737975636</v>
      </c>
      <c r="D1461" s="139" t="s">
        <v>7862</v>
      </c>
      <c r="E1461" s="22" t="s">
        <v>2616</v>
      </c>
      <c r="F1461" s="23">
        <v>5.25</v>
      </c>
      <c r="G1461" s="22">
        <v>3</v>
      </c>
      <c r="H1461" s="203">
        <v>14.4</v>
      </c>
      <c r="I1461" s="203">
        <v>0.35</v>
      </c>
      <c r="J1461" s="214">
        <v>86.77</v>
      </c>
      <c r="K1461" s="139" t="s">
        <v>1310</v>
      </c>
      <c r="L1461" s="139" t="s">
        <v>8610</v>
      </c>
      <c r="M1461" s="139" t="s">
        <v>8639</v>
      </c>
      <c r="N1461" s="139" t="s">
        <v>8617</v>
      </c>
      <c r="O1461" s="139" t="s">
        <v>8625</v>
      </c>
      <c r="P1461" s="139" t="s">
        <v>8631</v>
      </c>
      <c r="Q1461" s="139" t="s">
        <v>8619</v>
      </c>
      <c r="R1461" s="139" t="s">
        <v>7862</v>
      </c>
    </row>
    <row r="1462" spans="1:19">
      <c r="A1462" s="329" t="s">
        <v>1325</v>
      </c>
      <c r="B1462" s="21" t="s">
        <v>5</v>
      </c>
      <c r="C1462" s="20">
        <v>20078737975643</v>
      </c>
      <c r="D1462" s="138" t="s">
        <v>7862</v>
      </c>
      <c r="E1462" s="21" t="s">
        <v>2617</v>
      </c>
      <c r="F1462" s="19">
        <v>6.5</v>
      </c>
      <c r="G1462" s="21">
        <v>3</v>
      </c>
      <c r="H1462" s="204">
        <v>25.6</v>
      </c>
      <c r="I1462" s="204">
        <v>0.57999999999999996</v>
      </c>
      <c r="J1462" s="215">
        <v>127.39</v>
      </c>
      <c r="K1462" s="138" t="s">
        <v>1310</v>
      </c>
      <c r="L1462" s="138" t="s">
        <v>8610</v>
      </c>
      <c r="M1462" s="138" t="s">
        <v>8639</v>
      </c>
      <c r="N1462" s="138" t="s">
        <v>8617</v>
      </c>
      <c r="O1462" s="138" t="s">
        <v>8625</v>
      </c>
      <c r="P1462" s="138" t="s">
        <v>8631</v>
      </c>
      <c r="Q1462" s="138" t="s">
        <v>8619</v>
      </c>
      <c r="R1462" s="138" t="s">
        <v>7862</v>
      </c>
    </row>
    <row r="1463" spans="1:19">
      <c r="A1463" s="25" t="s">
        <v>1326</v>
      </c>
      <c r="B1463" s="22" t="s">
        <v>5</v>
      </c>
      <c r="C1463" s="24">
        <v>20078737975650</v>
      </c>
      <c r="D1463" s="139" t="s">
        <v>7862</v>
      </c>
      <c r="E1463" s="22" t="s">
        <v>2618</v>
      </c>
      <c r="F1463" s="23">
        <v>9</v>
      </c>
      <c r="G1463" s="22">
        <v>2</v>
      </c>
      <c r="H1463" s="203">
        <v>31.6</v>
      </c>
      <c r="I1463" s="203">
        <v>0.65</v>
      </c>
      <c r="J1463" s="214">
        <v>205.3</v>
      </c>
      <c r="K1463" s="139" t="s">
        <v>1310</v>
      </c>
      <c r="L1463" s="139" t="s">
        <v>8610</v>
      </c>
      <c r="M1463" s="139" t="s">
        <v>8639</v>
      </c>
      <c r="N1463" s="139" t="s">
        <v>8617</v>
      </c>
      <c r="O1463" s="139" t="s">
        <v>8625</v>
      </c>
      <c r="P1463" s="139" t="s">
        <v>8631</v>
      </c>
      <c r="Q1463" s="139" t="s">
        <v>8619</v>
      </c>
      <c r="R1463" s="139" t="s">
        <v>7862</v>
      </c>
    </row>
    <row r="1464" spans="1:19">
      <c r="A1464" s="329" t="s">
        <v>1327</v>
      </c>
      <c r="B1464" s="21" t="s">
        <v>5</v>
      </c>
      <c r="C1464" s="20">
        <v>20078737975667</v>
      </c>
      <c r="D1464" s="138" t="s">
        <v>7862</v>
      </c>
      <c r="E1464" s="21" t="s">
        <v>2619</v>
      </c>
      <c r="F1464" s="19">
        <v>9</v>
      </c>
      <c r="G1464" s="21">
        <v>1</v>
      </c>
      <c r="H1464" s="204">
        <v>16.5</v>
      </c>
      <c r="I1464" s="204">
        <v>0.4</v>
      </c>
      <c r="J1464" s="215">
        <v>352.05</v>
      </c>
      <c r="K1464" s="138" t="s">
        <v>1310</v>
      </c>
      <c r="L1464" s="138" t="s">
        <v>8610</v>
      </c>
      <c r="M1464" s="138" t="s">
        <v>8639</v>
      </c>
      <c r="N1464" s="138" t="s">
        <v>8617</v>
      </c>
      <c r="O1464" s="138" t="s">
        <v>8625</v>
      </c>
      <c r="P1464" s="138" t="s">
        <v>8631</v>
      </c>
      <c r="Q1464" s="138" t="s">
        <v>8619</v>
      </c>
      <c r="R1464" s="138" t="s">
        <v>7862</v>
      </c>
    </row>
    <row r="1465" spans="1:19">
      <c r="A1465" s="25" t="s">
        <v>1328</v>
      </c>
      <c r="B1465" s="22" t="s">
        <v>5</v>
      </c>
      <c r="C1465" s="24">
        <v>20078737975681</v>
      </c>
      <c r="D1465" s="139" t="s">
        <v>7862</v>
      </c>
      <c r="E1465" s="22" t="s">
        <v>2620</v>
      </c>
      <c r="F1465" s="23">
        <v>4.25</v>
      </c>
      <c r="G1465" s="22">
        <v>3</v>
      </c>
      <c r="H1465" s="203">
        <v>14.8</v>
      </c>
      <c r="I1465" s="203">
        <v>1.05</v>
      </c>
      <c r="J1465" s="214">
        <v>230.64</v>
      </c>
      <c r="K1465" s="139" t="s">
        <v>1310</v>
      </c>
      <c r="L1465" s="139" t="s">
        <v>8610</v>
      </c>
      <c r="M1465" s="139" t="s">
        <v>8639</v>
      </c>
      <c r="N1465" s="139" t="s">
        <v>8617</v>
      </c>
      <c r="O1465" s="139" t="s">
        <v>8625</v>
      </c>
      <c r="P1465" s="139" t="s">
        <v>8631</v>
      </c>
      <c r="Q1465" s="139" t="s">
        <v>8619</v>
      </c>
      <c r="R1465" s="139" t="s">
        <v>7862</v>
      </c>
    </row>
    <row r="1466" spans="1:19" s="231" customFormat="1" ht="31.5">
      <c r="A1466" s="234" t="s">
        <v>8841</v>
      </c>
      <c r="B1466" s="235"/>
      <c r="C1466" s="236"/>
      <c r="D1466" s="237"/>
      <c r="E1466" s="235"/>
      <c r="F1466" s="235"/>
      <c r="G1466" s="235"/>
      <c r="H1466" s="345"/>
      <c r="I1466" s="345"/>
      <c r="J1466" s="250"/>
      <c r="K1466" s="237"/>
      <c r="L1466" s="237"/>
      <c r="M1466" s="237"/>
      <c r="N1466" s="237"/>
      <c r="O1466" s="237"/>
      <c r="P1466" s="237"/>
      <c r="Q1466" s="237"/>
      <c r="R1466" s="237"/>
      <c r="S1466" s="278"/>
    </row>
    <row r="1467" spans="1:19" s="232" customFormat="1" ht="38.25">
      <c r="A1467" s="238" t="s">
        <v>2</v>
      </c>
      <c r="B1467" s="239" t="s">
        <v>8825</v>
      </c>
      <c r="C1467" s="240" t="s">
        <v>2813</v>
      </c>
      <c r="D1467" s="239" t="s">
        <v>8827</v>
      </c>
      <c r="E1467" s="239" t="s">
        <v>1667</v>
      </c>
      <c r="F1467" s="241" t="s">
        <v>8824</v>
      </c>
      <c r="G1467" s="239" t="s">
        <v>8767</v>
      </c>
      <c r="H1467" s="347" t="s">
        <v>8777</v>
      </c>
      <c r="I1467" s="347" t="s">
        <v>8823</v>
      </c>
      <c r="J1467" s="190" t="s">
        <v>8810</v>
      </c>
      <c r="K1467" s="238" t="s">
        <v>8822</v>
      </c>
      <c r="L1467" s="239" t="s">
        <v>8764</v>
      </c>
      <c r="M1467" s="239" t="s">
        <v>8595</v>
      </c>
      <c r="N1467" s="240" t="s">
        <v>8765</v>
      </c>
      <c r="O1467" s="239" t="s">
        <v>8763</v>
      </c>
      <c r="P1467" s="241" t="s">
        <v>8821</v>
      </c>
      <c r="Q1467" s="241" t="s">
        <v>8618</v>
      </c>
      <c r="R1467" s="239" t="s">
        <v>9155</v>
      </c>
      <c r="S1467" s="280"/>
    </row>
    <row r="1468" spans="1:19">
      <c r="A1468" s="25" t="s">
        <v>1330</v>
      </c>
      <c r="B1468" s="22" t="s">
        <v>5</v>
      </c>
      <c r="C1468" s="24">
        <v>20749956132871</v>
      </c>
      <c r="D1468" s="139" t="s">
        <v>7857</v>
      </c>
      <c r="E1468" s="22" t="s">
        <v>1669</v>
      </c>
      <c r="F1468" s="23">
        <v>5.5</v>
      </c>
      <c r="G1468" s="22">
        <v>3</v>
      </c>
      <c r="H1468" s="203">
        <v>19.100000000000001</v>
      </c>
      <c r="I1468" s="203">
        <v>0.44</v>
      </c>
      <c r="J1468" s="214">
        <v>30.7</v>
      </c>
      <c r="K1468" s="139" t="s">
        <v>1329</v>
      </c>
      <c r="L1468" s="139" t="s">
        <v>8610</v>
      </c>
      <c r="M1468" s="139" t="s">
        <v>8639</v>
      </c>
      <c r="N1468" s="139" t="s">
        <v>8617</v>
      </c>
      <c r="O1468" s="139" t="s">
        <v>8624</v>
      </c>
      <c r="P1468" s="139" t="s">
        <v>8631</v>
      </c>
      <c r="Q1468" s="139" t="s">
        <v>8619</v>
      </c>
      <c r="R1468" s="139" t="s">
        <v>7857</v>
      </c>
    </row>
    <row r="1469" spans="1:19">
      <c r="A1469" s="329" t="s">
        <v>1331</v>
      </c>
      <c r="B1469" s="21" t="s">
        <v>5</v>
      </c>
      <c r="C1469" s="20">
        <v>20749956142832</v>
      </c>
      <c r="D1469" s="138" t="s">
        <v>7857</v>
      </c>
      <c r="E1469" s="21" t="s">
        <v>1715</v>
      </c>
      <c r="F1469" s="19">
        <v>5.5</v>
      </c>
      <c r="G1469" s="21">
        <v>3</v>
      </c>
      <c r="H1469" s="204">
        <v>22</v>
      </c>
      <c r="I1469" s="204">
        <v>0.01</v>
      </c>
      <c r="J1469" s="215">
        <v>75.900000000000006</v>
      </c>
      <c r="K1469" s="138" t="s">
        <v>1329</v>
      </c>
      <c r="L1469" s="138" t="s">
        <v>8610</v>
      </c>
      <c r="M1469" s="138" t="s">
        <v>8639</v>
      </c>
      <c r="N1469" s="138" t="s">
        <v>8617</v>
      </c>
      <c r="O1469" s="138" t="s">
        <v>8624</v>
      </c>
      <c r="P1469" s="138" t="s">
        <v>8631</v>
      </c>
      <c r="Q1469" s="138" t="s">
        <v>8619</v>
      </c>
      <c r="R1469" s="138" t="s">
        <v>7857</v>
      </c>
    </row>
    <row r="1470" spans="1:19">
      <c r="A1470" s="25" t="s">
        <v>1332</v>
      </c>
      <c r="B1470" s="22" t="s">
        <v>5</v>
      </c>
      <c r="C1470" s="24">
        <v>20749956132888</v>
      </c>
      <c r="D1470" s="139" t="s">
        <v>7857</v>
      </c>
      <c r="E1470" s="22" t="s">
        <v>1669</v>
      </c>
      <c r="F1470" s="23">
        <v>6.375</v>
      </c>
      <c r="G1470" s="22">
        <v>3</v>
      </c>
      <c r="H1470" s="203">
        <v>28</v>
      </c>
      <c r="I1470" s="203">
        <v>0.75</v>
      </c>
      <c r="J1470" s="214">
        <v>36.200000000000003</v>
      </c>
      <c r="K1470" s="139" t="s">
        <v>1329</v>
      </c>
      <c r="L1470" s="139" t="s">
        <v>8610</v>
      </c>
      <c r="M1470" s="139" t="s">
        <v>8639</v>
      </c>
      <c r="N1470" s="139" t="s">
        <v>8617</v>
      </c>
      <c r="O1470" s="139" t="s">
        <v>8624</v>
      </c>
      <c r="P1470" s="139" t="s">
        <v>8631</v>
      </c>
      <c r="Q1470" s="139" t="s">
        <v>8619</v>
      </c>
      <c r="R1470" s="139" t="s">
        <v>7857</v>
      </c>
    </row>
    <row r="1471" spans="1:19">
      <c r="A1471" s="329" t="s">
        <v>1333</v>
      </c>
      <c r="B1471" s="21" t="s">
        <v>5</v>
      </c>
      <c r="C1471" s="20">
        <v>20749956142849</v>
      </c>
      <c r="D1471" s="138" t="s">
        <v>7857</v>
      </c>
      <c r="E1471" s="21" t="s">
        <v>1715</v>
      </c>
      <c r="F1471" s="19">
        <v>6.375</v>
      </c>
      <c r="G1471" s="21">
        <v>3</v>
      </c>
      <c r="H1471" s="204">
        <v>28.7</v>
      </c>
      <c r="I1471" s="204">
        <v>0.02</v>
      </c>
      <c r="J1471" s="215">
        <v>79.8</v>
      </c>
      <c r="K1471" s="138" t="s">
        <v>1329</v>
      </c>
      <c r="L1471" s="138" t="s">
        <v>8610</v>
      </c>
      <c r="M1471" s="138" t="s">
        <v>8639</v>
      </c>
      <c r="N1471" s="138" t="s">
        <v>8617</v>
      </c>
      <c r="O1471" s="138" t="s">
        <v>8624</v>
      </c>
      <c r="P1471" s="138" t="s">
        <v>8631</v>
      </c>
      <c r="Q1471" s="138" t="s">
        <v>8619</v>
      </c>
      <c r="R1471" s="138" t="s">
        <v>7857</v>
      </c>
    </row>
    <row r="1472" spans="1:19">
      <c r="A1472" s="25" t="s">
        <v>1334</v>
      </c>
      <c r="B1472" s="22" t="s">
        <v>5</v>
      </c>
      <c r="C1472" s="24">
        <v>20749956132895</v>
      </c>
      <c r="D1472" s="139" t="s">
        <v>7857</v>
      </c>
      <c r="E1472" s="22" t="s">
        <v>1669</v>
      </c>
      <c r="F1472" s="23">
        <v>7.25</v>
      </c>
      <c r="G1472" s="22">
        <v>3</v>
      </c>
      <c r="H1472" s="203">
        <v>34</v>
      </c>
      <c r="I1472" s="203">
        <v>1.02</v>
      </c>
      <c r="J1472" s="214">
        <v>46.7</v>
      </c>
      <c r="K1472" s="139" t="s">
        <v>1329</v>
      </c>
      <c r="L1472" s="139" t="s">
        <v>8610</v>
      </c>
      <c r="M1472" s="139" t="s">
        <v>8639</v>
      </c>
      <c r="N1472" s="139" t="s">
        <v>8617</v>
      </c>
      <c r="O1472" s="139" t="s">
        <v>8624</v>
      </c>
      <c r="P1472" s="139" t="s">
        <v>8631</v>
      </c>
      <c r="Q1472" s="139" t="s">
        <v>8619</v>
      </c>
      <c r="R1472" s="139" t="s">
        <v>7857</v>
      </c>
    </row>
    <row r="1473" spans="1:18">
      <c r="A1473" s="329" t="s">
        <v>1335</v>
      </c>
      <c r="B1473" s="21" t="s">
        <v>5</v>
      </c>
      <c r="C1473" s="20">
        <v>20749956142856</v>
      </c>
      <c r="D1473" s="138" t="s">
        <v>7857</v>
      </c>
      <c r="E1473" s="21" t="s">
        <v>1715</v>
      </c>
      <c r="F1473" s="19">
        <v>7.125</v>
      </c>
      <c r="G1473" s="21">
        <v>3</v>
      </c>
      <c r="H1473" s="204">
        <v>33.1</v>
      </c>
      <c r="I1473" s="204">
        <v>0.02</v>
      </c>
      <c r="J1473" s="215">
        <v>93.9</v>
      </c>
      <c r="K1473" s="138" t="s">
        <v>1329</v>
      </c>
      <c r="L1473" s="138" t="s">
        <v>8610</v>
      </c>
      <c r="M1473" s="138" t="s">
        <v>8639</v>
      </c>
      <c r="N1473" s="138" t="s">
        <v>8617</v>
      </c>
      <c r="O1473" s="138" t="s">
        <v>8624</v>
      </c>
      <c r="P1473" s="138" t="s">
        <v>8631</v>
      </c>
      <c r="Q1473" s="138" t="s">
        <v>8619</v>
      </c>
      <c r="R1473" s="138" t="s">
        <v>7857</v>
      </c>
    </row>
    <row r="1474" spans="1:18">
      <c r="A1474" s="25" t="s">
        <v>1336</v>
      </c>
      <c r="B1474" s="22" t="s">
        <v>5</v>
      </c>
      <c r="C1474" s="24">
        <v>20749956143938</v>
      </c>
      <c r="D1474" s="139" t="s">
        <v>7857</v>
      </c>
      <c r="E1474" s="22" t="s">
        <v>1669</v>
      </c>
      <c r="F1474" s="23">
        <v>8.25</v>
      </c>
      <c r="G1474" s="22">
        <v>2</v>
      </c>
      <c r="H1474" s="203">
        <v>27.4</v>
      </c>
      <c r="I1474" s="203">
        <v>0.69</v>
      </c>
      <c r="J1474" s="214">
        <v>68.7</v>
      </c>
      <c r="K1474" s="139" t="s">
        <v>1329</v>
      </c>
      <c r="L1474" s="139" t="s">
        <v>8610</v>
      </c>
      <c r="M1474" s="139" t="s">
        <v>8639</v>
      </c>
      <c r="N1474" s="139" t="s">
        <v>8617</v>
      </c>
      <c r="O1474" s="139" t="s">
        <v>8624</v>
      </c>
      <c r="P1474" s="139" t="s">
        <v>8631</v>
      </c>
      <c r="Q1474" s="139" t="s">
        <v>8619</v>
      </c>
      <c r="R1474" s="139" t="s">
        <v>7857</v>
      </c>
    </row>
    <row r="1475" spans="1:18">
      <c r="A1475" s="329" t="s">
        <v>1337</v>
      </c>
      <c r="B1475" s="21" t="s">
        <v>5</v>
      </c>
      <c r="C1475" s="20">
        <v>20749956132901</v>
      </c>
      <c r="D1475" s="138" t="s">
        <v>7857</v>
      </c>
      <c r="E1475" s="21" t="s">
        <v>1669</v>
      </c>
      <c r="F1475" s="19">
        <v>9</v>
      </c>
      <c r="G1475" s="21">
        <v>2</v>
      </c>
      <c r="H1475" s="204">
        <v>39.9</v>
      </c>
      <c r="I1475" s="204">
        <v>1.1200000000000001</v>
      </c>
      <c r="J1475" s="215">
        <v>74.7</v>
      </c>
      <c r="K1475" s="138" t="s">
        <v>1329</v>
      </c>
      <c r="L1475" s="138" t="s">
        <v>8610</v>
      </c>
      <c r="M1475" s="138" t="s">
        <v>8639</v>
      </c>
      <c r="N1475" s="138" t="s">
        <v>8617</v>
      </c>
      <c r="O1475" s="138" t="s">
        <v>8624</v>
      </c>
      <c r="P1475" s="138" t="s">
        <v>8631</v>
      </c>
      <c r="Q1475" s="138" t="s">
        <v>8619</v>
      </c>
      <c r="R1475" s="138" t="s">
        <v>7857</v>
      </c>
    </row>
    <row r="1476" spans="1:18">
      <c r="A1476" s="25" t="s">
        <v>1338</v>
      </c>
      <c r="B1476" s="22" t="s">
        <v>5</v>
      </c>
      <c r="C1476" s="24">
        <v>20749956142863</v>
      </c>
      <c r="D1476" s="139" t="s">
        <v>7857</v>
      </c>
      <c r="E1476" s="22" t="s">
        <v>2624</v>
      </c>
      <c r="F1476" s="23">
        <v>9</v>
      </c>
      <c r="G1476" s="22">
        <v>2</v>
      </c>
      <c r="H1476" s="203">
        <v>37.5</v>
      </c>
      <c r="I1476" s="203">
        <v>0.04</v>
      </c>
      <c r="J1476" s="214">
        <v>164.2</v>
      </c>
      <c r="K1476" s="139" t="s">
        <v>1329</v>
      </c>
      <c r="L1476" s="139" t="s">
        <v>8610</v>
      </c>
      <c r="M1476" s="139" t="s">
        <v>8639</v>
      </c>
      <c r="N1476" s="139" t="s">
        <v>8617</v>
      </c>
      <c r="O1476" s="139" t="s">
        <v>8624</v>
      </c>
      <c r="P1476" s="139" t="s">
        <v>8631</v>
      </c>
      <c r="Q1476" s="139" t="s">
        <v>8619</v>
      </c>
      <c r="R1476" s="139" t="s">
        <v>7857</v>
      </c>
    </row>
    <row r="1477" spans="1:18">
      <c r="A1477" s="329" t="s">
        <v>1339</v>
      </c>
      <c r="B1477" s="21" t="s">
        <v>5</v>
      </c>
      <c r="C1477" s="20">
        <v>20749956132918</v>
      </c>
      <c r="D1477" s="138" t="s">
        <v>7857</v>
      </c>
      <c r="E1477" s="21" t="s">
        <v>1669</v>
      </c>
      <c r="F1477" s="19">
        <v>9.5</v>
      </c>
      <c r="G1477" s="21">
        <v>2</v>
      </c>
      <c r="H1477" s="204">
        <v>37.9</v>
      </c>
      <c r="I1477" s="204">
        <v>1.29</v>
      </c>
      <c r="J1477" s="215">
        <v>91</v>
      </c>
      <c r="K1477" s="138" t="s">
        <v>1329</v>
      </c>
      <c r="L1477" s="138" t="s">
        <v>8610</v>
      </c>
      <c r="M1477" s="138" t="s">
        <v>8639</v>
      </c>
      <c r="N1477" s="138" t="s">
        <v>8617</v>
      </c>
      <c r="O1477" s="138" t="s">
        <v>8624</v>
      </c>
      <c r="P1477" s="138" t="s">
        <v>8631</v>
      </c>
      <c r="Q1477" s="138" t="s">
        <v>8619</v>
      </c>
      <c r="R1477" s="138" t="s">
        <v>7857</v>
      </c>
    </row>
    <row r="1478" spans="1:18">
      <c r="A1478" s="25" t="s">
        <v>1340</v>
      </c>
      <c r="B1478" s="22" t="s">
        <v>5</v>
      </c>
      <c r="C1478" s="24">
        <v>20749956142870</v>
      </c>
      <c r="D1478" s="139" t="s">
        <v>7857</v>
      </c>
      <c r="E1478" s="22" t="s">
        <v>1715</v>
      </c>
      <c r="F1478" s="23">
        <v>9.75</v>
      </c>
      <c r="G1478" s="22">
        <v>2</v>
      </c>
      <c r="H1478" s="203">
        <v>26.5</v>
      </c>
      <c r="I1478" s="203">
        <v>0.06</v>
      </c>
      <c r="J1478" s="214">
        <v>183.4</v>
      </c>
      <c r="K1478" s="139" t="s">
        <v>1329</v>
      </c>
      <c r="L1478" s="139" t="s">
        <v>8610</v>
      </c>
      <c r="M1478" s="139" t="s">
        <v>8639</v>
      </c>
      <c r="N1478" s="139" t="s">
        <v>8617</v>
      </c>
      <c r="O1478" s="139" t="s">
        <v>8624</v>
      </c>
      <c r="P1478" s="139" t="s">
        <v>8631</v>
      </c>
      <c r="Q1478" s="139" t="s">
        <v>8619</v>
      </c>
      <c r="R1478" s="139" t="s">
        <v>7857</v>
      </c>
    </row>
    <row r="1479" spans="1:18">
      <c r="A1479" s="329" t="s">
        <v>1341</v>
      </c>
      <c r="B1479" s="21" t="s">
        <v>5</v>
      </c>
      <c r="C1479" s="20">
        <v>20749956143945</v>
      </c>
      <c r="D1479" s="138" t="s">
        <v>7857</v>
      </c>
      <c r="E1479" s="21" t="s">
        <v>1669</v>
      </c>
      <c r="F1479" s="19">
        <v>10</v>
      </c>
      <c r="G1479" s="21">
        <v>2</v>
      </c>
      <c r="H1479" s="204">
        <v>43.7</v>
      </c>
      <c r="I1479" s="204">
        <v>0.94</v>
      </c>
      <c r="J1479" s="215">
        <v>120</v>
      </c>
      <c r="K1479" s="138" t="s">
        <v>1329</v>
      </c>
      <c r="L1479" s="138" t="s">
        <v>8610</v>
      </c>
      <c r="M1479" s="138" t="s">
        <v>8639</v>
      </c>
      <c r="N1479" s="138" t="s">
        <v>8617</v>
      </c>
      <c r="O1479" s="138" t="s">
        <v>8624</v>
      </c>
      <c r="P1479" s="138" t="s">
        <v>8631</v>
      </c>
      <c r="Q1479" s="138" t="s">
        <v>8619</v>
      </c>
      <c r="R1479" s="138" t="s">
        <v>7857</v>
      </c>
    </row>
    <row r="1480" spans="1:18">
      <c r="A1480" s="25" t="s">
        <v>1342</v>
      </c>
      <c r="B1480" s="22" t="s">
        <v>5</v>
      </c>
      <c r="C1480" s="24">
        <v>20749956132925</v>
      </c>
      <c r="D1480" s="139" t="s">
        <v>7857</v>
      </c>
      <c r="E1480" s="22" t="s">
        <v>1669</v>
      </c>
      <c r="F1480" s="23">
        <v>10.375</v>
      </c>
      <c r="G1480" s="22">
        <v>1</v>
      </c>
      <c r="H1480" s="203">
        <v>29.9</v>
      </c>
      <c r="I1480" s="203">
        <v>0.74</v>
      </c>
      <c r="J1480" s="214">
        <v>129.6</v>
      </c>
      <c r="K1480" s="139" t="s">
        <v>1329</v>
      </c>
      <c r="L1480" s="139" t="s">
        <v>8610</v>
      </c>
      <c r="M1480" s="139" t="s">
        <v>8639</v>
      </c>
      <c r="N1480" s="139" t="s">
        <v>8617</v>
      </c>
      <c r="O1480" s="139" t="s">
        <v>8624</v>
      </c>
      <c r="P1480" s="139" t="s">
        <v>8631</v>
      </c>
      <c r="Q1480" s="139" t="s">
        <v>8619</v>
      </c>
      <c r="R1480" s="139" t="s">
        <v>7857</v>
      </c>
    </row>
    <row r="1481" spans="1:18">
      <c r="A1481" s="329" t="s">
        <v>1343</v>
      </c>
      <c r="B1481" s="21" t="s">
        <v>5</v>
      </c>
      <c r="C1481" s="20">
        <v>20749956142887</v>
      </c>
      <c r="D1481" s="138" t="s">
        <v>7857</v>
      </c>
      <c r="E1481" s="21" t="s">
        <v>1715</v>
      </c>
      <c r="F1481" s="19">
        <v>10.5</v>
      </c>
      <c r="G1481" s="21">
        <v>1</v>
      </c>
      <c r="H1481" s="204">
        <v>28.7</v>
      </c>
      <c r="I1481" s="204">
        <v>0.06</v>
      </c>
      <c r="J1481" s="215">
        <v>323.2</v>
      </c>
      <c r="K1481" s="138" t="s">
        <v>1329</v>
      </c>
      <c r="L1481" s="138" t="s">
        <v>8610</v>
      </c>
      <c r="M1481" s="138" t="s">
        <v>8639</v>
      </c>
      <c r="N1481" s="138" t="s">
        <v>8617</v>
      </c>
      <c r="O1481" s="138" t="s">
        <v>8624</v>
      </c>
      <c r="P1481" s="138" t="s">
        <v>8631</v>
      </c>
      <c r="Q1481" s="138" t="s">
        <v>8619</v>
      </c>
      <c r="R1481" s="138" t="s">
        <v>7857</v>
      </c>
    </row>
    <row r="1482" spans="1:18">
      <c r="A1482" s="25" t="s">
        <v>1344</v>
      </c>
      <c r="B1482" s="22" t="s">
        <v>5</v>
      </c>
      <c r="C1482" s="24">
        <v>20749956132932</v>
      </c>
      <c r="D1482" s="139" t="s">
        <v>7857</v>
      </c>
      <c r="E1482" s="22" t="s">
        <v>1751</v>
      </c>
      <c r="F1482" s="23" t="s">
        <v>2625</v>
      </c>
      <c r="G1482" s="22">
        <v>3</v>
      </c>
      <c r="H1482" s="203">
        <v>43</v>
      </c>
      <c r="I1482" s="203">
        <v>1.04</v>
      </c>
      <c r="J1482" s="214">
        <v>123.6</v>
      </c>
      <c r="K1482" s="139" t="s">
        <v>1329</v>
      </c>
      <c r="L1482" s="139" t="s">
        <v>8610</v>
      </c>
      <c r="M1482" s="139" t="s">
        <v>8639</v>
      </c>
      <c r="N1482" s="139" t="s">
        <v>8617</v>
      </c>
      <c r="O1482" s="139" t="s">
        <v>8624</v>
      </c>
      <c r="P1482" s="139" t="s">
        <v>8631</v>
      </c>
      <c r="Q1482" s="139" t="s">
        <v>8619</v>
      </c>
      <c r="R1482" s="139" t="s">
        <v>7857</v>
      </c>
    </row>
    <row r="1483" spans="1:18">
      <c r="A1483" s="329" t="s">
        <v>1345</v>
      </c>
      <c r="B1483" s="21" t="s">
        <v>5</v>
      </c>
      <c r="C1483" s="20">
        <v>20749956132949</v>
      </c>
      <c r="D1483" s="138" t="s">
        <v>7857</v>
      </c>
      <c r="E1483" s="21" t="s">
        <v>1688</v>
      </c>
      <c r="F1483" s="19" t="s">
        <v>2626</v>
      </c>
      <c r="G1483" s="21">
        <v>1</v>
      </c>
      <c r="H1483" s="204">
        <v>39</v>
      </c>
      <c r="I1483" s="204">
        <v>0.97</v>
      </c>
      <c r="J1483" s="215">
        <v>166.6</v>
      </c>
      <c r="K1483" s="138" t="s">
        <v>1329</v>
      </c>
      <c r="L1483" s="138" t="s">
        <v>8610</v>
      </c>
      <c r="M1483" s="138" t="s">
        <v>8639</v>
      </c>
      <c r="N1483" s="138" t="s">
        <v>8617</v>
      </c>
      <c r="O1483" s="138" t="s">
        <v>8624</v>
      </c>
      <c r="P1483" s="138" t="s">
        <v>8631</v>
      </c>
      <c r="Q1483" s="138" t="s">
        <v>8619</v>
      </c>
      <c r="R1483" s="138" t="s">
        <v>7857</v>
      </c>
    </row>
    <row r="1484" spans="1:18">
      <c r="A1484" s="25" t="s">
        <v>1346</v>
      </c>
      <c r="B1484" s="22" t="s">
        <v>5</v>
      </c>
      <c r="C1484" s="24">
        <v>20749956132956</v>
      </c>
      <c r="D1484" s="139" t="s">
        <v>7857</v>
      </c>
      <c r="E1484" s="22" t="s">
        <v>1751</v>
      </c>
      <c r="F1484" s="23" t="s">
        <v>2416</v>
      </c>
      <c r="G1484" s="22">
        <v>1</v>
      </c>
      <c r="H1484" s="203">
        <v>25.4</v>
      </c>
      <c r="I1484" s="203">
        <v>0.47</v>
      </c>
      <c r="J1484" s="214">
        <v>164.4</v>
      </c>
      <c r="K1484" s="139" t="s">
        <v>1329</v>
      </c>
      <c r="L1484" s="139" t="s">
        <v>8610</v>
      </c>
      <c r="M1484" s="139" t="s">
        <v>8639</v>
      </c>
      <c r="N1484" s="139" t="s">
        <v>8617</v>
      </c>
      <c r="O1484" s="139" t="s">
        <v>8624</v>
      </c>
      <c r="P1484" s="139" t="s">
        <v>8631</v>
      </c>
      <c r="Q1484" s="139" t="s">
        <v>8619</v>
      </c>
      <c r="R1484" s="139" t="s">
        <v>7857</v>
      </c>
    </row>
    <row r="1485" spans="1:18">
      <c r="A1485" s="329" t="s">
        <v>1347</v>
      </c>
      <c r="B1485" s="21" t="s">
        <v>5</v>
      </c>
      <c r="C1485" s="20">
        <v>20749956132963</v>
      </c>
      <c r="D1485" s="138" t="s">
        <v>7857</v>
      </c>
      <c r="E1485" s="21" t="s">
        <v>1688</v>
      </c>
      <c r="F1485" s="19" t="s">
        <v>2627</v>
      </c>
      <c r="G1485" s="21">
        <v>1</v>
      </c>
      <c r="H1485" s="204">
        <v>20</v>
      </c>
      <c r="I1485" s="204">
        <v>0.42</v>
      </c>
      <c r="J1485" s="215">
        <v>175.6</v>
      </c>
      <c r="K1485" s="138" t="s">
        <v>1329</v>
      </c>
      <c r="L1485" s="138" t="s">
        <v>8610</v>
      </c>
      <c r="M1485" s="138" t="s">
        <v>8639</v>
      </c>
      <c r="N1485" s="138" t="s">
        <v>8617</v>
      </c>
      <c r="O1485" s="138" t="s">
        <v>8624</v>
      </c>
      <c r="P1485" s="138" t="s">
        <v>8631</v>
      </c>
      <c r="Q1485" s="138" t="s">
        <v>8619</v>
      </c>
      <c r="R1485" s="138" t="s">
        <v>7857</v>
      </c>
    </row>
    <row r="1486" spans="1:18">
      <c r="A1486" s="25" t="s">
        <v>1348</v>
      </c>
      <c r="B1486" s="22" t="s">
        <v>5</v>
      </c>
      <c r="C1486" s="24">
        <v>20749956132970</v>
      </c>
      <c r="D1486" s="139" t="s">
        <v>7857</v>
      </c>
      <c r="E1486" s="22" t="s">
        <v>1725</v>
      </c>
      <c r="F1486" s="23" t="s">
        <v>2628</v>
      </c>
      <c r="G1486" s="22">
        <v>1</v>
      </c>
      <c r="H1486" s="203">
        <v>16.5</v>
      </c>
      <c r="I1486" s="203">
        <v>0.28000000000000003</v>
      </c>
      <c r="J1486" s="214">
        <v>216.7</v>
      </c>
      <c r="K1486" s="139" t="s">
        <v>1329</v>
      </c>
      <c r="L1486" s="139" t="s">
        <v>8610</v>
      </c>
      <c r="M1486" s="139" t="s">
        <v>8639</v>
      </c>
      <c r="N1486" s="139" t="s">
        <v>8617</v>
      </c>
      <c r="O1486" s="139" t="s">
        <v>8624</v>
      </c>
      <c r="P1486" s="139" t="s">
        <v>8631</v>
      </c>
      <c r="Q1486" s="139" t="s">
        <v>8619</v>
      </c>
      <c r="R1486" s="139" t="s">
        <v>7857</v>
      </c>
    </row>
    <row r="1487" spans="1:18">
      <c r="A1487" s="25" t="s">
        <v>1349</v>
      </c>
      <c r="B1487" s="22" t="s">
        <v>5</v>
      </c>
      <c r="C1487" s="24">
        <v>20749956132987</v>
      </c>
      <c r="D1487" s="139" t="s">
        <v>7857</v>
      </c>
      <c r="E1487" s="22" t="s">
        <v>1751</v>
      </c>
      <c r="F1487" s="23" t="s">
        <v>2629</v>
      </c>
      <c r="G1487" s="22">
        <v>1</v>
      </c>
      <c r="H1487" s="203">
        <v>33.1</v>
      </c>
      <c r="I1487" s="203">
        <v>0.86</v>
      </c>
      <c r="J1487" s="214">
        <v>228</v>
      </c>
      <c r="K1487" s="139" t="s">
        <v>1329</v>
      </c>
      <c r="L1487" s="139" t="s">
        <v>8610</v>
      </c>
      <c r="M1487" s="139" t="s">
        <v>8639</v>
      </c>
      <c r="N1487" s="139" t="s">
        <v>8617</v>
      </c>
      <c r="O1487" s="139" t="s">
        <v>8624</v>
      </c>
      <c r="P1487" s="139" t="s">
        <v>8631</v>
      </c>
      <c r="Q1487" s="139" t="s">
        <v>8619</v>
      </c>
      <c r="R1487" s="139" t="s">
        <v>7857</v>
      </c>
    </row>
    <row r="1488" spans="1:18">
      <c r="A1488" s="329" t="s">
        <v>1350</v>
      </c>
      <c r="B1488" s="21" t="s">
        <v>5</v>
      </c>
      <c r="C1488" s="20">
        <v>20749956135261</v>
      </c>
      <c r="D1488" s="138" t="s">
        <v>7857</v>
      </c>
      <c r="E1488" s="21" t="s">
        <v>1688</v>
      </c>
      <c r="F1488" s="19" t="s">
        <v>2630</v>
      </c>
      <c r="G1488" s="21">
        <v>1</v>
      </c>
      <c r="H1488" s="204">
        <v>29.8</v>
      </c>
      <c r="I1488" s="204">
        <v>0.76</v>
      </c>
      <c r="J1488" s="215">
        <v>258.10000000000002</v>
      </c>
      <c r="K1488" s="138" t="s">
        <v>1329</v>
      </c>
      <c r="L1488" s="138" t="s">
        <v>8610</v>
      </c>
      <c r="M1488" s="138" t="s">
        <v>8639</v>
      </c>
      <c r="N1488" s="138" t="s">
        <v>8617</v>
      </c>
      <c r="O1488" s="138" t="s">
        <v>8624</v>
      </c>
      <c r="P1488" s="138" t="s">
        <v>8631</v>
      </c>
      <c r="Q1488" s="138" t="s">
        <v>8619</v>
      </c>
      <c r="R1488" s="138" t="s">
        <v>7857</v>
      </c>
    </row>
    <row r="1489" spans="1:19">
      <c r="A1489" s="25" t="s">
        <v>1351</v>
      </c>
      <c r="B1489" s="22" t="s">
        <v>5</v>
      </c>
      <c r="C1489" s="24">
        <v>20749956132994</v>
      </c>
      <c r="D1489" s="139" t="s">
        <v>7857</v>
      </c>
      <c r="E1489" s="22" t="s">
        <v>2631</v>
      </c>
      <c r="F1489" s="23" t="s">
        <v>2632</v>
      </c>
      <c r="G1489" s="22">
        <v>1</v>
      </c>
      <c r="H1489" s="203">
        <v>22.7</v>
      </c>
      <c r="I1489" s="203">
        <v>0.35</v>
      </c>
      <c r="J1489" s="214">
        <v>492.6</v>
      </c>
      <c r="K1489" s="139" t="s">
        <v>1329</v>
      </c>
      <c r="L1489" s="139" t="s">
        <v>8610</v>
      </c>
      <c r="M1489" s="139" t="s">
        <v>8639</v>
      </c>
      <c r="N1489" s="139" t="s">
        <v>8617</v>
      </c>
      <c r="O1489" s="139" t="s">
        <v>8624</v>
      </c>
      <c r="P1489" s="139" t="s">
        <v>8631</v>
      </c>
      <c r="Q1489" s="139" t="s">
        <v>8619</v>
      </c>
      <c r="R1489" s="139" t="s">
        <v>7857</v>
      </c>
    </row>
    <row r="1490" spans="1:19">
      <c r="A1490" s="329" t="s">
        <v>1352</v>
      </c>
      <c r="B1490" s="21" t="s">
        <v>5</v>
      </c>
      <c r="C1490" s="20">
        <v>20749956142795</v>
      </c>
      <c r="D1490" s="138" t="s">
        <v>7857</v>
      </c>
      <c r="E1490" s="21" t="s">
        <v>2633</v>
      </c>
      <c r="F1490" s="19">
        <v>4.75</v>
      </c>
      <c r="G1490" s="21">
        <v>3</v>
      </c>
      <c r="H1490" s="204">
        <v>28.7</v>
      </c>
      <c r="I1490" s="204">
        <v>0.03</v>
      </c>
      <c r="J1490" s="215">
        <v>112.6</v>
      </c>
      <c r="K1490" s="138" t="s">
        <v>1329</v>
      </c>
      <c r="L1490" s="138" t="s">
        <v>8610</v>
      </c>
      <c r="M1490" s="138" t="s">
        <v>8639</v>
      </c>
      <c r="N1490" s="138" t="s">
        <v>8617</v>
      </c>
      <c r="O1490" s="138" t="s">
        <v>8624</v>
      </c>
      <c r="P1490" s="138" t="s">
        <v>8631</v>
      </c>
      <c r="Q1490" s="138" t="s">
        <v>8619</v>
      </c>
      <c r="R1490" s="138" t="s">
        <v>7857</v>
      </c>
    </row>
    <row r="1491" spans="1:19">
      <c r="A1491" s="25" t="s">
        <v>1353</v>
      </c>
      <c r="B1491" s="22" t="s">
        <v>5</v>
      </c>
      <c r="C1491" s="24">
        <v>20749956146175</v>
      </c>
      <c r="D1491" s="139" t="s">
        <v>7857</v>
      </c>
      <c r="E1491" s="22" t="s">
        <v>2621</v>
      </c>
      <c r="F1491" s="23">
        <v>4.25</v>
      </c>
      <c r="G1491" s="22">
        <v>3</v>
      </c>
      <c r="H1491" s="203">
        <v>29</v>
      </c>
      <c r="I1491" s="203">
        <v>1.41</v>
      </c>
      <c r="J1491" s="214">
        <v>56</v>
      </c>
      <c r="K1491" s="139" t="s">
        <v>1329</v>
      </c>
      <c r="L1491" s="139" t="s">
        <v>8610</v>
      </c>
      <c r="M1491" s="139" t="s">
        <v>8639</v>
      </c>
      <c r="N1491" s="139" t="s">
        <v>8617</v>
      </c>
      <c r="O1491" s="139" t="s">
        <v>8624</v>
      </c>
      <c r="P1491" s="139" t="s">
        <v>8631</v>
      </c>
      <c r="Q1491" s="139" t="s">
        <v>8619</v>
      </c>
      <c r="R1491" s="139" t="s">
        <v>7857</v>
      </c>
    </row>
    <row r="1492" spans="1:19">
      <c r="A1492" s="329" t="s">
        <v>1354</v>
      </c>
      <c r="B1492" s="21" t="s">
        <v>5</v>
      </c>
      <c r="C1492" s="20">
        <v>20749956146182</v>
      </c>
      <c r="D1492" s="138" t="s">
        <v>7857</v>
      </c>
      <c r="E1492" s="21" t="s">
        <v>2634</v>
      </c>
      <c r="F1492" s="19">
        <v>4.75</v>
      </c>
      <c r="G1492" s="21">
        <v>3</v>
      </c>
      <c r="H1492" s="204">
        <v>36.799999999999997</v>
      </c>
      <c r="I1492" s="204">
        <v>1.88</v>
      </c>
      <c r="J1492" s="215">
        <v>56</v>
      </c>
      <c r="K1492" s="138" t="s">
        <v>1329</v>
      </c>
      <c r="L1492" s="138" t="s">
        <v>8610</v>
      </c>
      <c r="M1492" s="138" t="s">
        <v>8639</v>
      </c>
      <c r="N1492" s="138" t="s">
        <v>8617</v>
      </c>
      <c r="O1492" s="138" t="s">
        <v>8624</v>
      </c>
      <c r="P1492" s="138" t="s">
        <v>8631</v>
      </c>
      <c r="Q1492" s="138" t="s">
        <v>8619</v>
      </c>
      <c r="R1492" s="138" t="s">
        <v>7857</v>
      </c>
    </row>
    <row r="1493" spans="1:19">
      <c r="A1493" s="25" t="s">
        <v>1355</v>
      </c>
      <c r="B1493" s="22" t="s">
        <v>5</v>
      </c>
      <c r="C1493" s="24">
        <v>20749956135421</v>
      </c>
      <c r="D1493" s="139" t="s">
        <v>7857</v>
      </c>
      <c r="E1493" s="22" t="s">
        <v>2635</v>
      </c>
      <c r="F1493" s="23">
        <v>4.5</v>
      </c>
      <c r="G1493" s="22">
        <v>3</v>
      </c>
      <c r="H1493" s="203">
        <v>31.6</v>
      </c>
      <c r="I1493" s="203">
        <v>1.28</v>
      </c>
      <c r="J1493" s="214">
        <v>83.4</v>
      </c>
      <c r="K1493" s="139" t="s">
        <v>1329</v>
      </c>
      <c r="L1493" s="139" t="s">
        <v>8610</v>
      </c>
      <c r="M1493" s="139" t="s">
        <v>8639</v>
      </c>
      <c r="N1493" s="139" t="s">
        <v>8617</v>
      </c>
      <c r="O1493" s="139" t="s">
        <v>8624</v>
      </c>
      <c r="P1493" s="139" t="s">
        <v>8631</v>
      </c>
      <c r="Q1493" s="139" t="s">
        <v>8619</v>
      </c>
      <c r="R1493" s="139" t="s">
        <v>7857</v>
      </c>
    </row>
    <row r="1494" spans="1:19">
      <c r="A1494" s="329" t="s">
        <v>1356</v>
      </c>
      <c r="B1494" s="21" t="s">
        <v>5</v>
      </c>
      <c r="C1494" s="20">
        <v>20749956135278</v>
      </c>
      <c r="D1494" s="138" t="s">
        <v>7857</v>
      </c>
      <c r="E1494" s="21" t="s">
        <v>2636</v>
      </c>
      <c r="F1494" s="19">
        <v>2.625</v>
      </c>
      <c r="G1494" s="21">
        <v>3</v>
      </c>
      <c r="H1494" s="204">
        <v>8.1999999999999993</v>
      </c>
      <c r="I1494" s="204">
        <v>0.31</v>
      </c>
      <c r="J1494" s="215">
        <v>60</v>
      </c>
      <c r="K1494" s="138" t="s">
        <v>1329</v>
      </c>
      <c r="L1494" s="138" t="s">
        <v>8610</v>
      </c>
      <c r="M1494" s="138" t="s">
        <v>8639</v>
      </c>
      <c r="N1494" s="138" t="s">
        <v>8617</v>
      </c>
      <c r="O1494" s="138" t="s">
        <v>8624</v>
      </c>
      <c r="P1494" s="138" t="s">
        <v>8631</v>
      </c>
      <c r="Q1494" s="138" t="s">
        <v>8619</v>
      </c>
      <c r="R1494" s="138" t="s">
        <v>7857</v>
      </c>
    </row>
    <row r="1495" spans="1:19">
      <c r="A1495" s="25" t="s">
        <v>1357</v>
      </c>
      <c r="B1495" s="22" t="s">
        <v>5</v>
      </c>
      <c r="C1495" s="24">
        <v>20749956133007</v>
      </c>
      <c r="D1495" s="139" t="s">
        <v>7857</v>
      </c>
      <c r="E1495" s="22" t="s">
        <v>2637</v>
      </c>
      <c r="F1495" s="23">
        <v>3</v>
      </c>
      <c r="G1495" s="22">
        <v>3</v>
      </c>
      <c r="H1495" s="203">
        <v>13.2</v>
      </c>
      <c r="I1495" s="203">
        <v>0.51</v>
      </c>
      <c r="J1495" s="214">
        <v>68.7</v>
      </c>
      <c r="K1495" s="139" t="s">
        <v>1329</v>
      </c>
      <c r="L1495" s="139" t="s">
        <v>8610</v>
      </c>
      <c r="M1495" s="139" t="s">
        <v>8639</v>
      </c>
      <c r="N1495" s="139" t="s">
        <v>8617</v>
      </c>
      <c r="O1495" s="139" t="s">
        <v>8624</v>
      </c>
      <c r="P1495" s="139" t="s">
        <v>8631</v>
      </c>
      <c r="Q1495" s="139" t="s">
        <v>8619</v>
      </c>
      <c r="R1495" s="139" t="s">
        <v>7857</v>
      </c>
    </row>
    <row r="1496" spans="1:19">
      <c r="A1496" s="329" t="s">
        <v>1358</v>
      </c>
      <c r="B1496" s="21" t="s">
        <v>5</v>
      </c>
      <c r="C1496" s="20">
        <v>20749956133014</v>
      </c>
      <c r="D1496" s="138" t="s">
        <v>7857</v>
      </c>
      <c r="E1496" s="21" t="s">
        <v>2638</v>
      </c>
      <c r="F1496" s="19">
        <v>2.75</v>
      </c>
      <c r="G1496" s="21">
        <v>3</v>
      </c>
      <c r="H1496" s="204">
        <v>8.9</v>
      </c>
      <c r="I1496" s="204">
        <v>0.35</v>
      </c>
      <c r="J1496" s="215">
        <v>69.8</v>
      </c>
      <c r="K1496" s="138" t="s">
        <v>1329</v>
      </c>
      <c r="L1496" s="138" t="s">
        <v>8610</v>
      </c>
      <c r="M1496" s="138" t="s">
        <v>8639</v>
      </c>
      <c r="N1496" s="138" t="s">
        <v>8617</v>
      </c>
      <c r="O1496" s="138" t="s">
        <v>8624</v>
      </c>
      <c r="P1496" s="138" t="s">
        <v>8631</v>
      </c>
      <c r="Q1496" s="138" t="s">
        <v>8619</v>
      </c>
      <c r="R1496" s="138" t="s">
        <v>7857</v>
      </c>
    </row>
    <row r="1497" spans="1:19">
      <c r="A1497" s="25" t="s">
        <v>1359</v>
      </c>
      <c r="B1497" s="22" t="s">
        <v>5</v>
      </c>
      <c r="C1497" s="24">
        <v>20749956146144</v>
      </c>
      <c r="D1497" s="139" t="s">
        <v>7857</v>
      </c>
      <c r="E1497" s="22" t="s">
        <v>2639</v>
      </c>
      <c r="F1497" s="23">
        <v>4.625</v>
      </c>
      <c r="G1497" s="22">
        <v>3</v>
      </c>
      <c r="H1497" s="203">
        <v>15.3</v>
      </c>
      <c r="I1497" s="203">
        <v>0.56000000000000005</v>
      </c>
      <c r="J1497" s="214">
        <v>30.1</v>
      </c>
      <c r="K1497" s="139" t="s">
        <v>1329</v>
      </c>
      <c r="L1497" s="139" t="s">
        <v>8610</v>
      </c>
      <c r="M1497" s="139" t="s">
        <v>8639</v>
      </c>
      <c r="N1497" s="139" t="s">
        <v>8617</v>
      </c>
      <c r="O1497" s="139" t="s">
        <v>8624</v>
      </c>
      <c r="P1497" s="139" t="s">
        <v>8631</v>
      </c>
      <c r="Q1497" s="139" t="s">
        <v>8619</v>
      </c>
      <c r="R1497" s="139" t="s">
        <v>7857</v>
      </c>
    </row>
    <row r="1498" spans="1:19">
      <c r="A1498" s="329" t="s">
        <v>1360</v>
      </c>
      <c r="B1498" s="21" t="s">
        <v>5</v>
      </c>
      <c r="C1498" s="20">
        <v>20749956133021</v>
      </c>
      <c r="D1498" s="138" t="s">
        <v>7857</v>
      </c>
      <c r="E1498" s="21" t="s">
        <v>2640</v>
      </c>
      <c r="F1498" s="19">
        <v>5</v>
      </c>
      <c r="G1498" s="21">
        <v>3</v>
      </c>
      <c r="H1498" s="204">
        <v>35.200000000000003</v>
      </c>
      <c r="I1498" s="204">
        <v>1.07</v>
      </c>
      <c r="J1498" s="215">
        <v>57.2</v>
      </c>
      <c r="K1498" s="138" t="s">
        <v>1329</v>
      </c>
      <c r="L1498" s="138" t="s">
        <v>8610</v>
      </c>
      <c r="M1498" s="138" t="s">
        <v>8639</v>
      </c>
      <c r="N1498" s="138" t="s">
        <v>8617</v>
      </c>
      <c r="O1498" s="138" t="s">
        <v>8624</v>
      </c>
      <c r="P1498" s="138" t="s">
        <v>8631</v>
      </c>
      <c r="Q1498" s="138" t="s">
        <v>8619</v>
      </c>
      <c r="R1498" s="138" t="s">
        <v>7857</v>
      </c>
    </row>
    <row r="1499" spans="1:19">
      <c r="A1499" s="25" t="s">
        <v>1361</v>
      </c>
      <c r="B1499" s="22" t="s">
        <v>5</v>
      </c>
      <c r="C1499" s="24">
        <v>20749956133038</v>
      </c>
      <c r="D1499" s="139" t="s">
        <v>7857</v>
      </c>
      <c r="E1499" s="22" t="s">
        <v>2641</v>
      </c>
      <c r="F1499" s="23">
        <v>5.75</v>
      </c>
      <c r="G1499" s="22">
        <v>3</v>
      </c>
      <c r="H1499" s="203">
        <v>39.299999999999997</v>
      </c>
      <c r="I1499" s="203">
        <v>1.25</v>
      </c>
      <c r="J1499" s="214">
        <v>69.599999999999994</v>
      </c>
      <c r="K1499" s="139" t="s">
        <v>1329</v>
      </c>
      <c r="L1499" s="139" t="s">
        <v>8610</v>
      </c>
      <c r="M1499" s="139" t="s">
        <v>8639</v>
      </c>
      <c r="N1499" s="139" t="s">
        <v>8617</v>
      </c>
      <c r="O1499" s="139" t="s">
        <v>8624</v>
      </c>
      <c r="P1499" s="139" t="s">
        <v>8631</v>
      </c>
      <c r="Q1499" s="139" t="s">
        <v>8619</v>
      </c>
      <c r="R1499" s="139" t="s">
        <v>7857</v>
      </c>
    </row>
    <row r="1500" spans="1:19">
      <c r="A1500" s="329" t="s">
        <v>1362</v>
      </c>
      <c r="B1500" s="21" t="s">
        <v>5</v>
      </c>
      <c r="C1500" s="20">
        <v>20749956146489</v>
      </c>
      <c r="D1500" s="138" t="s">
        <v>7857</v>
      </c>
      <c r="E1500" s="21" t="s">
        <v>2642</v>
      </c>
      <c r="F1500" s="19">
        <v>5.5</v>
      </c>
      <c r="G1500" s="21">
        <v>3</v>
      </c>
      <c r="H1500" s="204">
        <v>24.3</v>
      </c>
      <c r="I1500" s="204">
        <v>0.61</v>
      </c>
      <c r="J1500" s="215">
        <v>82</v>
      </c>
      <c r="K1500" s="138" t="s">
        <v>1329</v>
      </c>
      <c r="L1500" s="138" t="s">
        <v>8610</v>
      </c>
      <c r="M1500" s="138" t="s">
        <v>8639</v>
      </c>
      <c r="N1500" s="138" t="s">
        <v>8617</v>
      </c>
      <c r="O1500" s="138" t="s">
        <v>8624</v>
      </c>
      <c r="P1500" s="138" t="s">
        <v>8631</v>
      </c>
      <c r="Q1500" s="138" t="s">
        <v>8619</v>
      </c>
      <c r="R1500" s="138" t="s">
        <v>7857</v>
      </c>
    </row>
    <row r="1501" spans="1:19">
      <c r="A1501" s="25" t="s">
        <v>1363</v>
      </c>
      <c r="B1501" s="22" t="s">
        <v>5</v>
      </c>
      <c r="C1501" s="24">
        <v>20749956142801</v>
      </c>
      <c r="D1501" s="139" t="s">
        <v>7857</v>
      </c>
      <c r="E1501" s="22" t="s">
        <v>2643</v>
      </c>
      <c r="F1501" s="23">
        <v>3.25</v>
      </c>
      <c r="G1501" s="22">
        <v>3</v>
      </c>
      <c r="H1501" s="203">
        <v>16.5</v>
      </c>
      <c r="I1501" s="203">
        <v>0.01</v>
      </c>
      <c r="J1501" s="214">
        <v>59.4</v>
      </c>
      <c r="K1501" s="139" t="s">
        <v>1329</v>
      </c>
      <c r="L1501" s="139" t="s">
        <v>8610</v>
      </c>
      <c r="M1501" s="139" t="s">
        <v>8639</v>
      </c>
      <c r="N1501" s="139" t="s">
        <v>8617</v>
      </c>
      <c r="O1501" s="139" t="s">
        <v>8624</v>
      </c>
      <c r="P1501" s="139" t="s">
        <v>8631</v>
      </c>
      <c r="Q1501" s="139" t="s">
        <v>8619</v>
      </c>
      <c r="R1501" s="139" t="s">
        <v>7857</v>
      </c>
    </row>
    <row r="1502" spans="1:19">
      <c r="A1502" s="329" t="s">
        <v>1364</v>
      </c>
      <c r="B1502" s="21" t="s">
        <v>5</v>
      </c>
      <c r="C1502" s="20" t="s">
        <v>1365</v>
      </c>
      <c r="D1502" s="138" t="s">
        <v>7857</v>
      </c>
      <c r="E1502" s="21" t="s">
        <v>2644</v>
      </c>
      <c r="F1502" s="19">
        <v>4</v>
      </c>
      <c r="G1502" s="21">
        <v>3</v>
      </c>
      <c r="H1502" s="204">
        <v>26.5</v>
      </c>
      <c r="I1502" s="204">
        <v>0.02</v>
      </c>
      <c r="J1502" s="215">
        <v>108.2</v>
      </c>
      <c r="K1502" s="138" t="s">
        <v>1329</v>
      </c>
      <c r="L1502" s="138" t="s">
        <v>8610</v>
      </c>
      <c r="M1502" s="138" t="s">
        <v>8639</v>
      </c>
      <c r="N1502" s="138" t="s">
        <v>8617</v>
      </c>
      <c r="O1502" s="138" t="s">
        <v>8624</v>
      </c>
      <c r="P1502" s="138" t="s">
        <v>8631</v>
      </c>
      <c r="Q1502" s="138" t="s">
        <v>8619</v>
      </c>
      <c r="R1502" s="138" t="s">
        <v>7857</v>
      </c>
    </row>
    <row r="1503" spans="1:19" s="231" customFormat="1" ht="31.5">
      <c r="A1503" s="234" t="s">
        <v>8842</v>
      </c>
      <c r="B1503" s="235"/>
      <c r="C1503" s="236"/>
      <c r="D1503" s="237"/>
      <c r="E1503" s="235"/>
      <c r="F1503" s="235"/>
      <c r="G1503" s="235"/>
      <c r="H1503" s="345"/>
      <c r="I1503" s="345"/>
      <c r="J1503" s="250"/>
      <c r="K1503" s="237"/>
      <c r="L1503" s="237"/>
      <c r="M1503" s="237"/>
      <c r="N1503" s="237"/>
      <c r="O1503" s="237"/>
      <c r="P1503" s="237"/>
      <c r="Q1503" s="237"/>
      <c r="R1503" s="237"/>
      <c r="S1503" s="278"/>
    </row>
    <row r="1504" spans="1:19" s="232" customFormat="1" ht="38.25">
      <c r="A1504" s="238" t="s">
        <v>2</v>
      </c>
      <c r="B1504" s="239" t="s">
        <v>8825</v>
      </c>
      <c r="C1504" s="240" t="s">
        <v>2813</v>
      </c>
      <c r="D1504" s="239" t="s">
        <v>8827</v>
      </c>
      <c r="E1504" s="239" t="s">
        <v>1667</v>
      </c>
      <c r="F1504" s="241" t="s">
        <v>8824</v>
      </c>
      <c r="G1504" s="239" t="s">
        <v>8767</v>
      </c>
      <c r="H1504" s="347" t="s">
        <v>8777</v>
      </c>
      <c r="I1504" s="347" t="s">
        <v>8823</v>
      </c>
      <c r="J1504" s="190" t="s">
        <v>8810</v>
      </c>
      <c r="K1504" s="238" t="s">
        <v>8822</v>
      </c>
      <c r="L1504" s="239" t="s">
        <v>8764</v>
      </c>
      <c r="M1504" s="239" t="s">
        <v>8595</v>
      </c>
      <c r="N1504" s="240" t="s">
        <v>8765</v>
      </c>
      <c r="O1504" s="239" t="s">
        <v>8763</v>
      </c>
      <c r="P1504" s="241" t="s">
        <v>8821</v>
      </c>
      <c r="Q1504" s="241" t="s">
        <v>8618</v>
      </c>
      <c r="R1504" s="239" t="s">
        <v>9155</v>
      </c>
      <c r="S1504" s="280"/>
    </row>
    <row r="1505" spans="1:18">
      <c r="A1505" s="25" t="s">
        <v>1367</v>
      </c>
      <c r="B1505" s="22" t="s">
        <v>5</v>
      </c>
      <c r="C1505" s="24">
        <v>20749956133045</v>
      </c>
      <c r="D1505" s="139" t="s">
        <v>7857</v>
      </c>
      <c r="E1505" s="22" t="s">
        <v>2645</v>
      </c>
      <c r="F1505" s="23">
        <v>4.5</v>
      </c>
      <c r="G1505" s="22">
        <v>3</v>
      </c>
      <c r="H1505" s="203">
        <v>20.9</v>
      </c>
      <c r="I1505" s="203">
        <v>0.37</v>
      </c>
      <c r="J1505" s="214">
        <v>65.8</v>
      </c>
      <c r="K1505" s="139" t="s">
        <v>1366</v>
      </c>
      <c r="L1505" s="139" t="s">
        <v>8610</v>
      </c>
      <c r="M1505" s="139" t="s">
        <v>8639</v>
      </c>
      <c r="N1505" s="139" t="s">
        <v>8617</v>
      </c>
      <c r="O1505" s="139" t="s">
        <v>8624</v>
      </c>
      <c r="P1505" s="139" t="s">
        <v>8631</v>
      </c>
      <c r="Q1505" s="139" t="s">
        <v>8619</v>
      </c>
      <c r="R1505" s="139" t="s">
        <v>7857</v>
      </c>
    </row>
    <row r="1506" spans="1:18">
      <c r="A1506" s="329" t="s">
        <v>1368</v>
      </c>
      <c r="B1506" s="21" t="s">
        <v>5</v>
      </c>
      <c r="C1506" s="20">
        <v>20749956133052</v>
      </c>
      <c r="D1506" s="138" t="s">
        <v>7857</v>
      </c>
      <c r="E1506" s="21" t="s">
        <v>1669</v>
      </c>
      <c r="F1506" s="19">
        <v>5.5</v>
      </c>
      <c r="G1506" s="21">
        <v>3</v>
      </c>
      <c r="H1506" s="204">
        <v>19.100000000000001</v>
      </c>
      <c r="I1506" s="204">
        <v>0.44</v>
      </c>
      <c r="J1506" s="215">
        <v>30.7</v>
      </c>
      <c r="K1506" s="138" t="s">
        <v>1366</v>
      </c>
      <c r="L1506" s="138" t="s">
        <v>8610</v>
      </c>
      <c r="M1506" s="138" t="s">
        <v>8639</v>
      </c>
      <c r="N1506" s="138" t="s">
        <v>8617</v>
      </c>
      <c r="O1506" s="138" t="s">
        <v>8624</v>
      </c>
      <c r="P1506" s="138" t="s">
        <v>8631</v>
      </c>
      <c r="Q1506" s="138" t="s">
        <v>8619</v>
      </c>
      <c r="R1506" s="138" t="s">
        <v>7857</v>
      </c>
    </row>
    <row r="1507" spans="1:18">
      <c r="A1507" s="25" t="s">
        <v>1369</v>
      </c>
      <c r="B1507" s="22" t="s">
        <v>5</v>
      </c>
      <c r="C1507" s="24">
        <v>20749956133069</v>
      </c>
      <c r="D1507" s="139" t="s">
        <v>7857</v>
      </c>
      <c r="E1507" s="22" t="s">
        <v>1713</v>
      </c>
      <c r="F1507" s="23">
        <v>5.5</v>
      </c>
      <c r="G1507" s="22">
        <v>3</v>
      </c>
      <c r="H1507" s="203">
        <v>18.7</v>
      </c>
      <c r="I1507" s="203">
        <v>0.37</v>
      </c>
      <c r="J1507" s="214">
        <v>75.7</v>
      </c>
      <c r="K1507" s="139" t="s">
        <v>1366</v>
      </c>
      <c r="L1507" s="139" t="s">
        <v>8610</v>
      </c>
      <c r="M1507" s="139" t="s">
        <v>8639</v>
      </c>
      <c r="N1507" s="139" t="s">
        <v>8617</v>
      </c>
      <c r="O1507" s="139" t="s">
        <v>8624</v>
      </c>
      <c r="P1507" s="139" t="s">
        <v>8631</v>
      </c>
      <c r="Q1507" s="139" t="s">
        <v>8619</v>
      </c>
      <c r="R1507" s="139" t="s">
        <v>7857</v>
      </c>
    </row>
    <row r="1508" spans="1:18">
      <c r="A1508" s="329" t="s">
        <v>1370</v>
      </c>
      <c r="B1508" s="21" t="s">
        <v>5</v>
      </c>
      <c r="C1508" s="20">
        <v>20749956133076</v>
      </c>
      <c r="D1508" s="138" t="s">
        <v>7857</v>
      </c>
      <c r="E1508" s="21" t="s">
        <v>1713</v>
      </c>
      <c r="F1508" s="19">
        <v>5</v>
      </c>
      <c r="G1508" s="21">
        <v>3</v>
      </c>
      <c r="H1508" s="204">
        <v>14.7</v>
      </c>
      <c r="I1508" s="204">
        <v>0.31</v>
      </c>
      <c r="J1508" s="215">
        <v>57.6</v>
      </c>
      <c r="K1508" s="138" t="s">
        <v>1366</v>
      </c>
      <c r="L1508" s="138" t="s">
        <v>8610</v>
      </c>
      <c r="M1508" s="138" t="s">
        <v>8639</v>
      </c>
      <c r="N1508" s="138" t="s">
        <v>8617</v>
      </c>
      <c r="O1508" s="138" t="s">
        <v>8624</v>
      </c>
      <c r="P1508" s="138" t="s">
        <v>8631</v>
      </c>
      <c r="Q1508" s="138" t="s">
        <v>8619</v>
      </c>
      <c r="R1508" s="138" t="s">
        <v>7857</v>
      </c>
    </row>
    <row r="1509" spans="1:18">
      <c r="A1509" s="25" t="s">
        <v>1371</v>
      </c>
      <c r="B1509" s="22" t="s">
        <v>5</v>
      </c>
      <c r="C1509" s="24">
        <v>20749956135285</v>
      </c>
      <c r="D1509" s="139" t="s">
        <v>7857</v>
      </c>
      <c r="E1509" s="22" t="s">
        <v>1669</v>
      </c>
      <c r="F1509" s="23">
        <v>6.375</v>
      </c>
      <c r="G1509" s="22">
        <v>3</v>
      </c>
      <c r="H1509" s="203">
        <v>19.5</v>
      </c>
      <c r="I1509" s="203">
        <v>0.52</v>
      </c>
      <c r="J1509" s="214">
        <v>36.200000000000003</v>
      </c>
      <c r="K1509" s="139" t="s">
        <v>1366</v>
      </c>
      <c r="L1509" s="139" t="s">
        <v>8610</v>
      </c>
      <c r="M1509" s="139" t="s">
        <v>8639</v>
      </c>
      <c r="N1509" s="139" t="s">
        <v>8617</v>
      </c>
      <c r="O1509" s="139" t="s">
        <v>8624</v>
      </c>
      <c r="P1509" s="139" t="s">
        <v>8631</v>
      </c>
      <c r="Q1509" s="139" t="s">
        <v>8619</v>
      </c>
      <c r="R1509" s="139" t="s">
        <v>7857</v>
      </c>
    </row>
    <row r="1510" spans="1:18">
      <c r="A1510" s="329" t="s">
        <v>1372</v>
      </c>
      <c r="B1510" s="21" t="s">
        <v>5</v>
      </c>
      <c r="C1510" s="20">
        <v>20749956133083</v>
      </c>
      <c r="D1510" s="138" t="s">
        <v>7857</v>
      </c>
      <c r="E1510" s="21" t="s">
        <v>1713</v>
      </c>
      <c r="F1510" s="19">
        <v>6.125</v>
      </c>
      <c r="G1510" s="21">
        <v>3</v>
      </c>
      <c r="H1510" s="204">
        <v>30.6</v>
      </c>
      <c r="I1510" s="204">
        <v>0.55000000000000004</v>
      </c>
      <c r="J1510" s="215">
        <v>92</v>
      </c>
      <c r="K1510" s="138" t="s">
        <v>1366</v>
      </c>
      <c r="L1510" s="138" t="s">
        <v>8610</v>
      </c>
      <c r="M1510" s="138" t="s">
        <v>8639</v>
      </c>
      <c r="N1510" s="138" t="s">
        <v>8617</v>
      </c>
      <c r="O1510" s="138" t="s">
        <v>8624</v>
      </c>
      <c r="P1510" s="138" t="s">
        <v>8631</v>
      </c>
      <c r="Q1510" s="138" t="s">
        <v>8619</v>
      </c>
      <c r="R1510" s="138" t="s">
        <v>7857</v>
      </c>
    </row>
    <row r="1511" spans="1:18">
      <c r="A1511" s="25" t="s">
        <v>1373</v>
      </c>
      <c r="B1511" s="22" t="s">
        <v>5</v>
      </c>
      <c r="C1511" s="24">
        <v>20749956135292</v>
      </c>
      <c r="D1511" s="139" t="s">
        <v>7857</v>
      </c>
      <c r="E1511" s="22" t="s">
        <v>1669</v>
      </c>
      <c r="F1511" s="23">
        <v>7.5</v>
      </c>
      <c r="G1511" s="22">
        <v>3</v>
      </c>
      <c r="H1511" s="203">
        <v>26</v>
      </c>
      <c r="I1511" s="203">
        <v>0.83</v>
      </c>
      <c r="J1511" s="214">
        <v>46.7</v>
      </c>
      <c r="K1511" s="139" t="s">
        <v>1366</v>
      </c>
      <c r="L1511" s="139" t="s">
        <v>8610</v>
      </c>
      <c r="M1511" s="139" t="s">
        <v>8639</v>
      </c>
      <c r="N1511" s="139" t="s">
        <v>8617</v>
      </c>
      <c r="O1511" s="139" t="s">
        <v>8624</v>
      </c>
      <c r="P1511" s="139" t="s">
        <v>8631</v>
      </c>
      <c r="Q1511" s="139" t="s">
        <v>8619</v>
      </c>
      <c r="R1511" s="139" t="s">
        <v>7857</v>
      </c>
    </row>
    <row r="1512" spans="1:18">
      <c r="A1512" s="329" t="s">
        <v>1374</v>
      </c>
      <c r="B1512" s="21" t="s">
        <v>5</v>
      </c>
      <c r="C1512" s="20">
        <v>20749956133090</v>
      </c>
      <c r="D1512" s="138" t="s">
        <v>7857</v>
      </c>
      <c r="E1512" s="21" t="s">
        <v>1713</v>
      </c>
      <c r="F1512" s="19">
        <v>7.25</v>
      </c>
      <c r="G1512" s="21">
        <v>3</v>
      </c>
      <c r="H1512" s="204">
        <v>43.7</v>
      </c>
      <c r="I1512" s="204">
        <v>0.8</v>
      </c>
      <c r="J1512" s="215">
        <v>116.6</v>
      </c>
      <c r="K1512" s="138" t="s">
        <v>1366</v>
      </c>
      <c r="L1512" s="138" t="s">
        <v>8610</v>
      </c>
      <c r="M1512" s="138" t="s">
        <v>8639</v>
      </c>
      <c r="N1512" s="138" t="s">
        <v>8617</v>
      </c>
      <c r="O1512" s="138" t="s">
        <v>8624</v>
      </c>
      <c r="P1512" s="138" t="s">
        <v>8631</v>
      </c>
      <c r="Q1512" s="138" t="s">
        <v>8619</v>
      </c>
      <c r="R1512" s="138" t="s">
        <v>7857</v>
      </c>
    </row>
    <row r="1513" spans="1:18">
      <c r="A1513" s="25" t="s">
        <v>1375</v>
      </c>
      <c r="B1513" s="22" t="s">
        <v>5</v>
      </c>
      <c r="C1513" s="24">
        <v>20749956133106</v>
      </c>
      <c r="D1513" s="139" t="s">
        <v>7857</v>
      </c>
      <c r="E1513" s="22" t="s">
        <v>1717</v>
      </c>
      <c r="F1513" s="23">
        <v>7.875</v>
      </c>
      <c r="G1513" s="22">
        <v>3</v>
      </c>
      <c r="H1513" s="203">
        <v>35.299999999999997</v>
      </c>
      <c r="I1513" s="203">
        <v>0.99</v>
      </c>
      <c r="J1513" s="214">
        <v>120.9</v>
      </c>
      <c r="K1513" s="139" t="s">
        <v>1366</v>
      </c>
      <c r="L1513" s="139" t="s">
        <v>8610</v>
      </c>
      <c r="M1513" s="139" t="s">
        <v>8639</v>
      </c>
      <c r="N1513" s="139" t="s">
        <v>8617</v>
      </c>
      <c r="O1513" s="139" t="s">
        <v>8624</v>
      </c>
      <c r="P1513" s="139" t="s">
        <v>8631</v>
      </c>
      <c r="Q1513" s="139" t="s">
        <v>8619</v>
      </c>
      <c r="R1513" s="139" t="s">
        <v>7857</v>
      </c>
    </row>
    <row r="1514" spans="1:18">
      <c r="A1514" s="329" t="s">
        <v>1376</v>
      </c>
      <c r="B1514" s="21" t="s">
        <v>5</v>
      </c>
      <c r="C1514" s="20">
        <v>20749956146151</v>
      </c>
      <c r="D1514" s="138" t="s">
        <v>7857</v>
      </c>
      <c r="E1514" s="21" t="s">
        <v>1669</v>
      </c>
      <c r="F1514" s="19">
        <v>8.125</v>
      </c>
      <c r="G1514" s="21">
        <v>3</v>
      </c>
      <c r="H1514" s="204">
        <v>44.4</v>
      </c>
      <c r="I1514" s="204">
        <v>1.19</v>
      </c>
      <c r="J1514" s="215">
        <v>66.099999999999994</v>
      </c>
      <c r="K1514" s="138" t="s">
        <v>1366</v>
      </c>
      <c r="L1514" s="138" t="s">
        <v>8610</v>
      </c>
      <c r="M1514" s="138" t="s">
        <v>8639</v>
      </c>
      <c r="N1514" s="138" t="s">
        <v>8617</v>
      </c>
      <c r="O1514" s="138" t="s">
        <v>8624</v>
      </c>
      <c r="P1514" s="138" t="s">
        <v>8631</v>
      </c>
      <c r="Q1514" s="138" t="s">
        <v>8619</v>
      </c>
      <c r="R1514" s="138" t="s">
        <v>7857</v>
      </c>
    </row>
    <row r="1515" spans="1:18">
      <c r="A1515" s="25" t="s">
        <v>1377</v>
      </c>
      <c r="B1515" s="22" t="s">
        <v>5</v>
      </c>
      <c r="C1515" s="24">
        <v>20749956133113</v>
      </c>
      <c r="D1515" s="139" t="s">
        <v>7857</v>
      </c>
      <c r="E1515" s="22" t="s">
        <v>1713</v>
      </c>
      <c r="F1515" s="23">
        <v>8.5</v>
      </c>
      <c r="G1515" s="22">
        <v>2</v>
      </c>
      <c r="H1515" s="203">
        <v>39.5</v>
      </c>
      <c r="I1515" s="203">
        <v>0.82</v>
      </c>
      <c r="J1515" s="214">
        <v>189.3</v>
      </c>
      <c r="K1515" s="139" t="s">
        <v>1366</v>
      </c>
      <c r="L1515" s="139" t="s">
        <v>8610</v>
      </c>
      <c r="M1515" s="139" t="s">
        <v>8639</v>
      </c>
      <c r="N1515" s="139" t="s">
        <v>8617</v>
      </c>
      <c r="O1515" s="139" t="s">
        <v>8624</v>
      </c>
      <c r="P1515" s="139" t="s">
        <v>8631</v>
      </c>
      <c r="Q1515" s="139" t="s">
        <v>8619</v>
      </c>
      <c r="R1515" s="139" t="s">
        <v>7857</v>
      </c>
    </row>
    <row r="1516" spans="1:18">
      <c r="A1516" s="329" t="s">
        <v>1378</v>
      </c>
      <c r="B1516" s="21" t="s">
        <v>5</v>
      </c>
      <c r="C1516" s="20">
        <v>20749956133120</v>
      </c>
      <c r="D1516" s="138" t="s">
        <v>7857</v>
      </c>
      <c r="E1516" s="21" t="s">
        <v>1770</v>
      </c>
      <c r="F1516" s="19">
        <v>9</v>
      </c>
      <c r="G1516" s="21">
        <v>2</v>
      </c>
      <c r="H1516" s="204">
        <v>39.9</v>
      </c>
      <c r="I1516" s="204">
        <v>1.1200000000000001</v>
      </c>
      <c r="J1516" s="215">
        <v>74.7</v>
      </c>
      <c r="K1516" s="138" t="s">
        <v>1366</v>
      </c>
      <c r="L1516" s="138" t="s">
        <v>8610</v>
      </c>
      <c r="M1516" s="138" t="s">
        <v>8639</v>
      </c>
      <c r="N1516" s="138" t="s">
        <v>8617</v>
      </c>
      <c r="O1516" s="138" t="s">
        <v>8624</v>
      </c>
      <c r="P1516" s="138" t="s">
        <v>8631</v>
      </c>
      <c r="Q1516" s="138" t="s">
        <v>8619</v>
      </c>
      <c r="R1516" s="138" t="s">
        <v>7857</v>
      </c>
    </row>
    <row r="1517" spans="1:18">
      <c r="A1517" s="25" t="s">
        <v>1379</v>
      </c>
      <c r="B1517" s="22" t="s">
        <v>5</v>
      </c>
      <c r="C1517" s="24">
        <v>20749956133137</v>
      </c>
      <c r="D1517" s="139" t="s">
        <v>7857</v>
      </c>
      <c r="E1517" s="22" t="s">
        <v>1713</v>
      </c>
      <c r="F1517" s="23">
        <v>9</v>
      </c>
      <c r="G1517" s="22">
        <v>2</v>
      </c>
      <c r="H1517" s="203">
        <v>51.4</v>
      </c>
      <c r="I1517" s="203">
        <v>0.89</v>
      </c>
      <c r="J1517" s="214">
        <v>200</v>
      </c>
      <c r="K1517" s="139" t="s">
        <v>1366</v>
      </c>
      <c r="L1517" s="139" t="s">
        <v>8610</v>
      </c>
      <c r="M1517" s="139" t="s">
        <v>8639</v>
      </c>
      <c r="N1517" s="139" t="s">
        <v>8617</v>
      </c>
      <c r="O1517" s="139" t="s">
        <v>8624</v>
      </c>
      <c r="P1517" s="139" t="s">
        <v>8631</v>
      </c>
      <c r="Q1517" s="139" t="s">
        <v>8619</v>
      </c>
      <c r="R1517" s="139" t="s">
        <v>7857</v>
      </c>
    </row>
    <row r="1518" spans="1:18">
      <c r="A1518" s="329" t="s">
        <v>1380</v>
      </c>
      <c r="B1518" s="21" t="s">
        <v>5</v>
      </c>
      <c r="C1518" s="20">
        <v>20749956135308</v>
      </c>
      <c r="D1518" s="138" t="s">
        <v>7857</v>
      </c>
      <c r="E1518" s="21" t="s">
        <v>1669</v>
      </c>
      <c r="F1518" s="19">
        <v>9.5</v>
      </c>
      <c r="G1518" s="21">
        <v>2</v>
      </c>
      <c r="H1518" s="204">
        <v>33</v>
      </c>
      <c r="I1518" s="204">
        <v>0.82</v>
      </c>
      <c r="J1518" s="215">
        <v>91</v>
      </c>
      <c r="K1518" s="138" t="s">
        <v>1366</v>
      </c>
      <c r="L1518" s="138" t="s">
        <v>8610</v>
      </c>
      <c r="M1518" s="138" t="s">
        <v>8639</v>
      </c>
      <c r="N1518" s="138" t="s">
        <v>8617</v>
      </c>
      <c r="O1518" s="138" t="s">
        <v>8624</v>
      </c>
      <c r="P1518" s="138" t="s">
        <v>8631</v>
      </c>
      <c r="Q1518" s="138" t="s">
        <v>8619</v>
      </c>
      <c r="R1518" s="138" t="s">
        <v>7857</v>
      </c>
    </row>
    <row r="1519" spans="1:18">
      <c r="A1519" s="25" t="s">
        <v>1381</v>
      </c>
      <c r="B1519" s="22" t="s">
        <v>5</v>
      </c>
      <c r="C1519" s="24">
        <v>20749956133144</v>
      </c>
      <c r="D1519" s="139" t="s">
        <v>7857</v>
      </c>
      <c r="E1519" s="22" t="s">
        <v>1713</v>
      </c>
      <c r="F1519" s="23">
        <v>9.5</v>
      </c>
      <c r="G1519" s="22">
        <v>1</v>
      </c>
      <c r="H1519" s="203">
        <v>30.9</v>
      </c>
      <c r="I1519" s="203">
        <v>0.61</v>
      </c>
      <c r="J1519" s="214">
        <v>256.3</v>
      </c>
      <c r="K1519" s="139" t="s">
        <v>1366</v>
      </c>
      <c r="L1519" s="139" t="s">
        <v>8610</v>
      </c>
      <c r="M1519" s="139" t="s">
        <v>8639</v>
      </c>
      <c r="N1519" s="139" t="s">
        <v>8617</v>
      </c>
      <c r="O1519" s="139" t="s">
        <v>8624</v>
      </c>
      <c r="P1519" s="139" t="s">
        <v>8631</v>
      </c>
      <c r="Q1519" s="139" t="s">
        <v>8619</v>
      </c>
      <c r="R1519" s="139" t="s">
        <v>7857</v>
      </c>
    </row>
    <row r="1520" spans="1:18">
      <c r="A1520" s="329" t="s">
        <v>1382</v>
      </c>
      <c r="B1520" s="21" t="s">
        <v>5</v>
      </c>
      <c r="C1520" s="20">
        <v>20749956135315</v>
      </c>
      <c r="D1520" s="138" t="s">
        <v>7857</v>
      </c>
      <c r="E1520" s="21" t="s">
        <v>1770</v>
      </c>
      <c r="F1520" s="19">
        <v>10.25</v>
      </c>
      <c r="G1520" s="21">
        <v>1</v>
      </c>
      <c r="H1520" s="204">
        <v>21.7</v>
      </c>
      <c r="I1520" s="204">
        <v>0.7</v>
      </c>
      <c r="J1520" s="215">
        <v>147</v>
      </c>
      <c r="K1520" s="138" t="s">
        <v>1366</v>
      </c>
      <c r="L1520" s="138" t="s">
        <v>8610</v>
      </c>
      <c r="M1520" s="138" t="s">
        <v>8639</v>
      </c>
      <c r="N1520" s="138" t="s">
        <v>8617</v>
      </c>
      <c r="O1520" s="138" t="s">
        <v>8624</v>
      </c>
      <c r="P1520" s="138" t="s">
        <v>8631</v>
      </c>
      <c r="Q1520" s="138" t="s">
        <v>8619</v>
      </c>
      <c r="R1520" s="138" t="s">
        <v>7857</v>
      </c>
    </row>
    <row r="1521" spans="1:18">
      <c r="A1521" s="25" t="s">
        <v>1383</v>
      </c>
      <c r="B1521" s="22" t="s">
        <v>5</v>
      </c>
      <c r="C1521" s="24">
        <v>20749956133151</v>
      </c>
      <c r="D1521" s="139" t="s">
        <v>7857</v>
      </c>
      <c r="E1521" s="22" t="s">
        <v>1713</v>
      </c>
      <c r="F1521" s="23">
        <v>10.25</v>
      </c>
      <c r="G1521" s="22">
        <v>1</v>
      </c>
      <c r="H1521" s="203">
        <v>37.799999999999997</v>
      </c>
      <c r="I1521" s="203">
        <v>0.89</v>
      </c>
      <c r="J1521" s="214">
        <v>229.7</v>
      </c>
      <c r="K1521" s="139" t="s">
        <v>1366</v>
      </c>
      <c r="L1521" s="139" t="s">
        <v>8610</v>
      </c>
      <c r="M1521" s="139" t="s">
        <v>8639</v>
      </c>
      <c r="N1521" s="139" t="s">
        <v>8617</v>
      </c>
      <c r="O1521" s="139" t="s">
        <v>8624</v>
      </c>
      <c r="P1521" s="139" t="s">
        <v>8631</v>
      </c>
      <c r="Q1521" s="139" t="s">
        <v>8619</v>
      </c>
      <c r="R1521" s="139" t="s">
        <v>7857</v>
      </c>
    </row>
    <row r="1522" spans="1:18">
      <c r="A1522" s="329" t="s">
        <v>1384</v>
      </c>
      <c r="B1522" s="21" t="s">
        <v>5</v>
      </c>
      <c r="C1522" s="20">
        <v>20749956133168</v>
      </c>
      <c r="D1522" s="138" t="s">
        <v>7857</v>
      </c>
      <c r="E1522" s="21" t="s">
        <v>1713</v>
      </c>
      <c r="F1522" s="19">
        <v>10.25</v>
      </c>
      <c r="G1522" s="21">
        <v>1</v>
      </c>
      <c r="H1522" s="204">
        <v>25.3</v>
      </c>
      <c r="I1522" s="204">
        <v>0.42</v>
      </c>
      <c r="J1522" s="215">
        <v>237.3</v>
      </c>
      <c r="K1522" s="138" t="s">
        <v>1366</v>
      </c>
      <c r="L1522" s="138" t="s">
        <v>8610</v>
      </c>
      <c r="M1522" s="138" t="s">
        <v>8639</v>
      </c>
      <c r="N1522" s="138" t="s">
        <v>8617</v>
      </c>
      <c r="O1522" s="138" t="s">
        <v>8624</v>
      </c>
      <c r="P1522" s="138" t="s">
        <v>8631</v>
      </c>
      <c r="Q1522" s="138" t="s">
        <v>8619</v>
      </c>
      <c r="R1522" s="138" t="s">
        <v>7857</v>
      </c>
    </row>
    <row r="1523" spans="1:18">
      <c r="A1523" s="25" t="s">
        <v>1385</v>
      </c>
      <c r="B1523" s="22" t="s">
        <v>5</v>
      </c>
      <c r="C1523" s="24">
        <v>20749956135469</v>
      </c>
      <c r="D1523" s="139" t="s">
        <v>7857</v>
      </c>
      <c r="E1523" s="22" t="s">
        <v>2646</v>
      </c>
      <c r="F1523" s="23">
        <v>10.75</v>
      </c>
      <c r="G1523" s="22">
        <v>1</v>
      </c>
      <c r="H1523" s="203">
        <v>26.9</v>
      </c>
      <c r="I1523" s="203">
        <v>0.78</v>
      </c>
      <c r="J1523" s="214">
        <v>217</v>
      </c>
      <c r="K1523" s="139" t="s">
        <v>1366</v>
      </c>
      <c r="L1523" s="139" t="s">
        <v>8610</v>
      </c>
      <c r="M1523" s="139" t="s">
        <v>8639</v>
      </c>
      <c r="N1523" s="139" t="s">
        <v>8617</v>
      </c>
      <c r="O1523" s="139" t="s">
        <v>8624</v>
      </c>
      <c r="P1523" s="139" t="s">
        <v>8631</v>
      </c>
      <c r="Q1523" s="139" t="s">
        <v>8619</v>
      </c>
      <c r="R1523" s="139" t="s">
        <v>7857</v>
      </c>
    </row>
    <row r="1524" spans="1:18">
      <c r="A1524" s="329" t="s">
        <v>1386</v>
      </c>
      <c r="B1524" s="21" t="s">
        <v>5</v>
      </c>
      <c r="C1524" s="20">
        <v>20749956144744</v>
      </c>
      <c r="D1524" s="138" t="s">
        <v>7857</v>
      </c>
      <c r="E1524" s="21" t="s">
        <v>2647</v>
      </c>
      <c r="F1524" s="19">
        <v>11</v>
      </c>
      <c r="G1524" s="21">
        <v>1</v>
      </c>
      <c r="H1524" s="204">
        <v>30.9</v>
      </c>
      <c r="I1524" s="204">
        <v>0.91</v>
      </c>
      <c r="J1524" s="215">
        <v>198.8</v>
      </c>
      <c r="K1524" s="138" t="s">
        <v>1366</v>
      </c>
      <c r="L1524" s="138" t="s">
        <v>8610</v>
      </c>
      <c r="M1524" s="138" t="s">
        <v>8639</v>
      </c>
      <c r="N1524" s="138" t="s">
        <v>8617</v>
      </c>
      <c r="O1524" s="138" t="s">
        <v>8624</v>
      </c>
      <c r="P1524" s="138" t="s">
        <v>8631</v>
      </c>
      <c r="Q1524" s="138" t="s">
        <v>8619</v>
      </c>
      <c r="R1524" s="138" t="s">
        <v>7857</v>
      </c>
    </row>
    <row r="1525" spans="1:18">
      <c r="A1525" s="25" t="s">
        <v>1387</v>
      </c>
      <c r="B1525" s="22" t="s">
        <v>5</v>
      </c>
      <c r="C1525" s="24">
        <v>20749956143969</v>
      </c>
      <c r="D1525" s="139" t="s">
        <v>7857</v>
      </c>
      <c r="E1525" s="22" t="s">
        <v>1717</v>
      </c>
      <c r="F1525" s="23">
        <v>11.75</v>
      </c>
      <c r="G1525" s="22">
        <v>1</v>
      </c>
      <c r="H1525" s="203">
        <v>32.6</v>
      </c>
      <c r="I1525" s="203">
        <v>1.1499999999999999</v>
      </c>
      <c r="J1525" s="214">
        <v>252.1</v>
      </c>
      <c r="K1525" s="139" t="s">
        <v>1366</v>
      </c>
      <c r="L1525" s="139" t="s">
        <v>8610</v>
      </c>
      <c r="M1525" s="139" t="s">
        <v>8639</v>
      </c>
      <c r="N1525" s="139" t="s">
        <v>8617</v>
      </c>
      <c r="O1525" s="139" t="s">
        <v>8624</v>
      </c>
      <c r="P1525" s="139" t="s">
        <v>8631</v>
      </c>
      <c r="Q1525" s="139" t="s">
        <v>8619</v>
      </c>
      <c r="R1525" s="139" t="s">
        <v>7857</v>
      </c>
    </row>
    <row r="1526" spans="1:18">
      <c r="A1526" s="329" t="s">
        <v>1388</v>
      </c>
      <c r="B1526" s="21" t="s">
        <v>5</v>
      </c>
      <c r="C1526" s="20">
        <v>20749956103659</v>
      </c>
      <c r="D1526" s="138" t="s">
        <v>7857</v>
      </c>
      <c r="E1526" s="21" t="s">
        <v>1717</v>
      </c>
      <c r="F1526" s="19">
        <v>11.375</v>
      </c>
      <c r="G1526" s="21">
        <v>1</v>
      </c>
      <c r="H1526" s="204">
        <v>28.7</v>
      </c>
      <c r="I1526" s="204">
        <v>1.26</v>
      </c>
      <c r="J1526" s="215">
        <v>368.7</v>
      </c>
      <c r="K1526" s="138" t="s">
        <v>1366</v>
      </c>
      <c r="L1526" s="138" t="s">
        <v>8610</v>
      </c>
      <c r="M1526" s="138" t="s">
        <v>8639</v>
      </c>
      <c r="N1526" s="138" t="s">
        <v>8617</v>
      </c>
      <c r="O1526" s="138" t="s">
        <v>8624</v>
      </c>
      <c r="P1526" s="138" t="s">
        <v>8631</v>
      </c>
      <c r="Q1526" s="138" t="s">
        <v>8619</v>
      </c>
      <c r="R1526" s="138" t="s">
        <v>7857</v>
      </c>
    </row>
    <row r="1527" spans="1:18">
      <c r="A1527" s="25" t="s">
        <v>1389</v>
      </c>
      <c r="B1527" s="22" t="s">
        <v>5</v>
      </c>
      <c r="C1527" s="24">
        <v>20749956133182</v>
      </c>
      <c r="D1527" s="139" t="s">
        <v>7857</v>
      </c>
      <c r="E1527" s="22" t="s">
        <v>1713</v>
      </c>
      <c r="F1527" s="23">
        <v>11.875</v>
      </c>
      <c r="G1527" s="22">
        <v>1</v>
      </c>
      <c r="H1527" s="203">
        <v>33.5</v>
      </c>
      <c r="I1527" s="203">
        <v>0.51</v>
      </c>
      <c r="J1527" s="214">
        <v>782.3</v>
      </c>
      <c r="K1527" s="139" t="s">
        <v>1366</v>
      </c>
      <c r="L1527" s="139" t="s">
        <v>8610</v>
      </c>
      <c r="M1527" s="139" t="s">
        <v>8639</v>
      </c>
      <c r="N1527" s="139" t="s">
        <v>8617</v>
      </c>
      <c r="O1527" s="139" t="s">
        <v>8624</v>
      </c>
      <c r="P1527" s="139" t="s">
        <v>8631</v>
      </c>
      <c r="Q1527" s="139" t="s">
        <v>8619</v>
      </c>
      <c r="R1527" s="139" t="s">
        <v>7857</v>
      </c>
    </row>
    <row r="1528" spans="1:18">
      <c r="A1528" s="329" t="s">
        <v>1390</v>
      </c>
      <c r="B1528" s="21" t="s">
        <v>5</v>
      </c>
      <c r="C1528" s="20">
        <v>20749956143952</v>
      </c>
      <c r="D1528" s="138" t="s">
        <v>7857</v>
      </c>
      <c r="E1528" s="21" t="s">
        <v>1669</v>
      </c>
      <c r="F1528" s="19">
        <v>12</v>
      </c>
      <c r="G1528" s="21">
        <v>1</v>
      </c>
      <c r="H1528" s="204">
        <v>34.4</v>
      </c>
      <c r="I1528" s="204">
        <v>0.81</v>
      </c>
      <c r="J1528" s="215">
        <v>212.3</v>
      </c>
      <c r="K1528" s="138" t="s">
        <v>1366</v>
      </c>
      <c r="L1528" s="138" t="s">
        <v>8610</v>
      </c>
      <c r="M1528" s="138" t="s">
        <v>8639</v>
      </c>
      <c r="N1528" s="138" t="s">
        <v>8617</v>
      </c>
      <c r="O1528" s="138" t="s">
        <v>8624</v>
      </c>
      <c r="P1528" s="138" t="s">
        <v>8631</v>
      </c>
      <c r="Q1528" s="138" t="s">
        <v>8619</v>
      </c>
      <c r="R1528" s="138" t="s">
        <v>7857</v>
      </c>
    </row>
    <row r="1529" spans="1:18">
      <c r="A1529" s="25" t="s">
        <v>1391</v>
      </c>
      <c r="B1529" s="22" t="s">
        <v>5</v>
      </c>
      <c r="C1529" s="24">
        <v>20749956133199</v>
      </c>
      <c r="D1529" s="139" t="s">
        <v>7857</v>
      </c>
      <c r="E1529" s="22" t="s">
        <v>1713</v>
      </c>
      <c r="F1529" s="23">
        <v>12</v>
      </c>
      <c r="G1529" s="22">
        <v>1</v>
      </c>
      <c r="H1529" s="203">
        <v>59</v>
      </c>
      <c r="I1529" s="203">
        <v>1.81</v>
      </c>
      <c r="J1529" s="214">
        <v>338.7</v>
      </c>
      <c r="K1529" s="139" t="s">
        <v>1366</v>
      </c>
      <c r="L1529" s="139" t="s">
        <v>8610</v>
      </c>
      <c r="M1529" s="139" t="s">
        <v>8639</v>
      </c>
      <c r="N1529" s="139" t="s">
        <v>8617</v>
      </c>
      <c r="O1529" s="139" t="s">
        <v>8624</v>
      </c>
      <c r="P1529" s="139" t="s">
        <v>8631</v>
      </c>
      <c r="Q1529" s="139" t="s">
        <v>8619</v>
      </c>
      <c r="R1529" s="139" t="s">
        <v>7857</v>
      </c>
    </row>
    <row r="1530" spans="1:18">
      <c r="A1530" s="329" t="s">
        <v>1392</v>
      </c>
      <c r="B1530" s="21" t="s">
        <v>5</v>
      </c>
      <c r="C1530" s="20">
        <v>20749956133205</v>
      </c>
      <c r="D1530" s="138" t="s">
        <v>7857</v>
      </c>
      <c r="E1530" s="21" t="s">
        <v>1688</v>
      </c>
      <c r="F1530" s="19" t="s">
        <v>2648</v>
      </c>
      <c r="G1530" s="21">
        <v>3</v>
      </c>
      <c r="H1530" s="204">
        <v>22.7</v>
      </c>
      <c r="I1530" s="204">
        <v>0.53</v>
      </c>
      <c r="J1530" s="215">
        <v>118</v>
      </c>
      <c r="K1530" s="138" t="s">
        <v>1366</v>
      </c>
      <c r="L1530" s="138" t="s">
        <v>8610</v>
      </c>
      <c r="M1530" s="138" t="s">
        <v>8639</v>
      </c>
      <c r="N1530" s="138" t="s">
        <v>8617</v>
      </c>
      <c r="O1530" s="138" t="s">
        <v>8624</v>
      </c>
      <c r="P1530" s="138" t="s">
        <v>8631</v>
      </c>
      <c r="Q1530" s="138" t="s">
        <v>8619</v>
      </c>
      <c r="R1530" s="138" t="s">
        <v>7857</v>
      </c>
    </row>
    <row r="1531" spans="1:18">
      <c r="A1531" s="25" t="s">
        <v>1393</v>
      </c>
      <c r="B1531" s="22" t="s">
        <v>5</v>
      </c>
      <c r="C1531" s="24">
        <v>20749956133212</v>
      </c>
      <c r="D1531" s="139" t="s">
        <v>7857</v>
      </c>
      <c r="E1531" s="22" t="s">
        <v>2649</v>
      </c>
      <c r="F1531" s="23" t="s">
        <v>2650</v>
      </c>
      <c r="G1531" s="22">
        <v>3</v>
      </c>
      <c r="H1531" s="203">
        <v>39.700000000000003</v>
      </c>
      <c r="I1531" s="203">
        <v>0.59</v>
      </c>
      <c r="J1531" s="214">
        <v>109</v>
      </c>
      <c r="K1531" s="139" t="s">
        <v>1366</v>
      </c>
      <c r="L1531" s="139" t="s">
        <v>8610</v>
      </c>
      <c r="M1531" s="139" t="s">
        <v>8639</v>
      </c>
      <c r="N1531" s="139" t="s">
        <v>8617</v>
      </c>
      <c r="O1531" s="139" t="s">
        <v>8624</v>
      </c>
      <c r="P1531" s="139" t="s">
        <v>8631</v>
      </c>
      <c r="Q1531" s="139" t="s">
        <v>8619</v>
      </c>
      <c r="R1531" s="139" t="s">
        <v>7857</v>
      </c>
    </row>
    <row r="1532" spans="1:18">
      <c r="A1532" s="329" t="s">
        <v>1394</v>
      </c>
      <c r="B1532" s="21" t="s">
        <v>5</v>
      </c>
      <c r="C1532" s="20">
        <v>20749956133229</v>
      </c>
      <c r="D1532" s="138" t="s">
        <v>7857</v>
      </c>
      <c r="E1532" s="21" t="s">
        <v>1688</v>
      </c>
      <c r="F1532" s="19" t="s">
        <v>2651</v>
      </c>
      <c r="G1532" s="21">
        <v>1</v>
      </c>
      <c r="H1532" s="204">
        <v>30</v>
      </c>
      <c r="I1532" s="204">
        <v>0.8</v>
      </c>
      <c r="J1532" s="215">
        <v>139.9</v>
      </c>
      <c r="K1532" s="138" t="s">
        <v>1366</v>
      </c>
      <c r="L1532" s="138" t="s">
        <v>8610</v>
      </c>
      <c r="M1532" s="138" t="s">
        <v>8639</v>
      </c>
      <c r="N1532" s="138" t="s">
        <v>8617</v>
      </c>
      <c r="O1532" s="138" t="s">
        <v>8624</v>
      </c>
      <c r="P1532" s="138" t="s">
        <v>8631</v>
      </c>
      <c r="Q1532" s="138" t="s">
        <v>8619</v>
      </c>
      <c r="R1532" s="138" t="s">
        <v>7857</v>
      </c>
    </row>
    <row r="1533" spans="1:18">
      <c r="A1533" s="25" t="s">
        <v>1395</v>
      </c>
      <c r="B1533" s="22" t="s">
        <v>5</v>
      </c>
      <c r="C1533" s="24">
        <v>20749956152060</v>
      </c>
      <c r="D1533" s="139" t="s">
        <v>7857</v>
      </c>
      <c r="E1533" s="22" t="s">
        <v>2652</v>
      </c>
      <c r="F1533" s="23">
        <v>10.25</v>
      </c>
      <c r="G1533" s="22">
        <v>2</v>
      </c>
      <c r="H1533" s="203">
        <v>24</v>
      </c>
      <c r="I1533" s="203">
        <v>0.63</v>
      </c>
      <c r="J1533" s="214">
        <v>234.7</v>
      </c>
      <c r="K1533" s="139" t="s">
        <v>1366</v>
      </c>
      <c r="L1533" s="139" t="s">
        <v>8610</v>
      </c>
      <c r="M1533" s="139" t="s">
        <v>8639</v>
      </c>
      <c r="N1533" s="139" t="s">
        <v>8617</v>
      </c>
      <c r="O1533" s="139" t="s">
        <v>8624</v>
      </c>
      <c r="P1533" s="139" t="s">
        <v>8631</v>
      </c>
      <c r="Q1533" s="139" t="s">
        <v>8619</v>
      </c>
      <c r="R1533" s="139" t="s">
        <v>7857</v>
      </c>
    </row>
    <row r="1534" spans="1:18">
      <c r="A1534" s="329" t="s">
        <v>1396</v>
      </c>
      <c r="B1534" s="21" t="s">
        <v>5</v>
      </c>
      <c r="C1534" s="20">
        <v>20749956133236</v>
      </c>
      <c r="D1534" s="138" t="s">
        <v>7857</v>
      </c>
      <c r="E1534" s="21" t="s">
        <v>1688</v>
      </c>
      <c r="F1534" s="19" t="s">
        <v>2653</v>
      </c>
      <c r="G1534" s="21">
        <v>2</v>
      </c>
      <c r="H1534" s="204">
        <v>41.2</v>
      </c>
      <c r="I1534" s="204">
        <v>1.06</v>
      </c>
      <c r="J1534" s="215">
        <v>157.80000000000001</v>
      </c>
      <c r="K1534" s="138" t="s">
        <v>1366</v>
      </c>
      <c r="L1534" s="138" t="s">
        <v>8610</v>
      </c>
      <c r="M1534" s="138" t="s">
        <v>8639</v>
      </c>
      <c r="N1534" s="138" t="s">
        <v>8617</v>
      </c>
      <c r="O1534" s="138" t="s">
        <v>8624</v>
      </c>
      <c r="P1534" s="138" t="s">
        <v>8631</v>
      </c>
      <c r="Q1534" s="138" t="s">
        <v>8619</v>
      </c>
      <c r="R1534" s="138" t="s">
        <v>7857</v>
      </c>
    </row>
    <row r="1535" spans="1:18">
      <c r="A1535" s="25" t="s">
        <v>1397</v>
      </c>
      <c r="B1535" s="22" t="s">
        <v>5</v>
      </c>
      <c r="C1535" s="24">
        <v>20749956133243</v>
      </c>
      <c r="D1535" s="139" t="s">
        <v>7857</v>
      </c>
      <c r="E1535" s="22" t="s">
        <v>2654</v>
      </c>
      <c r="F1535" s="23" t="s">
        <v>2655</v>
      </c>
      <c r="G1535" s="22">
        <v>2</v>
      </c>
      <c r="H1535" s="203">
        <v>32</v>
      </c>
      <c r="I1535" s="203">
        <v>0.59</v>
      </c>
      <c r="J1535" s="214">
        <v>225.7</v>
      </c>
      <c r="K1535" s="139" t="s">
        <v>1366</v>
      </c>
      <c r="L1535" s="139" t="s">
        <v>8610</v>
      </c>
      <c r="M1535" s="139" t="s">
        <v>8639</v>
      </c>
      <c r="N1535" s="139" t="s">
        <v>8617</v>
      </c>
      <c r="O1535" s="139" t="s">
        <v>8624</v>
      </c>
      <c r="P1535" s="139" t="s">
        <v>8631</v>
      </c>
      <c r="Q1535" s="139" t="s">
        <v>8619</v>
      </c>
      <c r="R1535" s="139" t="s">
        <v>7857</v>
      </c>
    </row>
    <row r="1536" spans="1:18">
      <c r="A1536" s="329" t="s">
        <v>1398</v>
      </c>
      <c r="B1536" s="21" t="s">
        <v>5</v>
      </c>
      <c r="C1536" s="20">
        <v>20749956133250</v>
      </c>
      <c r="D1536" s="138" t="s">
        <v>7857</v>
      </c>
      <c r="E1536" s="21" t="s">
        <v>2656</v>
      </c>
      <c r="F1536" s="19" t="s">
        <v>1719</v>
      </c>
      <c r="G1536" s="21">
        <v>1</v>
      </c>
      <c r="H1536" s="204">
        <v>22.2</v>
      </c>
      <c r="I1536" s="204">
        <v>0.44</v>
      </c>
      <c r="J1536" s="215">
        <v>218</v>
      </c>
      <c r="K1536" s="138" t="s">
        <v>1366</v>
      </c>
      <c r="L1536" s="138" t="s">
        <v>8610</v>
      </c>
      <c r="M1536" s="138" t="s">
        <v>8639</v>
      </c>
      <c r="N1536" s="138" t="s">
        <v>8617</v>
      </c>
      <c r="O1536" s="138" t="s">
        <v>8624</v>
      </c>
      <c r="P1536" s="138" t="s">
        <v>8631</v>
      </c>
      <c r="Q1536" s="138" t="s">
        <v>8619</v>
      </c>
      <c r="R1536" s="138" t="s">
        <v>7857</v>
      </c>
    </row>
    <row r="1537" spans="1:18">
      <c r="A1537" s="25" t="s">
        <v>1399</v>
      </c>
      <c r="B1537" s="22" t="s">
        <v>5</v>
      </c>
      <c r="C1537" s="24">
        <v>20749956133267</v>
      </c>
      <c r="D1537" s="139" t="s">
        <v>7857</v>
      </c>
      <c r="E1537" s="22" t="s">
        <v>1688</v>
      </c>
      <c r="F1537" s="23" t="s">
        <v>2657</v>
      </c>
      <c r="G1537" s="22">
        <v>1</v>
      </c>
      <c r="H1537" s="203">
        <v>48</v>
      </c>
      <c r="I1537" s="203">
        <v>1.4</v>
      </c>
      <c r="J1537" s="214">
        <v>175.6</v>
      </c>
      <c r="K1537" s="139" t="s">
        <v>1366</v>
      </c>
      <c r="L1537" s="139" t="s">
        <v>8610</v>
      </c>
      <c r="M1537" s="139" t="s">
        <v>8639</v>
      </c>
      <c r="N1537" s="139" t="s">
        <v>8617</v>
      </c>
      <c r="O1537" s="139" t="s">
        <v>8624</v>
      </c>
      <c r="P1537" s="139" t="s">
        <v>8631</v>
      </c>
      <c r="Q1537" s="139" t="s">
        <v>8619</v>
      </c>
      <c r="R1537" s="139" t="s">
        <v>7857</v>
      </c>
    </row>
    <row r="1538" spans="1:18">
      <c r="A1538" s="329" t="s">
        <v>1400</v>
      </c>
      <c r="B1538" s="21" t="s">
        <v>5</v>
      </c>
      <c r="C1538" s="20">
        <v>20749956133274</v>
      </c>
      <c r="D1538" s="138" t="s">
        <v>7857</v>
      </c>
      <c r="E1538" s="21" t="s">
        <v>1688</v>
      </c>
      <c r="F1538" s="19" t="s">
        <v>2658</v>
      </c>
      <c r="G1538" s="21">
        <v>1</v>
      </c>
      <c r="H1538" s="204">
        <v>34.299999999999997</v>
      </c>
      <c r="I1538" s="204">
        <v>1.01</v>
      </c>
      <c r="J1538" s="215">
        <v>282.60000000000002</v>
      </c>
      <c r="K1538" s="138" t="s">
        <v>1366</v>
      </c>
      <c r="L1538" s="138" t="s">
        <v>8610</v>
      </c>
      <c r="M1538" s="138" t="s">
        <v>8639</v>
      </c>
      <c r="N1538" s="138" t="s">
        <v>8617</v>
      </c>
      <c r="O1538" s="138" t="s">
        <v>8624</v>
      </c>
      <c r="P1538" s="138" t="s">
        <v>8631</v>
      </c>
      <c r="Q1538" s="138" t="s">
        <v>8619</v>
      </c>
      <c r="R1538" s="138" t="s">
        <v>7857</v>
      </c>
    </row>
    <row r="1539" spans="1:18">
      <c r="A1539" s="25" t="s">
        <v>1401</v>
      </c>
      <c r="B1539" s="22" t="s">
        <v>5</v>
      </c>
      <c r="C1539" s="24">
        <v>20749956133281</v>
      </c>
      <c r="D1539" s="139" t="s">
        <v>7857</v>
      </c>
      <c r="E1539" s="22" t="s">
        <v>2656</v>
      </c>
      <c r="F1539" s="23" t="s">
        <v>2659</v>
      </c>
      <c r="G1539" s="22">
        <v>1</v>
      </c>
      <c r="H1539" s="203">
        <v>36</v>
      </c>
      <c r="I1539" s="203">
        <v>0.89</v>
      </c>
      <c r="J1539" s="214">
        <v>259.5</v>
      </c>
      <c r="K1539" s="139" t="s">
        <v>1366</v>
      </c>
      <c r="L1539" s="139" t="s">
        <v>8610</v>
      </c>
      <c r="M1539" s="139" t="s">
        <v>8639</v>
      </c>
      <c r="N1539" s="139" t="s">
        <v>8617</v>
      </c>
      <c r="O1539" s="139" t="s">
        <v>8624</v>
      </c>
      <c r="P1539" s="139" t="s">
        <v>8631</v>
      </c>
      <c r="Q1539" s="139" t="s">
        <v>8619</v>
      </c>
      <c r="R1539" s="139" t="s">
        <v>7857</v>
      </c>
    </row>
    <row r="1540" spans="1:18">
      <c r="A1540" s="329" t="s">
        <v>1402</v>
      </c>
      <c r="B1540" s="21" t="s">
        <v>5</v>
      </c>
      <c r="C1540" s="20">
        <v>20749956133298</v>
      </c>
      <c r="D1540" s="138" t="s">
        <v>7857</v>
      </c>
      <c r="E1540" s="21" t="s">
        <v>2654</v>
      </c>
      <c r="F1540" s="19" t="s">
        <v>2660</v>
      </c>
      <c r="G1540" s="21">
        <v>1</v>
      </c>
      <c r="H1540" s="204">
        <v>25.4</v>
      </c>
      <c r="I1540" s="204">
        <v>0.57999999999999996</v>
      </c>
      <c r="J1540" s="215">
        <v>266.5</v>
      </c>
      <c r="K1540" s="138" t="s">
        <v>1366</v>
      </c>
      <c r="L1540" s="138" t="s">
        <v>8610</v>
      </c>
      <c r="M1540" s="138" t="s">
        <v>8639</v>
      </c>
      <c r="N1540" s="138" t="s">
        <v>8617</v>
      </c>
      <c r="O1540" s="138" t="s">
        <v>8624</v>
      </c>
      <c r="P1540" s="138" t="s">
        <v>8631</v>
      </c>
      <c r="Q1540" s="138" t="s">
        <v>8619</v>
      </c>
      <c r="R1540" s="138" t="s">
        <v>7857</v>
      </c>
    </row>
    <row r="1541" spans="1:18">
      <c r="A1541" s="25" t="s">
        <v>1403</v>
      </c>
      <c r="B1541" s="22" t="s">
        <v>5</v>
      </c>
      <c r="C1541" s="24">
        <v>20749956133304</v>
      </c>
      <c r="D1541" s="139" t="s">
        <v>7857</v>
      </c>
      <c r="E1541" s="22" t="s">
        <v>2656</v>
      </c>
      <c r="F1541" s="23" t="s">
        <v>2661</v>
      </c>
      <c r="G1541" s="22">
        <v>1</v>
      </c>
      <c r="H1541" s="203">
        <v>32.799999999999997</v>
      </c>
      <c r="I1541" s="203">
        <v>0.63</v>
      </c>
      <c r="J1541" s="214">
        <v>283.3</v>
      </c>
      <c r="K1541" s="139" t="s">
        <v>1366</v>
      </c>
      <c r="L1541" s="139" t="s">
        <v>8610</v>
      </c>
      <c r="M1541" s="139" t="s">
        <v>8639</v>
      </c>
      <c r="N1541" s="139" t="s">
        <v>8617</v>
      </c>
      <c r="O1541" s="139" t="s">
        <v>8624</v>
      </c>
      <c r="P1541" s="139" t="s">
        <v>8631</v>
      </c>
      <c r="Q1541" s="139" t="s">
        <v>8619</v>
      </c>
      <c r="R1541" s="139" t="s">
        <v>7857</v>
      </c>
    </row>
    <row r="1542" spans="1:18">
      <c r="A1542" s="329" t="s">
        <v>1404</v>
      </c>
      <c r="B1542" s="21" t="s">
        <v>5</v>
      </c>
      <c r="C1542" s="20">
        <v>20749956133311</v>
      </c>
      <c r="D1542" s="138" t="s">
        <v>7857</v>
      </c>
      <c r="E1542" s="21" t="s">
        <v>1688</v>
      </c>
      <c r="F1542" s="19" t="s">
        <v>2662</v>
      </c>
      <c r="G1542" s="21" t="s">
        <v>1727</v>
      </c>
      <c r="H1542" s="204">
        <v>31</v>
      </c>
      <c r="I1542" s="204">
        <v>0.83</v>
      </c>
      <c r="J1542" s="215">
        <v>335</v>
      </c>
      <c r="K1542" s="138" t="s">
        <v>1366</v>
      </c>
      <c r="L1542" s="138" t="s">
        <v>8610</v>
      </c>
      <c r="M1542" s="138" t="s">
        <v>8639</v>
      </c>
      <c r="N1542" s="138" t="s">
        <v>8617</v>
      </c>
      <c r="O1542" s="138" t="s">
        <v>8624</v>
      </c>
      <c r="P1542" s="138" t="s">
        <v>8631</v>
      </c>
      <c r="Q1542" s="138" t="s">
        <v>8619</v>
      </c>
      <c r="R1542" s="138" t="s">
        <v>7857</v>
      </c>
    </row>
    <row r="1543" spans="1:18">
      <c r="A1543" s="25" t="s">
        <v>1405</v>
      </c>
      <c r="B1543" s="22" t="s">
        <v>5</v>
      </c>
      <c r="C1543" s="24">
        <v>20749956133328</v>
      </c>
      <c r="D1543" s="139" t="s">
        <v>7857</v>
      </c>
      <c r="E1543" s="22" t="s">
        <v>2663</v>
      </c>
      <c r="F1543" s="23" t="s">
        <v>2664</v>
      </c>
      <c r="G1543" s="22">
        <v>1</v>
      </c>
      <c r="H1543" s="203">
        <v>28.7</v>
      </c>
      <c r="I1543" s="203">
        <v>0.67</v>
      </c>
      <c r="J1543" s="214">
        <v>325.39999999999998</v>
      </c>
      <c r="K1543" s="139" t="s">
        <v>1366</v>
      </c>
      <c r="L1543" s="139" t="s">
        <v>8610</v>
      </c>
      <c r="M1543" s="139" t="s">
        <v>8639</v>
      </c>
      <c r="N1543" s="139" t="s">
        <v>8617</v>
      </c>
      <c r="O1543" s="139" t="s">
        <v>8624</v>
      </c>
      <c r="P1543" s="139" t="s">
        <v>8631</v>
      </c>
      <c r="Q1543" s="139" t="s">
        <v>8619</v>
      </c>
      <c r="R1543" s="139" t="s">
        <v>7857</v>
      </c>
    </row>
    <row r="1544" spans="1:18">
      <c r="A1544" s="329" t="s">
        <v>1406</v>
      </c>
      <c r="B1544" s="21" t="s">
        <v>5</v>
      </c>
      <c r="C1544" s="20">
        <v>20749956133335</v>
      </c>
      <c r="D1544" s="138" t="s">
        <v>7857</v>
      </c>
      <c r="E1544" s="21" t="s">
        <v>2665</v>
      </c>
      <c r="F1544" s="19" t="s">
        <v>2666</v>
      </c>
      <c r="G1544" s="21" t="s">
        <v>1727</v>
      </c>
      <c r="H1544" s="204">
        <v>38.5</v>
      </c>
      <c r="I1544" s="204">
        <v>1.61</v>
      </c>
      <c r="J1544" s="215">
        <v>920.2</v>
      </c>
      <c r="K1544" s="138" t="s">
        <v>1366</v>
      </c>
      <c r="L1544" s="138" t="s">
        <v>8610</v>
      </c>
      <c r="M1544" s="138" t="s">
        <v>8639</v>
      </c>
      <c r="N1544" s="138" t="s">
        <v>8617</v>
      </c>
      <c r="O1544" s="138" t="s">
        <v>8624</v>
      </c>
      <c r="P1544" s="138" t="s">
        <v>8631</v>
      </c>
      <c r="Q1544" s="138" t="s">
        <v>8619</v>
      </c>
      <c r="R1544" s="138" t="s">
        <v>7857</v>
      </c>
    </row>
    <row r="1545" spans="1:18">
      <c r="A1545" s="25" t="s">
        <v>1407</v>
      </c>
      <c r="B1545" s="22" t="s">
        <v>5</v>
      </c>
      <c r="C1545" s="24">
        <v>20749956133342</v>
      </c>
      <c r="D1545" s="139" t="s">
        <v>7857</v>
      </c>
      <c r="E1545" s="22" t="s">
        <v>2665</v>
      </c>
      <c r="F1545" s="23" t="s">
        <v>2667</v>
      </c>
      <c r="G1545" s="22" t="s">
        <v>1727</v>
      </c>
      <c r="H1545" s="203">
        <v>43.4</v>
      </c>
      <c r="I1545" s="203">
        <v>2.46</v>
      </c>
      <c r="J1545" s="214">
        <v>1136</v>
      </c>
      <c r="K1545" s="139" t="s">
        <v>1366</v>
      </c>
      <c r="L1545" s="139" t="s">
        <v>8610</v>
      </c>
      <c r="M1545" s="139" t="s">
        <v>8639</v>
      </c>
      <c r="N1545" s="139" t="s">
        <v>8617</v>
      </c>
      <c r="O1545" s="139" t="s">
        <v>8624</v>
      </c>
      <c r="P1545" s="139" t="s">
        <v>8631</v>
      </c>
      <c r="Q1545" s="139" t="s">
        <v>8619</v>
      </c>
      <c r="R1545" s="139" t="s">
        <v>7857</v>
      </c>
    </row>
    <row r="1546" spans="1:18">
      <c r="A1546" s="329" t="s">
        <v>1408</v>
      </c>
      <c r="B1546" s="21" t="s">
        <v>5</v>
      </c>
      <c r="C1546" s="20">
        <v>20749956142825</v>
      </c>
      <c r="D1546" s="138" t="s">
        <v>7857</v>
      </c>
      <c r="E1546" s="21" t="s">
        <v>1885</v>
      </c>
      <c r="F1546" s="19">
        <v>6</v>
      </c>
      <c r="G1546" s="21">
        <v>3</v>
      </c>
      <c r="H1546" s="204">
        <v>24.3</v>
      </c>
      <c r="I1546" s="204">
        <v>0.03</v>
      </c>
      <c r="J1546" s="215">
        <v>39.6</v>
      </c>
      <c r="K1546" s="138" t="s">
        <v>1366</v>
      </c>
      <c r="L1546" s="138" t="s">
        <v>8610</v>
      </c>
      <c r="M1546" s="138" t="s">
        <v>8639</v>
      </c>
      <c r="N1546" s="138" t="s">
        <v>8617</v>
      </c>
      <c r="O1546" s="138" t="s">
        <v>8624</v>
      </c>
      <c r="P1546" s="138" t="s">
        <v>8631</v>
      </c>
      <c r="Q1546" s="138" t="s">
        <v>8619</v>
      </c>
      <c r="R1546" s="138" t="s">
        <v>7857</v>
      </c>
    </row>
    <row r="1547" spans="1:18">
      <c r="A1547" s="25" t="s">
        <v>1409</v>
      </c>
      <c r="B1547" s="22" t="s">
        <v>5</v>
      </c>
      <c r="C1547" s="24">
        <v>20749956142955</v>
      </c>
      <c r="D1547" s="139" t="s">
        <v>7857</v>
      </c>
      <c r="E1547" s="22" t="s">
        <v>2668</v>
      </c>
      <c r="F1547" s="23">
        <v>6.125</v>
      </c>
      <c r="G1547" s="22">
        <v>3</v>
      </c>
      <c r="H1547" s="203">
        <v>26.5</v>
      </c>
      <c r="I1547" s="203">
        <v>0.02</v>
      </c>
      <c r="J1547" s="214">
        <v>78.599999999999994</v>
      </c>
      <c r="K1547" s="139" t="s">
        <v>1366</v>
      </c>
      <c r="L1547" s="139" t="s">
        <v>8610</v>
      </c>
      <c r="M1547" s="139" t="s">
        <v>8639</v>
      </c>
      <c r="N1547" s="139" t="s">
        <v>8617</v>
      </c>
      <c r="O1547" s="139" t="s">
        <v>8624</v>
      </c>
      <c r="P1547" s="139" t="s">
        <v>8631</v>
      </c>
      <c r="Q1547" s="139" t="s">
        <v>8619</v>
      </c>
      <c r="R1547" s="139" t="s">
        <v>7857</v>
      </c>
    </row>
    <row r="1548" spans="1:18">
      <c r="A1548" s="329" t="s">
        <v>1410</v>
      </c>
      <c r="B1548" s="21" t="s">
        <v>5</v>
      </c>
      <c r="C1548" s="20">
        <v>20749956142948</v>
      </c>
      <c r="D1548" s="138" t="s">
        <v>7857</v>
      </c>
      <c r="E1548" s="21" t="s">
        <v>2669</v>
      </c>
      <c r="F1548" s="19">
        <v>6.875</v>
      </c>
      <c r="G1548" s="21">
        <v>2</v>
      </c>
      <c r="H1548" s="204">
        <v>30.9</v>
      </c>
      <c r="I1548" s="204">
        <v>0.02</v>
      </c>
      <c r="J1548" s="215">
        <v>86.8</v>
      </c>
      <c r="K1548" s="138" t="s">
        <v>1366</v>
      </c>
      <c r="L1548" s="138" t="s">
        <v>8610</v>
      </c>
      <c r="M1548" s="138" t="s">
        <v>8639</v>
      </c>
      <c r="N1548" s="138" t="s">
        <v>8617</v>
      </c>
      <c r="O1548" s="138" t="s">
        <v>8624</v>
      </c>
      <c r="P1548" s="138" t="s">
        <v>8631</v>
      </c>
      <c r="Q1548" s="138" t="s">
        <v>8619</v>
      </c>
      <c r="R1548" s="138" t="s">
        <v>7857</v>
      </c>
    </row>
    <row r="1549" spans="1:18">
      <c r="A1549" s="25" t="s">
        <v>1411</v>
      </c>
      <c r="B1549" s="22" t="s">
        <v>5</v>
      </c>
      <c r="C1549" s="24">
        <v>20749956133359</v>
      </c>
      <c r="D1549" s="139" t="s">
        <v>7857</v>
      </c>
      <c r="E1549" s="22" t="s">
        <v>1671</v>
      </c>
      <c r="F1549" s="23">
        <v>4.25</v>
      </c>
      <c r="G1549" s="22">
        <v>3</v>
      </c>
      <c r="H1549" s="203">
        <v>9.6999999999999993</v>
      </c>
      <c r="I1549" s="203">
        <v>0.25</v>
      </c>
      <c r="J1549" s="214">
        <v>30.8</v>
      </c>
      <c r="K1549" s="139" t="s">
        <v>1366</v>
      </c>
      <c r="L1549" s="139" t="s">
        <v>8610</v>
      </c>
      <c r="M1549" s="139" t="s">
        <v>8639</v>
      </c>
      <c r="N1549" s="139" t="s">
        <v>8617</v>
      </c>
      <c r="O1549" s="139" t="s">
        <v>8624</v>
      </c>
      <c r="P1549" s="139" t="s">
        <v>8631</v>
      </c>
      <c r="Q1549" s="139" t="s">
        <v>8619</v>
      </c>
      <c r="R1549" s="139" t="s">
        <v>7857</v>
      </c>
    </row>
    <row r="1550" spans="1:18">
      <c r="A1550" s="329" t="s">
        <v>1412</v>
      </c>
      <c r="B1550" s="21" t="s">
        <v>5</v>
      </c>
      <c r="C1550" s="20">
        <v>20749956142917</v>
      </c>
      <c r="D1550" s="138" t="s">
        <v>7857</v>
      </c>
      <c r="E1550" s="21" t="s">
        <v>2670</v>
      </c>
      <c r="F1550" s="19">
        <v>4</v>
      </c>
      <c r="G1550" s="21">
        <v>3</v>
      </c>
      <c r="H1550" s="204">
        <v>24.3</v>
      </c>
      <c r="I1550" s="204">
        <v>0.03</v>
      </c>
      <c r="J1550" s="215">
        <v>112.6</v>
      </c>
      <c r="K1550" s="138" t="s">
        <v>1366</v>
      </c>
      <c r="L1550" s="138" t="s">
        <v>8610</v>
      </c>
      <c r="M1550" s="138" t="s">
        <v>8639</v>
      </c>
      <c r="N1550" s="138" t="s">
        <v>8617</v>
      </c>
      <c r="O1550" s="138" t="s">
        <v>8624</v>
      </c>
      <c r="P1550" s="138" t="s">
        <v>8631</v>
      </c>
      <c r="Q1550" s="138" t="s">
        <v>8619</v>
      </c>
      <c r="R1550" s="138" t="s">
        <v>7857</v>
      </c>
    </row>
    <row r="1551" spans="1:18">
      <c r="A1551" s="25" t="s">
        <v>1413</v>
      </c>
      <c r="B1551" s="22" t="s">
        <v>5</v>
      </c>
      <c r="C1551" s="24">
        <v>20749956144591</v>
      </c>
      <c r="D1551" s="139" t="s">
        <v>7857</v>
      </c>
      <c r="E1551" s="22" t="s">
        <v>2671</v>
      </c>
      <c r="F1551" s="23">
        <v>4</v>
      </c>
      <c r="G1551" s="22">
        <v>3</v>
      </c>
      <c r="H1551" s="203">
        <v>18</v>
      </c>
      <c r="I1551" s="203">
        <v>0.03</v>
      </c>
      <c r="J1551" s="214">
        <v>43.5</v>
      </c>
      <c r="K1551" s="139" t="s">
        <v>1366</v>
      </c>
      <c r="L1551" s="139" t="s">
        <v>8610</v>
      </c>
      <c r="M1551" s="139" t="s">
        <v>8639</v>
      </c>
      <c r="N1551" s="139" t="s">
        <v>8617</v>
      </c>
      <c r="O1551" s="139" t="s">
        <v>8624</v>
      </c>
      <c r="P1551" s="139" t="s">
        <v>8631</v>
      </c>
      <c r="Q1551" s="139" t="s">
        <v>8619</v>
      </c>
      <c r="R1551" s="139" t="s">
        <v>7857</v>
      </c>
    </row>
    <row r="1552" spans="1:18">
      <c r="A1552" s="329" t="s">
        <v>1414</v>
      </c>
      <c r="B1552" s="21" t="s">
        <v>5</v>
      </c>
      <c r="C1552" s="20">
        <v>20749956142900</v>
      </c>
      <c r="D1552" s="138" t="s">
        <v>7857</v>
      </c>
      <c r="E1552" s="21" t="s">
        <v>2672</v>
      </c>
      <c r="F1552" s="19">
        <v>4.625</v>
      </c>
      <c r="G1552" s="21">
        <v>2</v>
      </c>
      <c r="H1552" s="204">
        <v>34.200000000000003</v>
      </c>
      <c r="I1552" s="204">
        <v>0.05</v>
      </c>
      <c r="J1552" s="215">
        <v>202</v>
      </c>
      <c r="K1552" s="138" t="s">
        <v>1366</v>
      </c>
      <c r="L1552" s="138" t="s">
        <v>8610</v>
      </c>
      <c r="M1552" s="138" t="s">
        <v>8639</v>
      </c>
      <c r="N1552" s="138" t="s">
        <v>8617</v>
      </c>
      <c r="O1552" s="138" t="s">
        <v>8624</v>
      </c>
      <c r="P1552" s="138" t="s">
        <v>8631</v>
      </c>
      <c r="Q1552" s="138" t="s">
        <v>8619</v>
      </c>
      <c r="R1552" s="138" t="s">
        <v>7857</v>
      </c>
    </row>
    <row r="1553" spans="1:18">
      <c r="A1553" s="25" t="s">
        <v>1415</v>
      </c>
      <c r="B1553" s="22" t="s">
        <v>5</v>
      </c>
      <c r="C1553" s="24">
        <v>20749956133366</v>
      </c>
      <c r="D1553" s="139" t="s">
        <v>7857</v>
      </c>
      <c r="E1553" s="22" t="s">
        <v>1901</v>
      </c>
      <c r="F1553" s="23">
        <v>3.5</v>
      </c>
      <c r="G1553" s="22">
        <v>3</v>
      </c>
      <c r="H1553" s="203">
        <v>11.7</v>
      </c>
      <c r="I1553" s="203">
        <v>0.62</v>
      </c>
      <c r="J1553" s="214">
        <v>42</v>
      </c>
      <c r="K1553" s="139" t="s">
        <v>1366</v>
      </c>
      <c r="L1553" s="139" t="s">
        <v>8610</v>
      </c>
      <c r="M1553" s="139" t="s">
        <v>8639</v>
      </c>
      <c r="N1553" s="139" t="s">
        <v>8617</v>
      </c>
      <c r="O1553" s="139" t="s">
        <v>8624</v>
      </c>
      <c r="P1553" s="139" t="s">
        <v>8631</v>
      </c>
      <c r="Q1553" s="139" t="s">
        <v>8619</v>
      </c>
      <c r="R1553" s="139" t="s">
        <v>7857</v>
      </c>
    </row>
    <row r="1554" spans="1:18">
      <c r="A1554" s="329" t="s">
        <v>1416</v>
      </c>
      <c r="B1554" s="21" t="s">
        <v>5</v>
      </c>
      <c r="C1554" s="20">
        <v>20749956142924</v>
      </c>
      <c r="D1554" s="138" t="s">
        <v>7857</v>
      </c>
      <c r="E1554" s="21" t="s">
        <v>2675</v>
      </c>
      <c r="F1554" s="19">
        <v>4</v>
      </c>
      <c r="G1554" s="21">
        <v>3</v>
      </c>
      <c r="H1554" s="204">
        <v>26.5</v>
      </c>
      <c r="I1554" s="204">
        <v>0.02</v>
      </c>
      <c r="J1554" s="215">
        <v>73.099999999999994</v>
      </c>
      <c r="K1554" s="138" t="s">
        <v>1366</v>
      </c>
      <c r="L1554" s="138" t="s">
        <v>8610</v>
      </c>
      <c r="M1554" s="138" t="s">
        <v>8639</v>
      </c>
      <c r="N1554" s="138" t="s">
        <v>8617</v>
      </c>
      <c r="O1554" s="138" t="s">
        <v>8624</v>
      </c>
      <c r="P1554" s="138" t="s">
        <v>8631</v>
      </c>
      <c r="Q1554" s="138" t="s">
        <v>8619</v>
      </c>
      <c r="R1554" s="138" t="s">
        <v>7857</v>
      </c>
    </row>
    <row r="1555" spans="1:18">
      <c r="A1555" s="25" t="s">
        <v>1417</v>
      </c>
      <c r="B1555" s="22" t="s">
        <v>5</v>
      </c>
      <c r="C1555" s="24">
        <v>20749956133373</v>
      </c>
      <c r="D1555" s="139" t="s">
        <v>7857</v>
      </c>
      <c r="E1555" s="22" t="s">
        <v>2676</v>
      </c>
      <c r="F1555" s="23">
        <v>3.25</v>
      </c>
      <c r="G1555" s="22">
        <v>3</v>
      </c>
      <c r="H1555" s="203">
        <v>30.3</v>
      </c>
      <c r="I1555" s="203">
        <v>1.48</v>
      </c>
      <c r="J1555" s="214">
        <v>139</v>
      </c>
      <c r="K1555" s="139" t="s">
        <v>1366</v>
      </c>
      <c r="L1555" s="139" t="s">
        <v>8610</v>
      </c>
      <c r="M1555" s="139" t="s">
        <v>8639</v>
      </c>
      <c r="N1555" s="139" t="s">
        <v>8617</v>
      </c>
      <c r="O1555" s="139" t="s">
        <v>8624</v>
      </c>
      <c r="P1555" s="139" t="s">
        <v>8631</v>
      </c>
      <c r="Q1555" s="139" t="s">
        <v>8619</v>
      </c>
      <c r="R1555" s="139" t="s">
        <v>7857</v>
      </c>
    </row>
    <row r="1556" spans="1:18">
      <c r="A1556" s="329" t="s">
        <v>1418</v>
      </c>
      <c r="B1556" s="21" t="s">
        <v>5</v>
      </c>
      <c r="C1556" s="20">
        <v>20749956135438</v>
      </c>
      <c r="D1556" s="138" t="s">
        <v>7857</v>
      </c>
      <c r="E1556" s="21" t="s">
        <v>2677</v>
      </c>
      <c r="F1556" s="19">
        <v>5.5</v>
      </c>
      <c r="G1556" s="21">
        <v>3</v>
      </c>
      <c r="H1556" s="204">
        <v>37.1</v>
      </c>
      <c r="I1556" s="204">
        <v>1.65</v>
      </c>
      <c r="J1556" s="215">
        <v>72.599999999999994</v>
      </c>
      <c r="K1556" s="138" t="s">
        <v>1366</v>
      </c>
      <c r="L1556" s="138" t="s">
        <v>8610</v>
      </c>
      <c r="M1556" s="138" t="s">
        <v>8639</v>
      </c>
      <c r="N1556" s="138" t="s">
        <v>8617</v>
      </c>
      <c r="O1556" s="138" t="s">
        <v>8624</v>
      </c>
      <c r="P1556" s="138" t="s">
        <v>8631</v>
      </c>
      <c r="Q1556" s="138" t="s">
        <v>8619</v>
      </c>
      <c r="R1556" s="138" t="s">
        <v>7857</v>
      </c>
    </row>
    <row r="1557" spans="1:18">
      <c r="A1557" s="25" t="s">
        <v>1419</v>
      </c>
      <c r="B1557" s="22" t="s">
        <v>5</v>
      </c>
      <c r="C1557" s="24">
        <v>20749956142931</v>
      </c>
      <c r="D1557" s="139" t="s">
        <v>7857</v>
      </c>
      <c r="E1557" s="22" t="s">
        <v>2678</v>
      </c>
      <c r="F1557" s="23">
        <v>3</v>
      </c>
      <c r="G1557" s="22">
        <v>3</v>
      </c>
      <c r="H1557" s="203">
        <v>18.7</v>
      </c>
      <c r="I1557" s="203">
        <v>0.02</v>
      </c>
      <c r="J1557" s="214">
        <v>98</v>
      </c>
      <c r="K1557" s="139" t="s">
        <v>1366</v>
      </c>
      <c r="L1557" s="139" t="s">
        <v>8610</v>
      </c>
      <c r="M1557" s="139" t="s">
        <v>8639</v>
      </c>
      <c r="N1557" s="139" t="s">
        <v>8617</v>
      </c>
      <c r="O1557" s="139" t="s">
        <v>8624</v>
      </c>
      <c r="P1557" s="139" t="s">
        <v>8631</v>
      </c>
      <c r="Q1557" s="139" t="s">
        <v>8619</v>
      </c>
      <c r="R1557" s="139" t="s">
        <v>7857</v>
      </c>
    </row>
    <row r="1558" spans="1:18">
      <c r="A1558" s="329" t="s">
        <v>1420</v>
      </c>
      <c r="B1558" s="21" t="s">
        <v>5</v>
      </c>
      <c r="C1558" s="20">
        <v>20749956133380</v>
      </c>
      <c r="D1558" s="138" t="s">
        <v>7857</v>
      </c>
      <c r="E1558" s="21" t="s">
        <v>2679</v>
      </c>
      <c r="F1558" s="19">
        <v>3.625</v>
      </c>
      <c r="G1558" s="21">
        <v>2</v>
      </c>
      <c r="H1558" s="204">
        <v>9.5</v>
      </c>
      <c r="I1558" s="204">
        <v>0.4</v>
      </c>
      <c r="J1558" s="215">
        <v>88.2</v>
      </c>
      <c r="K1558" s="138" t="s">
        <v>1366</v>
      </c>
      <c r="L1558" s="138" t="s">
        <v>8610</v>
      </c>
      <c r="M1558" s="138" t="s">
        <v>8639</v>
      </c>
      <c r="N1558" s="138" t="s">
        <v>8617</v>
      </c>
      <c r="O1558" s="138" t="s">
        <v>8624</v>
      </c>
      <c r="P1558" s="138" t="s">
        <v>8631</v>
      </c>
      <c r="Q1558" s="138" t="s">
        <v>8619</v>
      </c>
      <c r="R1558" s="138" t="s">
        <v>7857</v>
      </c>
    </row>
    <row r="1559" spans="1:18">
      <c r="A1559" s="25" t="s">
        <v>1421</v>
      </c>
      <c r="B1559" s="22" t="s">
        <v>5</v>
      </c>
      <c r="C1559" s="24">
        <v>20749956133397</v>
      </c>
      <c r="D1559" s="139" t="s">
        <v>7857</v>
      </c>
      <c r="E1559" s="22" t="s">
        <v>2680</v>
      </c>
      <c r="F1559" s="23" t="s">
        <v>2681</v>
      </c>
      <c r="G1559" s="22">
        <v>6</v>
      </c>
      <c r="H1559" s="203">
        <v>9.3000000000000007</v>
      </c>
      <c r="I1559" s="203">
        <v>0.28999999999999998</v>
      </c>
      <c r="J1559" s="214">
        <v>69.8</v>
      </c>
      <c r="K1559" s="139" t="s">
        <v>1366</v>
      </c>
      <c r="L1559" s="139" t="s">
        <v>8610</v>
      </c>
      <c r="M1559" s="139" t="s">
        <v>8639</v>
      </c>
      <c r="N1559" s="139" t="s">
        <v>8617</v>
      </c>
      <c r="O1559" s="139" t="s">
        <v>8624</v>
      </c>
      <c r="P1559" s="139" t="s">
        <v>8631</v>
      </c>
      <c r="Q1559" s="139" t="s">
        <v>8619</v>
      </c>
      <c r="R1559" s="139" t="s">
        <v>7857</v>
      </c>
    </row>
    <row r="1560" spans="1:18">
      <c r="A1560" s="329" t="s">
        <v>1422</v>
      </c>
      <c r="B1560" s="21" t="s">
        <v>5</v>
      </c>
      <c r="C1560" s="20">
        <v>20749956133403</v>
      </c>
      <c r="D1560" s="138" t="s">
        <v>7857</v>
      </c>
      <c r="E1560" s="21" t="s">
        <v>2682</v>
      </c>
      <c r="F1560" s="19">
        <v>4.625</v>
      </c>
      <c r="G1560" s="21">
        <v>1</v>
      </c>
      <c r="H1560" s="204">
        <v>9</v>
      </c>
      <c r="I1560" s="204">
        <v>0.45</v>
      </c>
      <c r="J1560" s="215">
        <v>127.8</v>
      </c>
      <c r="K1560" s="138" t="s">
        <v>1366</v>
      </c>
      <c r="L1560" s="138" t="s">
        <v>8610</v>
      </c>
      <c r="M1560" s="138" t="s">
        <v>8639</v>
      </c>
      <c r="N1560" s="138" t="s">
        <v>8617</v>
      </c>
      <c r="O1560" s="138" t="s">
        <v>8624</v>
      </c>
      <c r="P1560" s="138" t="s">
        <v>8631</v>
      </c>
      <c r="Q1560" s="138" t="s">
        <v>8619</v>
      </c>
      <c r="R1560" s="138" t="s">
        <v>7857</v>
      </c>
    </row>
    <row r="1561" spans="1:18">
      <c r="A1561" s="25" t="s">
        <v>1423</v>
      </c>
      <c r="B1561" s="22" t="s">
        <v>5</v>
      </c>
      <c r="C1561" s="24">
        <v>20749956135322</v>
      </c>
      <c r="D1561" s="139" t="s">
        <v>7857</v>
      </c>
      <c r="E1561" s="22" t="s">
        <v>2683</v>
      </c>
      <c r="F1561" s="23">
        <v>1.5</v>
      </c>
      <c r="G1561" s="22">
        <v>3</v>
      </c>
      <c r="H1561" s="203">
        <v>8.5</v>
      </c>
      <c r="I1561" s="203">
        <v>0.31</v>
      </c>
      <c r="J1561" s="214">
        <v>88.4</v>
      </c>
      <c r="K1561" s="139" t="s">
        <v>1366</v>
      </c>
      <c r="L1561" s="139" t="s">
        <v>8610</v>
      </c>
      <c r="M1561" s="139" t="s">
        <v>8639</v>
      </c>
      <c r="N1561" s="139" t="s">
        <v>8617</v>
      </c>
      <c r="O1561" s="139" t="s">
        <v>8624</v>
      </c>
      <c r="P1561" s="139" t="s">
        <v>8631</v>
      </c>
      <c r="Q1561" s="139" t="s">
        <v>8619</v>
      </c>
      <c r="R1561" s="139" t="s">
        <v>7857</v>
      </c>
    </row>
    <row r="1562" spans="1:18">
      <c r="A1562" s="329" t="s">
        <v>1424</v>
      </c>
      <c r="B1562" s="21" t="s">
        <v>5</v>
      </c>
      <c r="C1562" s="20">
        <v>20749956133410</v>
      </c>
      <c r="D1562" s="138" t="s">
        <v>7857</v>
      </c>
      <c r="E1562" s="21" t="s">
        <v>2684</v>
      </c>
      <c r="F1562" s="19">
        <v>2.375</v>
      </c>
      <c r="G1562" s="21">
        <v>6</v>
      </c>
      <c r="H1562" s="204">
        <v>11.3</v>
      </c>
      <c r="I1562" s="204">
        <v>0.38</v>
      </c>
      <c r="J1562" s="215">
        <v>69.8</v>
      </c>
      <c r="K1562" s="138" t="s">
        <v>1366</v>
      </c>
      <c r="L1562" s="138" t="s">
        <v>8610</v>
      </c>
      <c r="M1562" s="138" t="s">
        <v>8639</v>
      </c>
      <c r="N1562" s="138" t="s">
        <v>8617</v>
      </c>
      <c r="O1562" s="138" t="s">
        <v>8624</v>
      </c>
      <c r="P1562" s="138" t="s">
        <v>8631</v>
      </c>
      <c r="Q1562" s="138" t="s">
        <v>8619</v>
      </c>
      <c r="R1562" s="138" t="s">
        <v>7857</v>
      </c>
    </row>
    <row r="1563" spans="1:18">
      <c r="A1563" s="25" t="s">
        <v>1425</v>
      </c>
      <c r="B1563" s="22" t="s">
        <v>5</v>
      </c>
      <c r="C1563" s="24">
        <v>20749956135339</v>
      </c>
      <c r="D1563" s="139" t="s">
        <v>7857</v>
      </c>
      <c r="E1563" s="22" t="s">
        <v>2685</v>
      </c>
      <c r="F1563" s="23">
        <v>2.5</v>
      </c>
      <c r="G1563" s="22">
        <v>3</v>
      </c>
      <c r="H1563" s="203">
        <v>11.9</v>
      </c>
      <c r="I1563" s="203">
        <v>0.46</v>
      </c>
      <c r="J1563" s="214">
        <v>88.4</v>
      </c>
      <c r="K1563" s="139" t="s">
        <v>1366</v>
      </c>
      <c r="L1563" s="139" t="s">
        <v>8610</v>
      </c>
      <c r="M1563" s="139" t="s">
        <v>8639</v>
      </c>
      <c r="N1563" s="139" t="s">
        <v>8617</v>
      </c>
      <c r="O1563" s="139" t="s">
        <v>8624</v>
      </c>
      <c r="P1563" s="139" t="s">
        <v>8631</v>
      </c>
      <c r="Q1563" s="139" t="s">
        <v>8619</v>
      </c>
      <c r="R1563" s="139" t="s">
        <v>7857</v>
      </c>
    </row>
    <row r="1564" spans="1:18">
      <c r="A1564" s="329" t="s">
        <v>1426</v>
      </c>
      <c r="B1564" s="21" t="s">
        <v>5</v>
      </c>
      <c r="C1564" s="20">
        <v>20749956135346</v>
      </c>
      <c r="D1564" s="138" t="s">
        <v>7857</v>
      </c>
      <c r="E1564" s="21" t="s">
        <v>2686</v>
      </c>
      <c r="F1564" s="19">
        <v>1.75</v>
      </c>
      <c r="G1564" s="21">
        <v>3</v>
      </c>
      <c r="H1564" s="204">
        <v>15.3</v>
      </c>
      <c r="I1564" s="204">
        <v>0.51</v>
      </c>
      <c r="J1564" s="215">
        <v>93.9</v>
      </c>
      <c r="K1564" s="138" t="s">
        <v>1366</v>
      </c>
      <c r="L1564" s="138" t="s">
        <v>8610</v>
      </c>
      <c r="M1564" s="138" t="s">
        <v>8639</v>
      </c>
      <c r="N1564" s="138" t="s">
        <v>8617</v>
      </c>
      <c r="O1564" s="138" t="s">
        <v>8624</v>
      </c>
      <c r="P1564" s="138" t="s">
        <v>8631</v>
      </c>
      <c r="Q1564" s="138" t="s">
        <v>8619</v>
      </c>
      <c r="R1564" s="138" t="s">
        <v>7857</v>
      </c>
    </row>
    <row r="1565" spans="1:18">
      <c r="A1565" s="25" t="s">
        <v>1427</v>
      </c>
      <c r="B1565" s="22" t="s">
        <v>5</v>
      </c>
      <c r="C1565" s="24">
        <v>20749956133434</v>
      </c>
      <c r="D1565" s="139" t="s">
        <v>7857</v>
      </c>
      <c r="E1565" s="22" t="s">
        <v>2687</v>
      </c>
      <c r="F1565" s="23" t="s">
        <v>2688</v>
      </c>
      <c r="G1565" s="22">
        <v>6</v>
      </c>
      <c r="H1565" s="203">
        <v>10.8</v>
      </c>
      <c r="I1565" s="203">
        <v>0.41</v>
      </c>
      <c r="J1565" s="214">
        <v>69.8</v>
      </c>
      <c r="K1565" s="139" t="s">
        <v>1366</v>
      </c>
      <c r="L1565" s="139" t="s">
        <v>8610</v>
      </c>
      <c r="M1565" s="139" t="s">
        <v>8639</v>
      </c>
      <c r="N1565" s="139" t="s">
        <v>8617</v>
      </c>
      <c r="O1565" s="139" t="s">
        <v>8624</v>
      </c>
      <c r="P1565" s="139" t="s">
        <v>8631</v>
      </c>
      <c r="Q1565" s="139" t="s">
        <v>8619</v>
      </c>
      <c r="R1565" s="139" t="s">
        <v>7857</v>
      </c>
    </row>
    <row r="1566" spans="1:18">
      <c r="A1566" s="329" t="s">
        <v>1428</v>
      </c>
      <c r="B1566" s="21" t="s">
        <v>5</v>
      </c>
      <c r="C1566" s="20">
        <v>20749956133427</v>
      </c>
      <c r="D1566" s="138" t="s">
        <v>7857</v>
      </c>
      <c r="E1566" s="21" t="s">
        <v>2689</v>
      </c>
      <c r="F1566" s="19">
        <v>6.25</v>
      </c>
      <c r="G1566" s="21">
        <v>3</v>
      </c>
      <c r="H1566" s="204">
        <v>46.3</v>
      </c>
      <c r="I1566" s="204">
        <v>1.82</v>
      </c>
      <c r="J1566" s="215">
        <v>183.8</v>
      </c>
      <c r="K1566" s="138" t="s">
        <v>1366</v>
      </c>
      <c r="L1566" s="138" t="s">
        <v>8610</v>
      </c>
      <c r="M1566" s="138" t="s">
        <v>8639</v>
      </c>
      <c r="N1566" s="138" t="s">
        <v>8617</v>
      </c>
      <c r="O1566" s="138" t="s">
        <v>8624</v>
      </c>
      <c r="P1566" s="138" t="s">
        <v>8631</v>
      </c>
      <c r="Q1566" s="138" t="s">
        <v>8619</v>
      </c>
      <c r="R1566" s="138" t="s">
        <v>7857</v>
      </c>
    </row>
    <row r="1567" spans="1:18">
      <c r="A1567" s="25" t="s">
        <v>1429</v>
      </c>
      <c r="B1567" s="22" t="s">
        <v>5</v>
      </c>
      <c r="C1567" s="24">
        <v>20749956137081</v>
      </c>
      <c r="D1567" s="139" t="s">
        <v>7857</v>
      </c>
      <c r="E1567" s="22" t="s">
        <v>2690</v>
      </c>
      <c r="F1567" s="23" t="s">
        <v>2691</v>
      </c>
      <c r="G1567" s="22">
        <v>2</v>
      </c>
      <c r="H1567" s="203">
        <v>30</v>
      </c>
      <c r="I1567" s="203">
        <v>0.78</v>
      </c>
      <c r="J1567" s="214">
        <v>140.69999999999999</v>
      </c>
      <c r="K1567" s="139" t="s">
        <v>1366</v>
      </c>
      <c r="L1567" s="139" t="s">
        <v>8610</v>
      </c>
      <c r="M1567" s="139" t="s">
        <v>8639</v>
      </c>
      <c r="N1567" s="139" t="s">
        <v>8617</v>
      </c>
      <c r="O1567" s="139" t="s">
        <v>8624</v>
      </c>
      <c r="P1567" s="139" t="s">
        <v>8631</v>
      </c>
      <c r="Q1567" s="139" t="s">
        <v>8619</v>
      </c>
      <c r="R1567" s="139" t="s">
        <v>7857</v>
      </c>
    </row>
    <row r="1568" spans="1:18">
      <c r="A1568" s="329" t="s">
        <v>1430</v>
      </c>
      <c r="B1568" s="21" t="s">
        <v>5</v>
      </c>
      <c r="C1568" s="20">
        <v>20749956152039</v>
      </c>
      <c r="D1568" s="138" t="s">
        <v>7857</v>
      </c>
      <c r="E1568" s="21" t="s">
        <v>2692</v>
      </c>
      <c r="F1568" s="19">
        <v>11</v>
      </c>
      <c r="G1568" s="21">
        <v>2</v>
      </c>
      <c r="H1568" s="204">
        <v>27</v>
      </c>
      <c r="I1568" s="204">
        <v>0.65</v>
      </c>
      <c r="J1568" s="215">
        <v>278.89999999999998</v>
      </c>
      <c r="K1568" s="138" t="s">
        <v>1366</v>
      </c>
      <c r="L1568" s="138" t="s">
        <v>8610</v>
      </c>
      <c r="M1568" s="138" t="s">
        <v>8639</v>
      </c>
      <c r="N1568" s="138" t="s">
        <v>8617</v>
      </c>
      <c r="O1568" s="138" t="s">
        <v>8624</v>
      </c>
      <c r="P1568" s="138" t="s">
        <v>8631</v>
      </c>
      <c r="Q1568" s="138" t="s">
        <v>8619</v>
      </c>
      <c r="R1568" s="138" t="s">
        <v>7857</v>
      </c>
    </row>
    <row r="1569" spans="1:18">
      <c r="A1569" s="25" t="s">
        <v>1431</v>
      </c>
      <c r="B1569" s="22" t="s">
        <v>5</v>
      </c>
      <c r="C1569" s="24">
        <v>20749956133441</v>
      </c>
      <c r="D1569" s="139" t="s">
        <v>7857</v>
      </c>
      <c r="E1569" s="22" t="s">
        <v>2693</v>
      </c>
      <c r="F1569" s="23" t="s">
        <v>2694</v>
      </c>
      <c r="G1569" s="22">
        <v>2</v>
      </c>
      <c r="H1569" s="203">
        <v>13.9</v>
      </c>
      <c r="I1569" s="203">
        <v>0.36</v>
      </c>
      <c r="J1569" s="214">
        <v>227.8</v>
      </c>
      <c r="K1569" s="139" t="s">
        <v>1366</v>
      </c>
      <c r="L1569" s="139" t="s">
        <v>8610</v>
      </c>
      <c r="M1569" s="139" t="s">
        <v>8639</v>
      </c>
      <c r="N1569" s="139" t="s">
        <v>8617</v>
      </c>
      <c r="O1569" s="139" t="s">
        <v>8624</v>
      </c>
      <c r="P1569" s="139" t="s">
        <v>8631</v>
      </c>
      <c r="Q1569" s="139" t="s">
        <v>8619</v>
      </c>
      <c r="R1569" s="139" t="s">
        <v>7857</v>
      </c>
    </row>
    <row r="1570" spans="1:18">
      <c r="A1570" s="329" t="s">
        <v>1432</v>
      </c>
      <c r="B1570" s="21" t="s">
        <v>5</v>
      </c>
      <c r="C1570" s="20">
        <v>20749956133458</v>
      </c>
      <c r="D1570" s="138" t="s">
        <v>7857</v>
      </c>
      <c r="E1570" s="21" t="s">
        <v>2622</v>
      </c>
      <c r="F1570" s="19">
        <v>3.875</v>
      </c>
      <c r="G1570" s="21">
        <v>3</v>
      </c>
      <c r="H1570" s="204">
        <v>22.5</v>
      </c>
      <c r="I1570" s="204">
        <v>0.72</v>
      </c>
      <c r="J1570" s="215">
        <v>41.5</v>
      </c>
      <c r="K1570" s="138" t="s">
        <v>1366</v>
      </c>
      <c r="L1570" s="138" t="s">
        <v>8610</v>
      </c>
      <c r="M1570" s="138" t="s">
        <v>8639</v>
      </c>
      <c r="N1570" s="138" t="s">
        <v>8617</v>
      </c>
      <c r="O1570" s="138" t="s">
        <v>8624</v>
      </c>
      <c r="P1570" s="138" t="s">
        <v>8631</v>
      </c>
      <c r="Q1570" s="138" t="s">
        <v>8619</v>
      </c>
      <c r="R1570" s="138" t="s">
        <v>7857</v>
      </c>
    </row>
    <row r="1571" spans="1:18">
      <c r="A1571" s="25" t="s">
        <v>1433</v>
      </c>
      <c r="B1571" s="22" t="s">
        <v>5</v>
      </c>
      <c r="C1571" s="24">
        <v>20749956133465</v>
      </c>
      <c r="D1571" s="139" t="s">
        <v>7857</v>
      </c>
      <c r="E1571" s="22" t="s">
        <v>2695</v>
      </c>
      <c r="F1571" s="23">
        <v>3.5</v>
      </c>
      <c r="G1571" s="22">
        <v>3</v>
      </c>
      <c r="H1571" s="203">
        <v>19.399999999999999</v>
      </c>
      <c r="I1571" s="203">
        <v>0.39</v>
      </c>
      <c r="J1571" s="214">
        <v>65.8</v>
      </c>
      <c r="K1571" s="139" t="s">
        <v>1366</v>
      </c>
      <c r="L1571" s="139" t="s">
        <v>8610</v>
      </c>
      <c r="M1571" s="139" t="s">
        <v>8639</v>
      </c>
      <c r="N1571" s="139" t="s">
        <v>8617</v>
      </c>
      <c r="O1571" s="139" t="s">
        <v>8624</v>
      </c>
      <c r="P1571" s="139" t="s">
        <v>8631</v>
      </c>
      <c r="Q1571" s="139" t="s">
        <v>8619</v>
      </c>
      <c r="R1571" s="139" t="s">
        <v>7857</v>
      </c>
    </row>
    <row r="1572" spans="1:18">
      <c r="A1572" s="329" t="s">
        <v>1434</v>
      </c>
      <c r="B1572" s="21" t="s">
        <v>5</v>
      </c>
      <c r="C1572" s="20">
        <v>20749956142894</v>
      </c>
      <c r="D1572" s="138" t="s">
        <v>7857</v>
      </c>
      <c r="E1572" s="21" t="s">
        <v>1676</v>
      </c>
      <c r="F1572" s="19">
        <v>3.25</v>
      </c>
      <c r="G1572" s="21">
        <v>3</v>
      </c>
      <c r="H1572" s="204">
        <v>26.5</v>
      </c>
      <c r="I1572" s="204">
        <v>0.03</v>
      </c>
      <c r="J1572" s="215">
        <v>67.5</v>
      </c>
      <c r="K1572" s="138" t="s">
        <v>1366</v>
      </c>
      <c r="L1572" s="138" t="s">
        <v>8610</v>
      </c>
      <c r="M1572" s="138" t="s">
        <v>8639</v>
      </c>
      <c r="N1572" s="138" t="s">
        <v>8617</v>
      </c>
      <c r="O1572" s="138" t="s">
        <v>8624</v>
      </c>
      <c r="P1572" s="138" t="s">
        <v>8631</v>
      </c>
      <c r="Q1572" s="138" t="s">
        <v>8619</v>
      </c>
      <c r="R1572" s="138" t="s">
        <v>7857</v>
      </c>
    </row>
    <row r="1573" spans="1:18">
      <c r="A1573" s="25" t="s">
        <v>1435</v>
      </c>
      <c r="B1573" s="22" t="s">
        <v>5</v>
      </c>
      <c r="C1573" s="24">
        <v>20749956133472</v>
      </c>
      <c r="D1573" s="139" t="s">
        <v>7857</v>
      </c>
      <c r="E1573" s="22" t="s">
        <v>2696</v>
      </c>
      <c r="F1573" s="23">
        <v>4.125</v>
      </c>
      <c r="G1573" s="22">
        <v>3</v>
      </c>
      <c r="H1573" s="203">
        <v>19.399999999999999</v>
      </c>
      <c r="I1573" s="203">
        <v>0.27</v>
      </c>
      <c r="J1573" s="214">
        <v>27.8</v>
      </c>
      <c r="K1573" s="139" t="s">
        <v>1366</v>
      </c>
      <c r="L1573" s="139" t="s">
        <v>8610</v>
      </c>
      <c r="M1573" s="139" t="s">
        <v>8639</v>
      </c>
      <c r="N1573" s="139" t="s">
        <v>8617</v>
      </c>
      <c r="O1573" s="139" t="s">
        <v>8624</v>
      </c>
      <c r="P1573" s="139" t="s">
        <v>8631</v>
      </c>
      <c r="Q1573" s="139" t="s">
        <v>8619</v>
      </c>
      <c r="R1573" s="139" t="s">
        <v>7857</v>
      </c>
    </row>
    <row r="1574" spans="1:18">
      <c r="A1574" s="329" t="s">
        <v>1436</v>
      </c>
      <c r="B1574" s="21" t="s">
        <v>5</v>
      </c>
      <c r="C1574" s="20">
        <v>20749956144515</v>
      </c>
      <c r="D1574" s="138" t="s">
        <v>7857</v>
      </c>
      <c r="E1574" s="21" t="s">
        <v>2697</v>
      </c>
      <c r="F1574" s="19">
        <v>4.75</v>
      </c>
      <c r="G1574" s="21">
        <v>3</v>
      </c>
      <c r="H1574" s="204">
        <v>15.4</v>
      </c>
      <c r="I1574" s="204">
        <v>0.01</v>
      </c>
      <c r="J1574" s="215">
        <v>40.1</v>
      </c>
      <c r="K1574" s="138" t="s">
        <v>1366</v>
      </c>
      <c r="L1574" s="138" t="s">
        <v>8610</v>
      </c>
      <c r="M1574" s="138" t="s">
        <v>8639</v>
      </c>
      <c r="N1574" s="138" t="s">
        <v>8617</v>
      </c>
      <c r="O1574" s="138" t="s">
        <v>8624</v>
      </c>
      <c r="P1574" s="138" t="s">
        <v>8631</v>
      </c>
      <c r="Q1574" s="138" t="s">
        <v>8619</v>
      </c>
      <c r="R1574" s="138" t="s">
        <v>7857</v>
      </c>
    </row>
    <row r="1575" spans="1:18">
      <c r="A1575" s="25" t="s">
        <v>1437</v>
      </c>
      <c r="B1575" s="22" t="s">
        <v>5</v>
      </c>
      <c r="C1575" s="24">
        <v>20749956133489</v>
      </c>
      <c r="D1575" s="139" t="s">
        <v>7857</v>
      </c>
      <c r="E1575" s="22" t="s">
        <v>2698</v>
      </c>
      <c r="F1575" s="23">
        <v>5.375</v>
      </c>
      <c r="G1575" s="22">
        <v>3</v>
      </c>
      <c r="H1575" s="203">
        <v>27.6</v>
      </c>
      <c r="I1575" s="203">
        <v>0.49</v>
      </c>
      <c r="J1575" s="214">
        <v>83.2</v>
      </c>
      <c r="K1575" s="139" t="s">
        <v>1366</v>
      </c>
      <c r="L1575" s="139" t="s">
        <v>8610</v>
      </c>
      <c r="M1575" s="139" t="s">
        <v>8639</v>
      </c>
      <c r="N1575" s="139" t="s">
        <v>8617</v>
      </c>
      <c r="O1575" s="139" t="s">
        <v>8624</v>
      </c>
      <c r="P1575" s="139" t="s">
        <v>8631</v>
      </c>
      <c r="Q1575" s="139" t="s">
        <v>8619</v>
      </c>
      <c r="R1575" s="139" t="s">
        <v>7857</v>
      </c>
    </row>
    <row r="1576" spans="1:18">
      <c r="A1576" s="329" t="s">
        <v>1438</v>
      </c>
      <c r="B1576" s="21" t="s">
        <v>5</v>
      </c>
      <c r="C1576" s="20">
        <v>20749956133502</v>
      </c>
      <c r="D1576" s="138" t="s">
        <v>7857</v>
      </c>
      <c r="E1576" s="21" t="s">
        <v>2699</v>
      </c>
      <c r="F1576" s="19">
        <v>5</v>
      </c>
      <c r="G1576" s="21">
        <v>3</v>
      </c>
      <c r="H1576" s="204">
        <v>35.4</v>
      </c>
      <c r="I1576" s="204">
        <v>0.81</v>
      </c>
      <c r="J1576" s="215">
        <v>95.2</v>
      </c>
      <c r="K1576" s="138" t="s">
        <v>1366</v>
      </c>
      <c r="L1576" s="138" t="s">
        <v>8610</v>
      </c>
      <c r="M1576" s="138" t="s">
        <v>8639</v>
      </c>
      <c r="N1576" s="138" t="s">
        <v>8617</v>
      </c>
      <c r="O1576" s="138" t="s">
        <v>8624</v>
      </c>
      <c r="P1576" s="138" t="s">
        <v>8631</v>
      </c>
      <c r="Q1576" s="138" t="s">
        <v>8619</v>
      </c>
      <c r="R1576" s="138" t="s">
        <v>7857</v>
      </c>
    </row>
    <row r="1577" spans="1:18">
      <c r="A1577" s="25" t="s">
        <v>1439</v>
      </c>
      <c r="B1577" s="22" t="s">
        <v>5</v>
      </c>
      <c r="C1577" s="24">
        <v>20749956133519</v>
      </c>
      <c r="D1577" s="139" t="s">
        <v>7857</v>
      </c>
      <c r="E1577" s="22" t="s">
        <v>2623</v>
      </c>
      <c r="F1577" s="23">
        <v>6.5</v>
      </c>
      <c r="G1577" s="22">
        <v>3</v>
      </c>
      <c r="H1577" s="203">
        <v>30.6</v>
      </c>
      <c r="I1577" s="203">
        <v>1.1499999999999999</v>
      </c>
      <c r="J1577" s="214">
        <v>52.8</v>
      </c>
      <c r="K1577" s="139" t="s">
        <v>1366</v>
      </c>
      <c r="L1577" s="139" t="s">
        <v>8610</v>
      </c>
      <c r="M1577" s="139" t="s">
        <v>8639</v>
      </c>
      <c r="N1577" s="139" t="s">
        <v>8617</v>
      </c>
      <c r="O1577" s="139" t="s">
        <v>8624</v>
      </c>
      <c r="P1577" s="139" t="s">
        <v>8631</v>
      </c>
      <c r="Q1577" s="139" t="s">
        <v>8619</v>
      </c>
      <c r="R1577" s="139" t="s">
        <v>7857</v>
      </c>
    </row>
    <row r="1578" spans="1:18">
      <c r="A1578" s="329" t="s">
        <v>1440</v>
      </c>
      <c r="B1578" s="21" t="s">
        <v>5</v>
      </c>
      <c r="C1578" s="20">
        <v>20749956133533</v>
      </c>
      <c r="D1578" s="138" t="s">
        <v>7857</v>
      </c>
      <c r="E1578" s="21" t="s">
        <v>2700</v>
      </c>
      <c r="F1578" s="19">
        <v>6</v>
      </c>
      <c r="G1578" s="21">
        <v>3</v>
      </c>
      <c r="H1578" s="204">
        <v>27.6</v>
      </c>
      <c r="I1578" s="204">
        <v>0.74</v>
      </c>
      <c r="J1578" s="215">
        <v>99.1</v>
      </c>
      <c r="K1578" s="138" t="s">
        <v>1366</v>
      </c>
      <c r="L1578" s="138" t="s">
        <v>8610</v>
      </c>
      <c r="M1578" s="138" t="s">
        <v>8639</v>
      </c>
      <c r="N1578" s="138" t="s">
        <v>8617</v>
      </c>
      <c r="O1578" s="138" t="s">
        <v>8624</v>
      </c>
      <c r="P1578" s="138" t="s">
        <v>8631</v>
      </c>
      <c r="Q1578" s="138" t="s">
        <v>8619</v>
      </c>
      <c r="R1578" s="138" t="s">
        <v>7857</v>
      </c>
    </row>
    <row r="1579" spans="1:18">
      <c r="A1579" s="25" t="s">
        <v>1441</v>
      </c>
      <c r="B1579" s="22" t="s">
        <v>5</v>
      </c>
      <c r="C1579" s="24">
        <v>20749956133540</v>
      </c>
      <c r="D1579" s="139" t="s">
        <v>7857</v>
      </c>
      <c r="E1579" s="22" t="s">
        <v>2701</v>
      </c>
      <c r="F1579" s="23">
        <v>7</v>
      </c>
      <c r="G1579" s="22">
        <v>2</v>
      </c>
      <c r="H1579" s="203">
        <v>21</v>
      </c>
      <c r="I1579" s="203">
        <v>0.61</v>
      </c>
      <c r="J1579" s="214">
        <v>126.8</v>
      </c>
      <c r="K1579" s="139" t="s">
        <v>1366</v>
      </c>
      <c r="L1579" s="139" t="s">
        <v>8610</v>
      </c>
      <c r="M1579" s="139" t="s">
        <v>8639</v>
      </c>
      <c r="N1579" s="139" t="s">
        <v>8617</v>
      </c>
      <c r="O1579" s="139" t="s">
        <v>8624</v>
      </c>
      <c r="P1579" s="139" t="s">
        <v>8631</v>
      </c>
      <c r="Q1579" s="139" t="s">
        <v>8619</v>
      </c>
      <c r="R1579" s="139" t="s">
        <v>7857</v>
      </c>
    </row>
    <row r="1580" spans="1:18">
      <c r="A1580" s="329" t="s">
        <v>1442</v>
      </c>
      <c r="B1580" s="21" t="s">
        <v>5</v>
      </c>
      <c r="C1580" s="20">
        <v>20749956133557</v>
      </c>
      <c r="D1580" s="138" t="s">
        <v>7857</v>
      </c>
      <c r="E1580" s="21" t="s">
        <v>2702</v>
      </c>
      <c r="F1580" s="19">
        <v>9.5</v>
      </c>
      <c r="G1580" s="21">
        <v>2</v>
      </c>
      <c r="H1580" s="204">
        <v>40</v>
      </c>
      <c r="I1580" s="204">
        <v>1.22</v>
      </c>
      <c r="J1580" s="215">
        <v>190.6</v>
      </c>
      <c r="K1580" s="138" t="s">
        <v>1366</v>
      </c>
      <c r="L1580" s="138" t="s">
        <v>8610</v>
      </c>
      <c r="M1580" s="138" t="s">
        <v>8639</v>
      </c>
      <c r="N1580" s="138" t="s">
        <v>8617</v>
      </c>
      <c r="O1580" s="138" t="s">
        <v>8624</v>
      </c>
      <c r="P1580" s="138" t="s">
        <v>8631</v>
      </c>
      <c r="Q1580" s="138" t="s">
        <v>8619</v>
      </c>
      <c r="R1580" s="138" t="s">
        <v>7857</v>
      </c>
    </row>
    <row r="1581" spans="1:18">
      <c r="A1581" s="25" t="s">
        <v>1443</v>
      </c>
      <c r="B1581" s="22" t="s">
        <v>5</v>
      </c>
      <c r="C1581" s="24">
        <v>20749956133564</v>
      </c>
      <c r="D1581" s="139" t="s">
        <v>7857</v>
      </c>
      <c r="E1581" s="22" t="s">
        <v>2703</v>
      </c>
      <c r="F1581" s="23">
        <v>11.125</v>
      </c>
      <c r="G1581" s="22">
        <v>1</v>
      </c>
      <c r="H1581" s="203">
        <v>33.799999999999997</v>
      </c>
      <c r="I1581" s="203">
        <v>1.1599999999999999</v>
      </c>
      <c r="J1581" s="214">
        <v>291.8</v>
      </c>
      <c r="K1581" s="139" t="s">
        <v>1366</v>
      </c>
      <c r="L1581" s="139" t="s">
        <v>8610</v>
      </c>
      <c r="M1581" s="139" t="s">
        <v>8639</v>
      </c>
      <c r="N1581" s="139" t="s">
        <v>8617</v>
      </c>
      <c r="O1581" s="139" t="s">
        <v>8624</v>
      </c>
      <c r="P1581" s="139" t="s">
        <v>8631</v>
      </c>
      <c r="Q1581" s="139" t="s">
        <v>8619</v>
      </c>
      <c r="R1581" s="139" t="s">
        <v>7857</v>
      </c>
    </row>
    <row r="1582" spans="1:18">
      <c r="A1582" s="329" t="s">
        <v>1444</v>
      </c>
      <c r="B1582" s="21" t="s">
        <v>5</v>
      </c>
      <c r="C1582" s="20">
        <v>20749956133571</v>
      </c>
      <c r="D1582" s="138" t="s">
        <v>7857</v>
      </c>
      <c r="E1582" s="21" t="s">
        <v>2704</v>
      </c>
      <c r="F1582" s="19">
        <v>13.25</v>
      </c>
      <c r="G1582" s="21">
        <v>1</v>
      </c>
      <c r="H1582" s="204">
        <v>50.1</v>
      </c>
      <c r="I1582" s="204">
        <v>2.99</v>
      </c>
      <c r="J1582" s="215">
        <v>526.79999999999995</v>
      </c>
      <c r="K1582" s="138" t="s">
        <v>1366</v>
      </c>
      <c r="L1582" s="138" t="s">
        <v>8610</v>
      </c>
      <c r="M1582" s="138" t="s">
        <v>8639</v>
      </c>
      <c r="N1582" s="138" t="s">
        <v>8617</v>
      </c>
      <c r="O1582" s="138" t="s">
        <v>8624</v>
      </c>
      <c r="P1582" s="138" t="s">
        <v>8631</v>
      </c>
      <c r="Q1582" s="138" t="s">
        <v>8619</v>
      </c>
      <c r="R1582" s="138" t="s">
        <v>7857</v>
      </c>
    </row>
    <row r="1583" spans="1:18">
      <c r="A1583" s="25" t="s">
        <v>1445</v>
      </c>
      <c r="B1583" s="22" t="s">
        <v>5</v>
      </c>
      <c r="C1583" s="24">
        <v>20749956133588</v>
      </c>
      <c r="D1583" s="139" t="s">
        <v>7857</v>
      </c>
      <c r="E1583" s="22" t="s">
        <v>2705</v>
      </c>
      <c r="F1583" s="23" t="s">
        <v>2706</v>
      </c>
      <c r="G1583" s="22">
        <v>4</v>
      </c>
      <c r="H1583" s="203">
        <v>33.299999999999997</v>
      </c>
      <c r="I1583" s="203">
        <v>0.8</v>
      </c>
      <c r="J1583" s="214">
        <v>100.5</v>
      </c>
      <c r="K1583" s="139" t="s">
        <v>1366</v>
      </c>
      <c r="L1583" s="139" t="s">
        <v>8610</v>
      </c>
      <c r="M1583" s="139" t="s">
        <v>8639</v>
      </c>
      <c r="N1583" s="139" t="s">
        <v>8617</v>
      </c>
      <c r="O1583" s="139" t="s">
        <v>8624</v>
      </c>
      <c r="P1583" s="139" t="s">
        <v>8631</v>
      </c>
      <c r="Q1583" s="139" t="s">
        <v>8619</v>
      </c>
      <c r="R1583" s="139" t="s">
        <v>7857</v>
      </c>
    </row>
    <row r="1584" spans="1:18">
      <c r="A1584" s="329" t="s">
        <v>1446</v>
      </c>
      <c r="B1584" s="21" t="s">
        <v>5</v>
      </c>
      <c r="C1584" s="20">
        <v>20749956144546</v>
      </c>
      <c r="D1584" s="138" t="s">
        <v>7857</v>
      </c>
      <c r="E1584" s="21" t="s">
        <v>2707</v>
      </c>
      <c r="F1584" s="19">
        <v>8.5</v>
      </c>
      <c r="G1584" s="21">
        <v>2</v>
      </c>
      <c r="H1584" s="204">
        <v>27.7</v>
      </c>
      <c r="I1584" s="204">
        <v>0.03</v>
      </c>
      <c r="J1584" s="215">
        <v>172</v>
      </c>
      <c r="K1584" s="138" t="s">
        <v>1366</v>
      </c>
      <c r="L1584" s="138" t="s">
        <v>8610</v>
      </c>
      <c r="M1584" s="138" t="s">
        <v>8639</v>
      </c>
      <c r="N1584" s="138" t="s">
        <v>8617</v>
      </c>
      <c r="O1584" s="138" t="s">
        <v>8624</v>
      </c>
      <c r="P1584" s="138" t="s">
        <v>8631</v>
      </c>
      <c r="Q1584" s="138" t="s">
        <v>8619</v>
      </c>
      <c r="R1584" s="138" t="s">
        <v>7857</v>
      </c>
    </row>
    <row r="1585" spans="1:18">
      <c r="A1585" s="25" t="s">
        <v>1447</v>
      </c>
      <c r="B1585" s="22" t="s">
        <v>5</v>
      </c>
      <c r="C1585" s="24">
        <v>20749956144560</v>
      </c>
      <c r="D1585" s="139" t="s">
        <v>7857</v>
      </c>
      <c r="E1585" s="22" t="s">
        <v>2708</v>
      </c>
      <c r="F1585" s="23">
        <v>9</v>
      </c>
      <c r="G1585" s="22">
        <v>2</v>
      </c>
      <c r="H1585" s="203">
        <v>36.6</v>
      </c>
      <c r="I1585" s="203">
        <v>0.05</v>
      </c>
      <c r="J1585" s="214">
        <v>182.3</v>
      </c>
      <c r="K1585" s="139" t="s">
        <v>1366</v>
      </c>
      <c r="L1585" s="139" t="s">
        <v>8610</v>
      </c>
      <c r="M1585" s="139" t="s">
        <v>8639</v>
      </c>
      <c r="N1585" s="139" t="s">
        <v>8617</v>
      </c>
      <c r="O1585" s="139" t="s">
        <v>8624</v>
      </c>
      <c r="P1585" s="139" t="s">
        <v>8631</v>
      </c>
      <c r="Q1585" s="139" t="s">
        <v>8619</v>
      </c>
      <c r="R1585" s="139" t="s">
        <v>7857</v>
      </c>
    </row>
    <row r="1586" spans="1:18">
      <c r="A1586" s="329" t="s">
        <v>1448</v>
      </c>
      <c r="B1586" s="21" t="s">
        <v>5</v>
      </c>
      <c r="C1586" s="20">
        <v>20749956135445</v>
      </c>
      <c r="D1586" s="138" t="s">
        <v>7857</v>
      </c>
      <c r="E1586" s="21" t="s">
        <v>2709</v>
      </c>
      <c r="F1586" s="19">
        <v>10.375</v>
      </c>
      <c r="G1586" s="21">
        <v>1</v>
      </c>
      <c r="H1586" s="204">
        <v>21.4</v>
      </c>
      <c r="I1586" s="204">
        <v>0.75</v>
      </c>
      <c r="J1586" s="215">
        <v>210</v>
      </c>
      <c r="K1586" s="138" t="s">
        <v>1366</v>
      </c>
      <c r="L1586" s="138" t="s">
        <v>8610</v>
      </c>
      <c r="M1586" s="138" t="s">
        <v>8639</v>
      </c>
      <c r="N1586" s="138" t="s">
        <v>8617</v>
      </c>
      <c r="O1586" s="138" t="s">
        <v>8624</v>
      </c>
      <c r="P1586" s="138" t="s">
        <v>8631</v>
      </c>
      <c r="Q1586" s="138" t="s">
        <v>8619</v>
      </c>
      <c r="R1586" s="138" t="s">
        <v>7857</v>
      </c>
    </row>
    <row r="1587" spans="1:18">
      <c r="A1587" s="25" t="s">
        <v>1449</v>
      </c>
      <c r="B1587" s="22" t="s">
        <v>5</v>
      </c>
      <c r="C1587" s="24">
        <v>20749956135452</v>
      </c>
      <c r="D1587" s="139" t="s">
        <v>7857</v>
      </c>
      <c r="E1587" s="22" t="s">
        <v>2710</v>
      </c>
      <c r="F1587" s="23">
        <v>11.875</v>
      </c>
      <c r="G1587" s="22">
        <v>1</v>
      </c>
      <c r="H1587" s="203">
        <v>28.7</v>
      </c>
      <c r="I1587" s="203">
        <v>1.29</v>
      </c>
      <c r="J1587" s="214">
        <v>252.1</v>
      </c>
      <c r="K1587" s="139" t="s">
        <v>1366</v>
      </c>
      <c r="L1587" s="139" t="s">
        <v>8610</v>
      </c>
      <c r="M1587" s="139" t="s">
        <v>8639</v>
      </c>
      <c r="N1587" s="139" t="s">
        <v>8617</v>
      </c>
      <c r="O1587" s="139" t="s">
        <v>8624</v>
      </c>
      <c r="P1587" s="139" t="s">
        <v>8631</v>
      </c>
      <c r="Q1587" s="139" t="s">
        <v>8619</v>
      </c>
      <c r="R1587" s="139" t="s">
        <v>7857</v>
      </c>
    </row>
    <row r="1588" spans="1:18">
      <c r="A1588" s="329" t="s">
        <v>1450</v>
      </c>
      <c r="B1588" s="21" t="s">
        <v>5</v>
      </c>
      <c r="C1588" s="20">
        <v>20749956133595</v>
      </c>
      <c r="D1588" s="138" t="s">
        <v>7857</v>
      </c>
      <c r="E1588" s="21" t="s">
        <v>1825</v>
      </c>
      <c r="F1588" s="19">
        <v>6.25</v>
      </c>
      <c r="G1588" s="21">
        <v>3</v>
      </c>
      <c r="H1588" s="204">
        <v>25.4</v>
      </c>
      <c r="I1588" s="204">
        <v>0.7</v>
      </c>
      <c r="J1588" s="215">
        <v>97.8</v>
      </c>
      <c r="K1588" s="138" t="s">
        <v>1366</v>
      </c>
      <c r="L1588" s="138" t="s">
        <v>8610</v>
      </c>
      <c r="M1588" s="138" t="s">
        <v>8639</v>
      </c>
      <c r="N1588" s="138" t="s">
        <v>8617</v>
      </c>
      <c r="O1588" s="138" t="s">
        <v>8624</v>
      </c>
      <c r="P1588" s="138" t="s">
        <v>8631</v>
      </c>
      <c r="Q1588" s="138" t="s">
        <v>8619</v>
      </c>
      <c r="R1588" s="138" t="s">
        <v>7857</v>
      </c>
    </row>
    <row r="1589" spans="1:18">
      <c r="A1589" s="25" t="s">
        <v>1451</v>
      </c>
      <c r="B1589" s="22" t="s">
        <v>5</v>
      </c>
      <c r="C1589" s="24">
        <v>20749956133601</v>
      </c>
      <c r="D1589" s="139" t="s">
        <v>7857</v>
      </c>
      <c r="E1589" s="22" t="s">
        <v>2711</v>
      </c>
      <c r="F1589" s="23">
        <v>7.75</v>
      </c>
      <c r="G1589" s="22">
        <v>3</v>
      </c>
      <c r="H1589" s="203">
        <v>39.700000000000003</v>
      </c>
      <c r="I1589" s="203">
        <v>1.1499999999999999</v>
      </c>
      <c r="J1589" s="214">
        <v>135.6</v>
      </c>
      <c r="K1589" s="139" t="s">
        <v>1366</v>
      </c>
      <c r="L1589" s="139" t="s">
        <v>8610</v>
      </c>
      <c r="M1589" s="139" t="s">
        <v>8639</v>
      </c>
      <c r="N1589" s="139" t="s">
        <v>8617</v>
      </c>
      <c r="O1589" s="139" t="s">
        <v>8624</v>
      </c>
      <c r="P1589" s="139" t="s">
        <v>8631</v>
      </c>
      <c r="Q1589" s="139" t="s">
        <v>8619</v>
      </c>
      <c r="R1589" s="139" t="s">
        <v>7857</v>
      </c>
    </row>
    <row r="1590" spans="1:18">
      <c r="A1590" s="329" t="s">
        <v>1452</v>
      </c>
      <c r="B1590" s="21" t="s">
        <v>5</v>
      </c>
      <c r="C1590" s="20">
        <v>20749956133618</v>
      </c>
      <c r="D1590" s="138" t="s">
        <v>7857</v>
      </c>
      <c r="E1590" s="21" t="s">
        <v>2712</v>
      </c>
      <c r="F1590" s="19">
        <v>8.75</v>
      </c>
      <c r="G1590" s="21">
        <v>2</v>
      </c>
      <c r="H1590" s="204">
        <v>35.299999999999997</v>
      </c>
      <c r="I1590" s="204">
        <v>1.57</v>
      </c>
      <c r="J1590" s="215">
        <v>171.4</v>
      </c>
      <c r="K1590" s="138" t="s">
        <v>1366</v>
      </c>
      <c r="L1590" s="138" t="s">
        <v>8610</v>
      </c>
      <c r="M1590" s="138" t="s">
        <v>8639</v>
      </c>
      <c r="N1590" s="138" t="s">
        <v>8617</v>
      </c>
      <c r="O1590" s="138" t="s">
        <v>8624</v>
      </c>
      <c r="P1590" s="138" t="s">
        <v>8631</v>
      </c>
      <c r="Q1590" s="138" t="s">
        <v>8619</v>
      </c>
      <c r="R1590" s="138" t="s">
        <v>7857</v>
      </c>
    </row>
    <row r="1591" spans="1:18">
      <c r="A1591" s="25" t="s">
        <v>1453</v>
      </c>
      <c r="B1591" s="22" t="s">
        <v>5</v>
      </c>
      <c r="C1591" s="24">
        <v>20749956133625</v>
      </c>
      <c r="D1591" s="139" t="s">
        <v>7857</v>
      </c>
      <c r="E1591" s="22" t="s">
        <v>2713</v>
      </c>
      <c r="F1591" s="23">
        <v>6.5</v>
      </c>
      <c r="G1591" s="22">
        <v>2</v>
      </c>
      <c r="H1591" s="203">
        <v>30.5</v>
      </c>
      <c r="I1591" s="203">
        <v>1.25</v>
      </c>
      <c r="J1591" s="214">
        <v>192.8</v>
      </c>
      <c r="K1591" s="139" t="s">
        <v>1366</v>
      </c>
      <c r="L1591" s="139" t="s">
        <v>8610</v>
      </c>
      <c r="M1591" s="139" t="s">
        <v>8639</v>
      </c>
      <c r="N1591" s="139" t="s">
        <v>8617</v>
      </c>
      <c r="O1591" s="139" t="s">
        <v>8624</v>
      </c>
      <c r="P1591" s="139" t="s">
        <v>8631</v>
      </c>
      <c r="Q1591" s="139" t="s">
        <v>8619</v>
      </c>
      <c r="R1591" s="139" t="s">
        <v>7857</v>
      </c>
    </row>
    <row r="1592" spans="1:18">
      <c r="A1592" s="329" t="s">
        <v>1454</v>
      </c>
      <c r="B1592" s="21" t="s">
        <v>5</v>
      </c>
      <c r="C1592" s="20">
        <v>20749956133632</v>
      </c>
      <c r="D1592" s="138" t="s">
        <v>7857</v>
      </c>
      <c r="E1592" s="21" t="s">
        <v>8679</v>
      </c>
      <c r="F1592" s="19">
        <v>8</v>
      </c>
      <c r="G1592" s="21">
        <v>1</v>
      </c>
      <c r="H1592" s="204">
        <v>23.7</v>
      </c>
      <c r="I1592" s="204">
        <v>1.23</v>
      </c>
      <c r="J1592" s="215">
        <v>276.3</v>
      </c>
      <c r="K1592" s="138" t="s">
        <v>1366</v>
      </c>
      <c r="L1592" s="138" t="s">
        <v>8610</v>
      </c>
      <c r="M1592" s="138" t="s">
        <v>8639</v>
      </c>
      <c r="N1592" s="138" t="s">
        <v>8617</v>
      </c>
      <c r="O1592" s="138" t="s">
        <v>8624</v>
      </c>
      <c r="P1592" s="138" t="s">
        <v>8631</v>
      </c>
      <c r="Q1592" s="138" t="s">
        <v>8619</v>
      </c>
      <c r="R1592" s="138" t="s">
        <v>7857</v>
      </c>
    </row>
    <row r="1593" spans="1:18">
      <c r="A1593" s="25" t="s">
        <v>1455</v>
      </c>
      <c r="B1593" s="22" t="s">
        <v>5</v>
      </c>
      <c r="C1593" s="24">
        <v>20749956133649</v>
      </c>
      <c r="D1593" s="139" t="s">
        <v>7857</v>
      </c>
      <c r="E1593" s="22" t="s">
        <v>2714</v>
      </c>
      <c r="F1593" s="23">
        <v>9.375</v>
      </c>
      <c r="G1593" s="22">
        <v>1</v>
      </c>
      <c r="H1593" s="203">
        <v>43.9</v>
      </c>
      <c r="I1593" s="203">
        <v>2.4300000000000002</v>
      </c>
      <c r="J1593" s="214">
        <v>401.5</v>
      </c>
      <c r="K1593" s="139" t="s">
        <v>1366</v>
      </c>
      <c r="L1593" s="139" t="s">
        <v>8610</v>
      </c>
      <c r="M1593" s="139" t="s">
        <v>8639</v>
      </c>
      <c r="N1593" s="139" t="s">
        <v>8617</v>
      </c>
      <c r="O1593" s="139" t="s">
        <v>8624</v>
      </c>
      <c r="P1593" s="139" t="s">
        <v>8631</v>
      </c>
      <c r="Q1593" s="139" t="s">
        <v>8619</v>
      </c>
      <c r="R1593" s="139" t="s">
        <v>7857</v>
      </c>
    </row>
    <row r="1594" spans="1:18">
      <c r="A1594" s="329" t="s">
        <v>1456</v>
      </c>
      <c r="B1594" s="21" t="s">
        <v>5</v>
      </c>
      <c r="C1594" s="20">
        <v>20749956133656</v>
      </c>
      <c r="D1594" s="138" t="s">
        <v>7857</v>
      </c>
      <c r="E1594" s="21" t="s">
        <v>1797</v>
      </c>
      <c r="F1594" s="19">
        <v>12</v>
      </c>
      <c r="G1594" s="21">
        <v>1</v>
      </c>
      <c r="H1594" s="204">
        <v>27.6</v>
      </c>
      <c r="I1594" s="204">
        <v>1.19</v>
      </c>
      <c r="J1594" s="215">
        <v>332.3</v>
      </c>
      <c r="K1594" s="138" t="s">
        <v>1366</v>
      </c>
      <c r="L1594" s="138" t="s">
        <v>8610</v>
      </c>
      <c r="M1594" s="138" t="s">
        <v>8639</v>
      </c>
      <c r="N1594" s="138" t="s">
        <v>8617</v>
      </c>
      <c r="O1594" s="138" t="s">
        <v>8624</v>
      </c>
      <c r="P1594" s="138" t="s">
        <v>8631</v>
      </c>
      <c r="Q1594" s="138" t="s">
        <v>8619</v>
      </c>
      <c r="R1594" s="138" t="s">
        <v>7857</v>
      </c>
    </row>
    <row r="1595" spans="1:18">
      <c r="A1595" s="25" t="s">
        <v>8236</v>
      </c>
      <c r="B1595" s="22" t="s">
        <v>5</v>
      </c>
      <c r="C1595" s="24">
        <v>20749956133670</v>
      </c>
      <c r="D1595" s="139" t="s">
        <v>7857</v>
      </c>
      <c r="E1595" s="22" t="s">
        <v>2715</v>
      </c>
      <c r="F1595" s="23">
        <v>5.875</v>
      </c>
      <c r="G1595" s="22">
        <v>1</v>
      </c>
      <c r="H1595" s="203">
        <v>10</v>
      </c>
      <c r="I1595" s="203">
        <v>0.48</v>
      </c>
      <c r="J1595" s="214">
        <v>181.3</v>
      </c>
      <c r="K1595" s="139" t="s">
        <v>1366</v>
      </c>
      <c r="L1595" s="139" t="s">
        <v>8610</v>
      </c>
      <c r="M1595" s="139" t="s">
        <v>8639</v>
      </c>
      <c r="N1595" s="139" t="s">
        <v>8617</v>
      </c>
      <c r="O1595" s="139" t="s">
        <v>8624</v>
      </c>
      <c r="P1595" s="139" t="s">
        <v>8631</v>
      </c>
      <c r="Q1595" s="139" t="s">
        <v>8619</v>
      </c>
      <c r="R1595" s="139" t="s">
        <v>7857</v>
      </c>
    </row>
    <row r="1596" spans="1:18">
      <c r="A1596" s="329" t="s">
        <v>1457</v>
      </c>
      <c r="B1596" s="21" t="s">
        <v>5</v>
      </c>
      <c r="C1596" s="20">
        <v>20749956133687</v>
      </c>
      <c r="D1596" s="138" t="s">
        <v>7857</v>
      </c>
      <c r="E1596" s="21" t="s">
        <v>2716</v>
      </c>
      <c r="F1596" s="19">
        <v>2.5</v>
      </c>
      <c r="G1596" s="21">
        <v>6</v>
      </c>
      <c r="H1596" s="204">
        <v>11.2</v>
      </c>
      <c r="I1596" s="204">
        <v>0.41</v>
      </c>
      <c r="J1596" s="215">
        <v>69.8</v>
      </c>
      <c r="K1596" s="138" t="s">
        <v>1366</v>
      </c>
      <c r="L1596" s="138" t="s">
        <v>8610</v>
      </c>
      <c r="M1596" s="138" t="s">
        <v>8639</v>
      </c>
      <c r="N1596" s="138" t="s">
        <v>8617</v>
      </c>
      <c r="O1596" s="138" t="s">
        <v>8624</v>
      </c>
      <c r="P1596" s="138" t="s">
        <v>8631</v>
      </c>
      <c r="Q1596" s="138" t="s">
        <v>8619</v>
      </c>
      <c r="R1596" s="138" t="s">
        <v>7857</v>
      </c>
    </row>
    <row r="1597" spans="1:18">
      <c r="A1597" s="25" t="s">
        <v>1458</v>
      </c>
      <c r="B1597" s="22" t="s">
        <v>5</v>
      </c>
      <c r="C1597" s="24">
        <v>20749956142986</v>
      </c>
      <c r="D1597" s="139" t="s">
        <v>7857</v>
      </c>
      <c r="E1597" s="22" t="s">
        <v>2717</v>
      </c>
      <c r="F1597" s="23">
        <v>5</v>
      </c>
      <c r="G1597" s="22">
        <v>6</v>
      </c>
      <c r="H1597" s="203">
        <v>7.7</v>
      </c>
      <c r="I1597" s="203">
        <v>0</v>
      </c>
      <c r="J1597" s="214">
        <v>22.8</v>
      </c>
      <c r="K1597" s="139" t="s">
        <v>1366</v>
      </c>
      <c r="L1597" s="139" t="s">
        <v>8610</v>
      </c>
      <c r="M1597" s="139" t="s">
        <v>8639</v>
      </c>
      <c r="N1597" s="139" t="s">
        <v>8617</v>
      </c>
      <c r="O1597" s="139" t="s">
        <v>8624</v>
      </c>
      <c r="P1597" s="139" t="s">
        <v>8631</v>
      </c>
      <c r="Q1597" s="139" t="s">
        <v>8619</v>
      </c>
      <c r="R1597" s="139" t="s">
        <v>7857</v>
      </c>
    </row>
    <row r="1598" spans="1:18">
      <c r="A1598" s="329" t="s">
        <v>1459</v>
      </c>
      <c r="B1598" s="21" t="s">
        <v>5</v>
      </c>
      <c r="C1598" s="20">
        <v>20749956142993</v>
      </c>
      <c r="D1598" s="138" t="s">
        <v>7857</v>
      </c>
      <c r="E1598" s="21" t="s">
        <v>2718</v>
      </c>
      <c r="F1598" s="19">
        <v>4</v>
      </c>
      <c r="G1598" s="21">
        <v>3</v>
      </c>
      <c r="H1598" s="204">
        <v>23.1</v>
      </c>
      <c r="I1598" s="204">
        <v>0.02</v>
      </c>
      <c r="J1598" s="215">
        <v>71.8</v>
      </c>
      <c r="K1598" s="138" t="s">
        <v>1366</v>
      </c>
      <c r="L1598" s="138" t="s">
        <v>8610</v>
      </c>
      <c r="M1598" s="138" t="s">
        <v>8639</v>
      </c>
      <c r="N1598" s="138" t="s">
        <v>8617</v>
      </c>
      <c r="O1598" s="138" t="s">
        <v>8624</v>
      </c>
      <c r="P1598" s="138" t="s">
        <v>8631</v>
      </c>
      <c r="Q1598" s="138" t="s">
        <v>8619</v>
      </c>
      <c r="R1598" s="138" t="s">
        <v>7857</v>
      </c>
    </row>
    <row r="1599" spans="1:18">
      <c r="A1599" s="25" t="s">
        <v>1460</v>
      </c>
      <c r="B1599" s="22" t="s">
        <v>5</v>
      </c>
      <c r="C1599" s="24">
        <v>20749956143006</v>
      </c>
      <c r="D1599" s="139" t="s">
        <v>7857</v>
      </c>
      <c r="E1599" s="22" t="s">
        <v>2719</v>
      </c>
      <c r="F1599" s="23">
        <v>4</v>
      </c>
      <c r="G1599" s="22">
        <v>3</v>
      </c>
      <c r="H1599" s="203">
        <v>25.4</v>
      </c>
      <c r="I1599" s="203">
        <v>0.03</v>
      </c>
      <c r="J1599" s="214">
        <v>122.4</v>
      </c>
      <c r="K1599" s="139" t="s">
        <v>1366</v>
      </c>
      <c r="L1599" s="139" t="s">
        <v>8610</v>
      </c>
      <c r="M1599" s="139" t="s">
        <v>8639</v>
      </c>
      <c r="N1599" s="139" t="s">
        <v>8617</v>
      </c>
      <c r="O1599" s="139" t="s">
        <v>8624</v>
      </c>
      <c r="P1599" s="139" t="s">
        <v>8631</v>
      </c>
      <c r="Q1599" s="139" t="s">
        <v>8619</v>
      </c>
      <c r="R1599" s="139" t="s">
        <v>7857</v>
      </c>
    </row>
    <row r="1600" spans="1:18">
      <c r="A1600" s="329" t="s">
        <v>1461</v>
      </c>
      <c r="B1600" s="21" t="s">
        <v>5</v>
      </c>
      <c r="C1600" s="20">
        <v>20749956142962</v>
      </c>
      <c r="D1600" s="138" t="s">
        <v>7857</v>
      </c>
      <c r="E1600" s="21" t="s">
        <v>2720</v>
      </c>
      <c r="F1600" s="19">
        <v>4.25</v>
      </c>
      <c r="G1600" s="21">
        <v>2</v>
      </c>
      <c r="H1600" s="204">
        <v>16.5</v>
      </c>
      <c r="I1600" s="204">
        <v>0.01</v>
      </c>
      <c r="J1600" s="215">
        <v>84.3</v>
      </c>
      <c r="K1600" s="138" t="s">
        <v>1366</v>
      </c>
      <c r="L1600" s="138" t="s">
        <v>8610</v>
      </c>
      <c r="M1600" s="138" t="s">
        <v>8639</v>
      </c>
      <c r="N1600" s="138" t="s">
        <v>8617</v>
      </c>
      <c r="O1600" s="138" t="s">
        <v>8624</v>
      </c>
      <c r="P1600" s="138" t="s">
        <v>8631</v>
      </c>
      <c r="Q1600" s="138" t="s">
        <v>8619</v>
      </c>
      <c r="R1600" s="138" t="s">
        <v>7857</v>
      </c>
    </row>
    <row r="1601" spans="1:18">
      <c r="A1601" s="25" t="s">
        <v>1462</v>
      </c>
      <c r="B1601" s="22" t="s">
        <v>5</v>
      </c>
      <c r="C1601" s="24">
        <v>20749956133694</v>
      </c>
      <c r="D1601" s="139" t="s">
        <v>7857</v>
      </c>
      <c r="E1601" s="22" t="s">
        <v>2721</v>
      </c>
      <c r="F1601" s="23" t="s">
        <v>2722</v>
      </c>
      <c r="G1601" s="22">
        <v>2</v>
      </c>
      <c r="H1601" s="203">
        <v>41.6</v>
      </c>
      <c r="I1601" s="203">
        <v>1</v>
      </c>
      <c r="J1601" s="214">
        <v>164.1</v>
      </c>
      <c r="K1601" s="139" t="s">
        <v>1366</v>
      </c>
      <c r="L1601" s="139" t="s">
        <v>8610</v>
      </c>
      <c r="M1601" s="139" t="s">
        <v>8639</v>
      </c>
      <c r="N1601" s="139" t="s">
        <v>8617</v>
      </c>
      <c r="O1601" s="139" t="s">
        <v>8624</v>
      </c>
      <c r="P1601" s="139" t="s">
        <v>8631</v>
      </c>
      <c r="Q1601" s="139" t="s">
        <v>8619</v>
      </c>
      <c r="R1601" s="139" t="s">
        <v>7857</v>
      </c>
    </row>
    <row r="1602" spans="1:18">
      <c r="A1602" s="329" t="s">
        <v>1463</v>
      </c>
      <c r="B1602" s="21" t="s">
        <v>5</v>
      </c>
      <c r="C1602" s="20">
        <v>20749956133700</v>
      </c>
      <c r="D1602" s="138" t="s">
        <v>7857</v>
      </c>
      <c r="E1602" s="21" t="s">
        <v>1783</v>
      </c>
      <c r="F1602" s="19">
        <v>8</v>
      </c>
      <c r="G1602" s="21">
        <v>1</v>
      </c>
      <c r="H1602" s="204">
        <v>18</v>
      </c>
      <c r="I1602" s="204">
        <v>1.39</v>
      </c>
      <c r="J1602" s="215">
        <v>265.39999999999998</v>
      </c>
      <c r="K1602" s="138" t="s">
        <v>1366</v>
      </c>
      <c r="L1602" s="138" t="s">
        <v>8610</v>
      </c>
      <c r="M1602" s="138" t="s">
        <v>8639</v>
      </c>
      <c r="N1602" s="138" t="s">
        <v>8617</v>
      </c>
      <c r="O1602" s="138" t="s">
        <v>8624</v>
      </c>
      <c r="P1602" s="138" t="s">
        <v>8631</v>
      </c>
      <c r="Q1602" s="138" t="s">
        <v>8619</v>
      </c>
      <c r="R1602" s="138" t="s">
        <v>7857</v>
      </c>
    </row>
    <row r="1603" spans="1:18">
      <c r="A1603" s="25" t="s">
        <v>1464</v>
      </c>
      <c r="B1603" s="22" t="s">
        <v>5</v>
      </c>
      <c r="C1603" s="24">
        <v>20749956133717</v>
      </c>
      <c r="D1603" s="139" t="s">
        <v>7857</v>
      </c>
      <c r="E1603" s="22" t="s">
        <v>2721</v>
      </c>
      <c r="F1603" s="23" t="s">
        <v>2454</v>
      </c>
      <c r="G1603" s="22">
        <v>1</v>
      </c>
      <c r="H1603" s="203">
        <v>29.2</v>
      </c>
      <c r="I1603" s="203">
        <v>0.82</v>
      </c>
      <c r="J1603" s="214">
        <v>220.1</v>
      </c>
      <c r="K1603" s="139" t="s">
        <v>1366</v>
      </c>
      <c r="L1603" s="139" t="s">
        <v>8610</v>
      </c>
      <c r="M1603" s="139" t="s">
        <v>8639</v>
      </c>
      <c r="N1603" s="139" t="s">
        <v>8617</v>
      </c>
      <c r="O1603" s="139" t="s">
        <v>8624</v>
      </c>
      <c r="P1603" s="139" t="s">
        <v>8631</v>
      </c>
      <c r="Q1603" s="139" t="s">
        <v>8619</v>
      </c>
      <c r="R1603" s="139" t="s">
        <v>7857</v>
      </c>
    </row>
    <row r="1604" spans="1:18">
      <c r="A1604" s="329" t="s">
        <v>1465</v>
      </c>
      <c r="B1604" s="21" t="s">
        <v>5</v>
      </c>
      <c r="C1604" s="20">
        <v>20749956133724</v>
      </c>
      <c r="D1604" s="138" t="s">
        <v>7857</v>
      </c>
      <c r="E1604" s="21" t="s">
        <v>2721</v>
      </c>
      <c r="F1604" s="19" t="s">
        <v>2723</v>
      </c>
      <c r="G1604" s="21">
        <v>1</v>
      </c>
      <c r="H1604" s="204">
        <v>39.6</v>
      </c>
      <c r="I1604" s="204">
        <v>1.44</v>
      </c>
      <c r="J1604" s="215">
        <v>275.10000000000002</v>
      </c>
      <c r="K1604" s="138" t="s">
        <v>1366</v>
      </c>
      <c r="L1604" s="138" t="s">
        <v>8610</v>
      </c>
      <c r="M1604" s="138" t="s">
        <v>8639</v>
      </c>
      <c r="N1604" s="138" t="s">
        <v>8617</v>
      </c>
      <c r="O1604" s="138" t="s">
        <v>8624</v>
      </c>
      <c r="P1604" s="138" t="s">
        <v>8631</v>
      </c>
      <c r="Q1604" s="138" t="s">
        <v>8619</v>
      </c>
      <c r="R1604" s="138" t="s">
        <v>7857</v>
      </c>
    </row>
    <row r="1605" spans="1:18">
      <c r="A1605" s="25" t="s">
        <v>1466</v>
      </c>
      <c r="B1605" s="22" t="s">
        <v>5</v>
      </c>
      <c r="C1605" s="24">
        <v>20749956133731</v>
      </c>
      <c r="D1605" s="139" t="s">
        <v>7857</v>
      </c>
      <c r="E1605" s="22" t="s">
        <v>2724</v>
      </c>
      <c r="F1605" s="23" t="s">
        <v>2725</v>
      </c>
      <c r="G1605" s="22">
        <v>2</v>
      </c>
      <c r="H1605" s="203">
        <v>31.5</v>
      </c>
      <c r="I1605" s="203">
        <v>0.89</v>
      </c>
      <c r="J1605" s="214">
        <v>167.7</v>
      </c>
      <c r="K1605" s="139" t="s">
        <v>1366</v>
      </c>
      <c r="L1605" s="139" t="s">
        <v>8610</v>
      </c>
      <c r="M1605" s="139" t="s">
        <v>8639</v>
      </c>
      <c r="N1605" s="139" t="s">
        <v>8617</v>
      </c>
      <c r="O1605" s="139" t="s">
        <v>8624</v>
      </c>
      <c r="P1605" s="139" t="s">
        <v>8631</v>
      </c>
      <c r="Q1605" s="139" t="s">
        <v>8619</v>
      </c>
      <c r="R1605" s="139" t="s">
        <v>7857</v>
      </c>
    </row>
    <row r="1606" spans="1:18">
      <c r="A1606" s="329" t="s">
        <v>1467</v>
      </c>
      <c r="B1606" s="21" t="s">
        <v>5</v>
      </c>
      <c r="C1606" s="20">
        <v>20749956133748</v>
      </c>
      <c r="D1606" s="138" t="s">
        <v>7857</v>
      </c>
      <c r="E1606" s="21" t="s">
        <v>2724</v>
      </c>
      <c r="F1606" s="19" t="s">
        <v>2726</v>
      </c>
      <c r="G1606" s="21">
        <v>2</v>
      </c>
      <c r="H1606" s="204">
        <v>46.2</v>
      </c>
      <c r="I1606" s="204">
        <v>1.22</v>
      </c>
      <c r="J1606" s="215">
        <v>260.89999999999998</v>
      </c>
      <c r="K1606" s="138" t="s">
        <v>1366</v>
      </c>
      <c r="L1606" s="138" t="s">
        <v>8610</v>
      </c>
      <c r="M1606" s="138" t="s">
        <v>8639</v>
      </c>
      <c r="N1606" s="138" t="s">
        <v>8617</v>
      </c>
      <c r="O1606" s="138" t="s">
        <v>8624</v>
      </c>
      <c r="P1606" s="138" t="s">
        <v>8631</v>
      </c>
      <c r="Q1606" s="138" t="s">
        <v>8619</v>
      </c>
      <c r="R1606" s="138" t="s">
        <v>7857</v>
      </c>
    </row>
    <row r="1607" spans="1:18">
      <c r="A1607" s="25" t="s">
        <v>1468</v>
      </c>
      <c r="B1607" s="22" t="s">
        <v>5</v>
      </c>
      <c r="C1607" s="24">
        <v>20749956133755</v>
      </c>
      <c r="D1607" s="139" t="s">
        <v>7857</v>
      </c>
      <c r="E1607" s="22" t="s">
        <v>2727</v>
      </c>
      <c r="F1607" s="23" t="s">
        <v>2728</v>
      </c>
      <c r="G1607" s="22">
        <v>1</v>
      </c>
      <c r="H1607" s="203">
        <v>23.1</v>
      </c>
      <c r="I1607" s="203">
        <v>0.31</v>
      </c>
      <c r="J1607" s="214">
        <v>274.60000000000002</v>
      </c>
      <c r="K1607" s="139" t="s">
        <v>1366</v>
      </c>
      <c r="L1607" s="139" t="s">
        <v>8610</v>
      </c>
      <c r="M1607" s="139" t="s">
        <v>8639</v>
      </c>
      <c r="N1607" s="139" t="s">
        <v>8617</v>
      </c>
      <c r="O1607" s="139" t="s">
        <v>8624</v>
      </c>
      <c r="P1607" s="139" t="s">
        <v>8631</v>
      </c>
      <c r="Q1607" s="139" t="s">
        <v>8619</v>
      </c>
      <c r="R1607" s="139" t="s">
        <v>7857</v>
      </c>
    </row>
    <row r="1608" spans="1:18">
      <c r="A1608" s="329" t="s">
        <v>1469</v>
      </c>
      <c r="B1608" s="21" t="s">
        <v>5</v>
      </c>
      <c r="C1608" s="20">
        <v>20749956133762</v>
      </c>
      <c r="D1608" s="138" t="s">
        <v>7857</v>
      </c>
      <c r="E1608" s="21" t="s">
        <v>2729</v>
      </c>
      <c r="F1608" s="19">
        <v>12</v>
      </c>
      <c r="G1608" s="21">
        <v>1</v>
      </c>
      <c r="H1608" s="204">
        <v>28</v>
      </c>
      <c r="I1608" s="204">
        <v>0.64</v>
      </c>
      <c r="J1608" s="215">
        <v>332.2</v>
      </c>
      <c r="K1608" s="138" t="s">
        <v>1366</v>
      </c>
      <c r="L1608" s="138" t="s">
        <v>8610</v>
      </c>
      <c r="M1608" s="138" t="s">
        <v>8639</v>
      </c>
      <c r="N1608" s="138" t="s">
        <v>8617</v>
      </c>
      <c r="O1608" s="138" t="s">
        <v>8624</v>
      </c>
      <c r="P1608" s="138" t="s">
        <v>8631</v>
      </c>
      <c r="Q1608" s="138" t="s">
        <v>8619</v>
      </c>
      <c r="R1608" s="138" t="s">
        <v>7857</v>
      </c>
    </row>
    <row r="1609" spans="1:18">
      <c r="A1609" s="25" t="s">
        <v>8237</v>
      </c>
      <c r="B1609" s="22" t="s">
        <v>5</v>
      </c>
      <c r="C1609" s="24">
        <v>20749956175892</v>
      </c>
      <c r="D1609" s="139" t="s">
        <v>7857</v>
      </c>
      <c r="E1609" s="22" t="s">
        <v>2673</v>
      </c>
      <c r="F1609" s="23" t="s">
        <v>2674</v>
      </c>
      <c r="G1609" s="22">
        <v>1</v>
      </c>
      <c r="H1609" s="203">
        <v>30.9</v>
      </c>
      <c r="I1609" s="203">
        <v>0.36</v>
      </c>
      <c r="J1609" s="214">
        <v>221.3</v>
      </c>
      <c r="K1609" s="139" t="s">
        <v>1366</v>
      </c>
      <c r="L1609" s="139" t="s">
        <v>8610</v>
      </c>
      <c r="M1609" s="139" t="s">
        <v>8639</v>
      </c>
      <c r="N1609" s="139" t="s">
        <v>8617</v>
      </c>
      <c r="O1609" s="139" t="s">
        <v>8624</v>
      </c>
      <c r="P1609" s="139" t="s">
        <v>8631</v>
      </c>
      <c r="Q1609" s="139" t="s">
        <v>8619</v>
      </c>
      <c r="R1609" s="139" t="s">
        <v>7857</v>
      </c>
    </row>
    <row r="1610" spans="1:18">
      <c r="A1610" s="329" t="s">
        <v>1470</v>
      </c>
      <c r="B1610" s="21" t="s">
        <v>5</v>
      </c>
      <c r="C1610" s="20">
        <v>20749956142979</v>
      </c>
      <c r="D1610" s="138" t="s">
        <v>7857</v>
      </c>
      <c r="E1610" s="21" t="s">
        <v>1685</v>
      </c>
      <c r="F1610" s="19">
        <v>3.25</v>
      </c>
      <c r="G1610" s="21">
        <v>3</v>
      </c>
      <c r="H1610" s="204">
        <v>18.7</v>
      </c>
      <c r="I1610" s="204">
        <v>0.02</v>
      </c>
      <c r="J1610" s="215">
        <v>72.3</v>
      </c>
      <c r="K1610" s="138" t="s">
        <v>1366</v>
      </c>
      <c r="L1610" s="138" t="s">
        <v>8610</v>
      </c>
      <c r="M1610" s="138" t="s">
        <v>8639</v>
      </c>
      <c r="N1610" s="138" t="s">
        <v>8617</v>
      </c>
      <c r="O1610" s="138" t="s">
        <v>8624</v>
      </c>
      <c r="P1610" s="138" t="s">
        <v>8631</v>
      </c>
      <c r="Q1610" s="138" t="s">
        <v>8619</v>
      </c>
      <c r="R1610" s="138" t="s">
        <v>7857</v>
      </c>
    </row>
    <row r="1611" spans="1:18">
      <c r="A1611" s="25" t="s">
        <v>1471</v>
      </c>
      <c r="B1611" s="22" t="s">
        <v>5</v>
      </c>
      <c r="C1611" s="24">
        <v>20749956133779</v>
      </c>
      <c r="D1611" s="139" t="s">
        <v>7857</v>
      </c>
      <c r="E1611" s="22" t="s">
        <v>2730</v>
      </c>
      <c r="F1611" s="23">
        <v>8</v>
      </c>
      <c r="G1611" s="22">
        <v>2</v>
      </c>
      <c r="H1611" s="203">
        <v>37.9</v>
      </c>
      <c r="I1611" s="203">
        <v>0.89</v>
      </c>
      <c r="J1611" s="214">
        <v>217</v>
      </c>
      <c r="K1611" s="139" t="s">
        <v>1366</v>
      </c>
      <c r="L1611" s="139" t="s">
        <v>8610</v>
      </c>
      <c r="M1611" s="139" t="s">
        <v>8639</v>
      </c>
      <c r="N1611" s="139" t="s">
        <v>8617</v>
      </c>
      <c r="O1611" s="139" t="s">
        <v>8624</v>
      </c>
      <c r="P1611" s="139" t="s">
        <v>8631</v>
      </c>
      <c r="Q1611" s="139" t="s">
        <v>8619</v>
      </c>
      <c r="R1611" s="139" t="s">
        <v>7857</v>
      </c>
    </row>
    <row r="1612" spans="1:18">
      <c r="A1612" s="329" t="s">
        <v>1472</v>
      </c>
      <c r="B1612" s="21" t="s">
        <v>5</v>
      </c>
      <c r="C1612" s="20">
        <v>20749956133786</v>
      </c>
      <c r="D1612" s="138" t="s">
        <v>7857</v>
      </c>
      <c r="E1612" s="21" t="s">
        <v>2730</v>
      </c>
      <c r="F1612" s="19">
        <v>9.875</v>
      </c>
      <c r="G1612" s="21">
        <v>1</v>
      </c>
      <c r="H1612" s="204">
        <v>30</v>
      </c>
      <c r="I1612" s="204">
        <v>0.82</v>
      </c>
      <c r="J1612" s="215">
        <v>274.60000000000002</v>
      </c>
      <c r="K1612" s="138" t="s">
        <v>1366</v>
      </c>
      <c r="L1612" s="138" t="s">
        <v>8610</v>
      </c>
      <c r="M1612" s="138" t="s">
        <v>8639</v>
      </c>
      <c r="N1612" s="138" t="s">
        <v>8617</v>
      </c>
      <c r="O1612" s="138" t="s">
        <v>8624</v>
      </c>
      <c r="P1612" s="138" t="s">
        <v>8631</v>
      </c>
      <c r="Q1612" s="138" t="s">
        <v>8619</v>
      </c>
      <c r="R1612" s="138" t="s">
        <v>7857</v>
      </c>
    </row>
    <row r="1613" spans="1:18">
      <c r="A1613" s="25" t="s">
        <v>1473</v>
      </c>
      <c r="B1613" s="22" t="s">
        <v>5</v>
      </c>
      <c r="C1613" s="24">
        <v>20749956133793</v>
      </c>
      <c r="D1613" s="139" t="s">
        <v>7857</v>
      </c>
      <c r="E1613" s="22" t="s">
        <v>2731</v>
      </c>
      <c r="F1613" s="23" t="s">
        <v>2732</v>
      </c>
      <c r="G1613" s="22">
        <v>6</v>
      </c>
      <c r="H1613" s="203">
        <v>12.3</v>
      </c>
      <c r="I1613" s="203">
        <v>0.39</v>
      </c>
      <c r="J1613" s="214">
        <v>51.8</v>
      </c>
      <c r="K1613" s="139" t="s">
        <v>1366</v>
      </c>
      <c r="L1613" s="139" t="s">
        <v>8610</v>
      </c>
      <c r="M1613" s="139" t="s">
        <v>8639</v>
      </c>
      <c r="N1613" s="139" t="s">
        <v>8617</v>
      </c>
      <c r="O1613" s="139" t="s">
        <v>8624</v>
      </c>
      <c r="P1613" s="139" t="s">
        <v>8631</v>
      </c>
      <c r="Q1613" s="139" t="s">
        <v>8619</v>
      </c>
      <c r="R1613" s="139" t="s">
        <v>7857</v>
      </c>
    </row>
    <row r="1614" spans="1:18">
      <c r="A1614" s="329" t="s">
        <v>1474</v>
      </c>
      <c r="B1614" s="21" t="s">
        <v>5</v>
      </c>
      <c r="C1614" s="20">
        <v>20749956133809</v>
      </c>
      <c r="D1614" s="138" t="s">
        <v>7857</v>
      </c>
      <c r="E1614" s="21" t="s">
        <v>2589</v>
      </c>
      <c r="F1614" s="19">
        <v>2.875</v>
      </c>
      <c r="G1614" s="21">
        <v>6</v>
      </c>
      <c r="H1614" s="204">
        <v>13.6</v>
      </c>
      <c r="I1614" s="204">
        <v>0.46</v>
      </c>
      <c r="J1614" s="215">
        <v>41.7</v>
      </c>
      <c r="K1614" s="138" t="s">
        <v>1366</v>
      </c>
      <c r="L1614" s="138" t="s">
        <v>8610</v>
      </c>
      <c r="M1614" s="138" t="s">
        <v>8639</v>
      </c>
      <c r="N1614" s="138" t="s">
        <v>8617</v>
      </c>
      <c r="O1614" s="138" t="s">
        <v>8624</v>
      </c>
      <c r="P1614" s="138" t="s">
        <v>8631</v>
      </c>
      <c r="Q1614" s="138" t="s">
        <v>8619</v>
      </c>
      <c r="R1614" s="138" t="s">
        <v>7857</v>
      </c>
    </row>
    <row r="1615" spans="1:18">
      <c r="A1615" s="25" t="s">
        <v>1475</v>
      </c>
      <c r="B1615" s="22" t="s">
        <v>5</v>
      </c>
      <c r="C1615" s="24">
        <v>20749956133816</v>
      </c>
      <c r="D1615" s="139" t="s">
        <v>7857</v>
      </c>
      <c r="E1615" s="22" t="s">
        <v>2733</v>
      </c>
      <c r="F1615" s="23">
        <v>3.25</v>
      </c>
      <c r="G1615" s="22">
        <v>6</v>
      </c>
      <c r="H1615" s="203">
        <v>23.7</v>
      </c>
      <c r="I1615" s="203">
        <v>0.51</v>
      </c>
      <c r="J1615" s="214">
        <v>49.4</v>
      </c>
      <c r="K1615" s="139" t="s">
        <v>1366</v>
      </c>
      <c r="L1615" s="139" t="s">
        <v>8610</v>
      </c>
      <c r="M1615" s="139" t="s">
        <v>8639</v>
      </c>
      <c r="N1615" s="139" t="s">
        <v>8617</v>
      </c>
      <c r="O1615" s="139" t="s">
        <v>8624</v>
      </c>
      <c r="P1615" s="139" t="s">
        <v>8631</v>
      </c>
      <c r="Q1615" s="139" t="s">
        <v>8619</v>
      </c>
      <c r="R1615" s="139" t="s">
        <v>7857</v>
      </c>
    </row>
    <row r="1616" spans="1:18">
      <c r="A1616" s="329" t="s">
        <v>1476</v>
      </c>
      <c r="B1616" s="21" t="s">
        <v>5</v>
      </c>
      <c r="C1616" s="20">
        <v>20749956133830</v>
      </c>
      <c r="D1616" s="138" t="s">
        <v>7857</v>
      </c>
      <c r="E1616" s="21" t="s">
        <v>2734</v>
      </c>
      <c r="F1616" s="19" t="s">
        <v>2735</v>
      </c>
      <c r="G1616" s="21">
        <v>3</v>
      </c>
      <c r="H1616" s="204">
        <v>43</v>
      </c>
      <c r="I1616" s="204">
        <v>0.85</v>
      </c>
      <c r="J1616" s="215">
        <v>105.4</v>
      </c>
      <c r="K1616" s="138" t="s">
        <v>1366</v>
      </c>
      <c r="L1616" s="138" t="s">
        <v>8610</v>
      </c>
      <c r="M1616" s="138" t="s">
        <v>8639</v>
      </c>
      <c r="N1616" s="138" t="s">
        <v>8617</v>
      </c>
      <c r="O1616" s="138" t="s">
        <v>8624</v>
      </c>
      <c r="P1616" s="138" t="s">
        <v>8631</v>
      </c>
      <c r="Q1616" s="138" t="s">
        <v>8619</v>
      </c>
      <c r="R1616" s="138" t="s">
        <v>7857</v>
      </c>
    </row>
    <row r="1617" spans="1:19">
      <c r="A1617" s="25" t="s">
        <v>1477</v>
      </c>
      <c r="B1617" s="22" t="s">
        <v>5</v>
      </c>
      <c r="C1617" s="24">
        <v>20749956133847</v>
      </c>
      <c r="D1617" s="139" t="s">
        <v>7857</v>
      </c>
      <c r="E1617" s="22" t="s">
        <v>2736</v>
      </c>
      <c r="F1617" s="23">
        <v>7.5</v>
      </c>
      <c r="G1617" s="22">
        <v>1</v>
      </c>
      <c r="H1617" s="203">
        <v>14.3</v>
      </c>
      <c r="I1617" s="203">
        <v>0.88</v>
      </c>
      <c r="J1617" s="214">
        <v>317.5</v>
      </c>
      <c r="K1617" s="139" t="s">
        <v>1366</v>
      </c>
      <c r="L1617" s="139" t="s">
        <v>8610</v>
      </c>
      <c r="M1617" s="139" t="s">
        <v>8639</v>
      </c>
      <c r="N1617" s="139" t="s">
        <v>8617</v>
      </c>
      <c r="O1617" s="139" t="s">
        <v>8624</v>
      </c>
      <c r="P1617" s="139" t="s">
        <v>8631</v>
      </c>
      <c r="Q1617" s="139" t="s">
        <v>8619</v>
      </c>
      <c r="R1617" s="139" t="s">
        <v>7857</v>
      </c>
    </row>
    <row r="1618" spans="1:19" s="231" customFormat="1" ht="31.5">
      <c r="A1618" s="234" t="s">
        <v>1478</v>
      </c>
      <c r="B1618" s="235"/>
      <c r="C1618" s="236"/>
      <c r="D1618" s="237"/>
      <c r="E1618" s="235"/>
      <c r="F1618" s="235"/>
      <c r="G1618" s="235"/>
      <c r="H1618" s="345"/>
      <c r="I1618" s="345"/>
      <c r="J1618" s="250"/>
      <c r="K1618" s="237"/>
      <c r="L1618" s="237"/>
      <c r="M1618" s="237"/>
      <c r="N1618" s="237"/>
      <c r="O1618" s="237"/>
      <c r="P1618" s="237"/>
      <c r="Q1618" s="237"/>
      <c r="R1618" s="237"/>
      <c r="S1618" s="278"/>
    </row>
    <row r="1619" spans="1:19" s="232" customFormat="1" ht="38.25">
      <c r="A1619" s="238" t="s">
        <v>2</v>
      </c>
      <c r="B1619" s="239" t="s">
        <v>8825</v>
      </c>
      <c r="C1619" s="240" t="s">
        <v>2813</v>
      </c>
      <c r="D1619" s="239" t="s">
        <v>8827</v>
      </c>
      <c r="E1619" s="239" t="s">
        <v>1667</v>
      </c>
      <c r="F1619" s="241" t="s">
        <v>8824</v>
      </c>
      <c r="G1619" s="239" t="s">
        <v>8767</v>
      </c>
      <c r="H1619" s="347" t="s">
        <v>8777</v>
      </c>
      <c r="I1619" s="347" t="s">
        <v>8823</v>
      </c>
      <c r="J1619" s="190" t="s">
        <v>8810</v>
      </c>
      <c r="K1619" s="238" t="s">
        <v>8822</v>
      </c>
      <c r="L1619" s="239" t="s">
        <v>8764</v>
      </c>
      <c r="M1619" s="239" t="s">
        <v>8595</v>
      </c>
      <c r="N1619" s="240" t="s">
        <v>8765</v>
      </c>
      <c r="O1619" s="239" t="s">
        <v>8763</v>
      </c>
      <c r="P1619" s="241" t="s">
        <v>8821</v>
      </c>
      <c r="Q1619" s="241" t="s">
        <v>8618</v>
      </c>
      <c r="R1619" s="239" t="s">
        <v>9155</v>
      </c>
      <c r="S1619" s="280"/>
    </row>
    <row r="1620" spans="1:19">
      <c r="A1620" s="25" t="s">
        <v>1479</v>
      </c>
      <c r="B1620" s="22" t="s">
        <v>5</v>
      </c>
      <c r="C1620" s="24">
        <v>702560018159</v>
      </c>
      <c r="D1620" s="139" t="s">
        <v>7863</v>
      </c>
      <c r="E1620" s="22" t="s">
        <v>2737</v>
      </c>
      <c r="F1620" s="23">
        <v>5</v>
      </c>
      <c r="G1620" s="22">
        <v>3</v>
      </c>
      <c r="H1620" s="203">
        <v>29.8</v>
      </c>
      <c r="I1620" s="203">
        <v>1</v>
      </c>
      <c r="J1620" s="214">
        <v>142.1</v>
      </c>
      <c r="K1620" s="139" t="s">
        <v>1478</v>
      </c>
      <c r="L1620" s="139" t="s">
        <v>8610</v>
      </c>
      <c r="M1620" s="139" t="s">
        <v>8639</v>
      </c>
      <c r="N1620" s="139" t="s">
        <v>8617</v>
      </c>
      <c r="O1620" s="139" t="s">
        <v>8624</v>
      </c>
      <c r="P1620" s="139" t="s">
        <v>8631</v>
      </c>
      <c r="Q1620" s="139" t="s">
        <v>8626</v>
      </c>
      <c r="R1620" s="139" t="s">
        <v>7863</v>
      </c>
    </row>
    <row r="1621" spans="1:19">
      <c r="A1621" s="329" t="s">
        <v>1480</v>
      </c>
      <c r="B1621" s="21" t="s">
        <v>5</v>
      </c>
      <c r="C1621" s="20">
        <v>702560042482</v>
      </c>
      <c r="D1621" s="138" t="s">
        <v>7863</v>
      </c>
      <c r="E1621" s="21" t="s">
        <v>1669</v>
      </c>
      <c r="F1621" s="19">
        <v>5.5</v>
      </c>
      <c r="G1621" s="21">
        <v>3</v>
      </c>
      <c r="H1621" s="204">
        <v>17.399999999999999</v>
      </c>
      <c r="I1621" s="204">
        <v>0.4</v>
      </c>
      <c r="J1621" s="215">
        <v>83.7</v>
      </c>
      <c r="K1621" s="138" t="s">
        <v>1478</v>
      </c>
      <c r="L1621" s="138" t="s">
        <v>8610</v>
      </c>
      <c r="M1621" s="138" t="s">
        <v>8639</v>
      </c>
      <c r="N1621" s="138" t="s">
        <v>8617</v>
      </c>
      <c r="O1621" s="138" t="s">
        <v>8624</v>
      </c>
      <c r="P1621" s="138" t="s">
        <v>8631</v>
      </c>
      <c r="Q1621" s="138" t="s">
        <v>8626</v>
      </c>
      <c r="R1621" s="138" t="s">
        <v>7863</v>
      </c>
    </row>
    <row r="1622" spans="1:19">
      <c r="A1622" s="25" t="s">
        <v>1481</v>
      </c>
      <c r="B1622" s="22" t="s">
        <v>5</v>
      </c>
      <c r="C1622" s="24">
        <v>702560042499</v>
      </c>
      <c r="D1622" s="139" t="s">
        <v>7863</v>
      </c>
      <c r="E1622" s="22" t="s">
        <v>1669</v>
      </c>
      <c r="F1622" s="23">
        <v>6.375</v>
      </c>
      <c r="G1622" s="22">
        <v>3</v>
      </c>
      <c r="H1622" s="203">
        <v>24</v>
      </c>
      <c r="I1622" s="203">
        <v>0.52</v>
      </c>
      <c r="J1622" s="214">
        <v>95.5</v>
      </c>
      <c r="K1622" s="139" t="s">
        <v>1478</v>
      </c>
      <c r="L1622" s="139" t="s">
        <v>8610</v>
      </c>
      <c r="M1622" s="139" t="s">
        <v>8639</v>
      </c>
      <c r="N1622" s="139" t="s">
        <v>8617</v>
      </c>
      <c r="O1622" s="139" t="s">
        <v>8624</v>
      </c>
      <c r="P1622" s="139" t="s">
        <v>8631</v>
      </c>
      <c r="Q1622" s="139" t="s">
        <v>8626</v>
      </c>
      <c r="R1622" s="139" t="s">
        <v>7863</v>
      </c>
    </row>
    <row r="1623" spans="1:19">
      <c r="A1623" s="329" t="s">
        <v>1482</v>
      </c>
      <c r="B1623" s="21" t="s">
        <v>5</v>
      </c>
      <c r="C1623" s="20">
        <v>702560042505</v>
      </c>
      <c r="D1623" s="138" t="s">
        <v>7863</v>
      </c>
      <c r="E1623" s="21" t="s">
        <v>1669</v>
      </c>
      <c r="F1623" s="19">
        <v>7</v>
      </c>
      <c r="G1623" s="21">
        <v>3</v>
      </c>
      <c r="H1623" s="204">
        <v>34.200000000000003</v>
      </c>
      <c r="I1623" s="204">
        <v>0.78</v>
      </c>
      <c r="J1623" s="215">
        <v>105.6</v>
      </c>
      <c r="K1623" s="138" t="s">
        <v>1478</v>
      </c>
      <c r="L1623" s="138" t="s">
        <v>8610</v>
      </c>
      <c r="M1623" s="138" t="s">
        <v>8639</v>
      </c>
      <c r="N1623" s="138" t="s">
        <v>8617</v>
      </c>
      <c r="O1623" s="138" t="s">
        <v>8624</v>
      </c>
      <c r="P1623" s="138" t="s">
        <v>8631</v>
      </c>
      <c r="Q1623" s="138" t="s">
        <v>8626</v>
      </c>
      <c r="R1623" s="138" t="s">
        <v>7863</v>
      </c>
    </row>
    <row r="1624" spans="1:19">
      <c r="A1624" s="25" t="s">
        <v>1483</v>
      </c>
      <c r="B1624" s="22" t="s">
        <v>5</v>
      </c>
      <c r="C1624" s="24">
        <v>702560042529</v>
      </c>
      <c r="D1624" s="139" t="s">
        <v>7863</v>
      </c>
      <c r="E1624" s="22" t="s">
        <v>1669</v>
      </c>
      <c r="F1624" s="23">
        <v>9</v>
      </c>
      <c r="G1624" s="22">
        <v>2</v>
      </c>
      <c r="H1624" s="203">
        <v>35.6</v>
      </c>
      <c r="I1624" s="203">
        <v>0.78</v>
      </c>
      <c r="J1624" s="214">
        <v>194.2</v>
      </c>
      <c r="K1624" s="139" t="s">
        <v>1478</v>
      </c>
      <c r="L1624" s="139" t="s">
        <v>8610</v>
      </c>
      <c r="M1624" s="139" t="s">
        <v>8639</v>
      </c>
      <c r="N1624" s="139" t="s">
        <v>8617</v>
      </c>
      <c r="O1624" s="139" t="s">
        <v>8624</v>
      </c>
      <c r="P1624" s="139" t="s">
        <v>8631</v>
      </c>
      <c r="Q1624" s="139" t="s">
        <v>8626</v>
      </c>
      <c r="R1624" s="139" t="s">
        <v>7863</v>
      </c>
    </row>
    <row r="1625" spans="1:19">
      <c r="A1625" s="329" t="s">
        <v>1484</v>
      </c>
      <c r="B1625" s="21" t="s">
        <v>5</v>
      </c>
      <c r="C1625" s="20">
        <v>702560042536</v>
      </c>
      <c r="D1625" s="138" t="s">
        <v>7863</v>
      </c>
      <c r="E1625" s="21" t="s">
        <v>1669</v>
      </c>
      <c r="F1625" s="19">
        <v>9.625</v>
      </c>
      <c r="G1625" s="21">
        <v>2</v>
      </c>
      <c r="H1625" s="204">
        <v>43.4</v>
      </c>
      <c r="I1625" s="204">
        <v>1</v>
      </c>
      <c r="J1625" s="215">
        <v>215.3</v>
      </c>
      <c r="K1625" s="138" t="s">
        <v>1478</v>
      </c>
      <c r="L1625" s="138" t="s">
        <v>8610</v>
      </c>
      <c r="M1625" s="138" t="s">
        <v>8639</v>
      </c>
      <c r="N1625" s="138" t="s">
        <v>8617</v>
      </c>
      <c r="O1625" s="138" t="s">
        <v>8624</v>
      </c>
      <c r="P1625" s="138" t="s">
        <v>8631</v>
      </c>
      <c r="Q1625" s="138" t="s">
        <v>8626</v>
      </c>
      <c r="R1625" s="138" t="s">
        <v>7863</v>
      </c>
    </row>
    <row r="1626" spans="1:19">
      <c r="A1626" s="25" t="s">
        <v>1485</v>
      </c>
      <c r="B1626" s="22" t="s">
        <v>5</v>
      </c>
      <c r="C1626" s="24">
        <v>702560061780</v>
      </c>
      <c r="D1626" s="139" t="s">
        <v>7863</v>
      </c>
      <c r="E1626" s="22" t="s">
        <v>1669</v>
      </c>
      <c r="F1626" s="23">
        <v>10.5</v>
      </c>
      <c r="G1626" s="22">
        <v>1</v>
      </c>
      <c r="H1626" s="203">
        <v>27.5</v>
      </c>
      <c r="I1626" s="203">
        <v>0.57999999999999996</v>
      </c>
      <c r="J1626" s="214">
        <v>361.1</v>
      </c>
      <c r="K1626" s="139" t="s">
        <v>1478</v>
      </c>
      <c r="L1626" s="139" t="s">
        <v>8610</v>
      </c>
      <c r="M1626" s="139" t="s">
        <v>8639</v>
      </c>
      <c r="N1626" s="139" t="s">
        <v>8617</v>
      </c>
      <c r="O1626" s="139" t="s">
        <v>8624</v>
      </c>
      <c r="P1626" s="139" t="s">
        <v>8631</v>
      </c>
      <c r="Q1626" s="139" t="s">
        <v>8626</v>
      </c>
      <c r="R1626" s="139" t="s">
        <v>7863</v>
      </c>
    </row>
    <row r="1627" spans="1:19">
      <c r="A1627" s="329" t="s">
        <v>1486</v>
      </c>
      <c r="B1627" s="21" t="s">
        <v>5</v>
      </c>
      <c r="C1627" s="20">
        <v>702560042550</v>
      </c>
      <c r="D1627" s="138" t="s">
        <v>7863</v>
      </c>
      <c r="E1627" s="21" t="s">
        <v>1720</v>
      </c>
      <c r="F1627" s="19" t="s">
        <v>2738</v>
      </c>
      <c r="G1627" s="21">
        <v>3</v>
      </c>
      <c r="H1627" s="204">
        <v>35.6</v>
      </c>
      <c r="I1627" s="204">
        <v>0.78</v>
      </c>
      <c r="J1627" s="215">
        <v>237.1</v>
      </c>
      <c r="K1627" s="138" t="s">
        <v>1478</v>
      </c>
      <c r="L1627" s="138" t="s">
        <v>8610</v>
      </c>
      <c r="M1627" s="138" t="s">
        <v>8639</v>
      </c>
      <c r="N1627" s="138" t="s">
        <v>8617</v>
      </c>
      <c r="O1627" s="138" t="s">
        <v>8624</v>
      </c>
      <c r="P1627" s="138" t="s">
        <v>8631</v>
      </c>
      <c r="Q1627" s="138" t="s">
        <v>8626</v>
      </c>
      <c r="R1627" s="138" t="s">
        <v>7863</v>
      </c>
    </row>
    <row r="1628" spans="1:19">
      <c r="A1628" s="25" t="s">
        <v>1487</v>
      </c>
      <c r="B1628" s="22" t="s">
        <v>5</v>
      </c>
      <c r="C1628" s="24">
        <v>702560042567</v>
      </c>
      <c r="D1628" s="139" t="s">
        <v>7863</v>
      </c>
      <c r="E1628" s="22" t="s">
        <v>1720</v>
      </c>
      <c r="F1628" s="23" t="s">
        <v>2739</v>
      </c>
      <c r="G1628" s="22">
        <v>2</v>
      </c>
      <c r="H1628" s="203">
        <v>35.4</v>
      </c>
      <c r="I1628" s="203">
        <v>0.77</v>
      </c>
      <c r="J1628" s="214">
        <v>252.4</v>
      </c>
      <c r="K1628" s="139" t="s">
        <v>1478</v>
      </c>
      <c r="L1628" s="139" t="s">
        <v>8610</v>
      </c>
      <c r="M1628" s="139" t="s">
        <v>8639</v>
      </c>
      <c r="N1628" s="139" t="s">
        <v>8617</v>
      </c>
      <c r="O1628" s="139" t="s">
        <v>8624</v>
      </c>
      <c r="P1628" s="139" t="s">
        <v>8631</v>
      </c>
      <c r="Q1628" s="139" t="s">
        <v>8626</v>
      </c>
      <c r="R1628" s="139" t="s">
        <v>7863</v>
      </c>
    </row>
    <row r="1629" spans="1:19">
      <c r="A1629" s="329" t="s">
        <v>1488</v>
      </c>
      <c r="B1629" s="21" t="s">
        <v>5</v>
      </c>
      <c r="C1629" s="20">
        <v>702560042574</v>
      </c>
      <c r="D1629" s="138" t="s">
        <v>7863</v>
      </c>
      <c r="E1629" s="21" t="s">
        <v>1720</v>
      </c>
      <c r="F1629" s="19" t="s">
        <v>2740</v>
      </c>
      <c r="G1629" s="21">
        <v>1</v>
      </c>
      <c r="H1629" s="204">
        <v>24.3</v>
      </c>
      <c r="I1629" s="204">
        <v>0.59</v>
      </c>
      <c r="J1629" s="215">
        <v>325.39999999999998</v>
      </c>
      <c r="K1629" s="138" t="s">
        <v>1478</v>
      </c>
      <c r="L1629" s="138" t="s">
        <v>8610</v>
      </c>
      <c r="M1629" s="138" t="s">
        <v>8639</v>
      </c>
      <c r="N1629" s="138" t="s">
        <v>8617</v>
      </c>
      <c r="O1629" s="138" t="s">
        <v>8624</v>
      </c>
      <c r="P1629" s="138" t="s">
        <v>8631</v>
      </c>
      <c r="Q1629" s="138" t="s">
        <v>8626</v>
      </c>
      <c r="R1629" s="138" t="s">
        <v>7863</v>
      </c>
    </row>
    <row r="1630" spans="1:19">
      <c r="A1630" s="25" t="s">
        <v>1489</v>
      </c>
      <c r="B1630" s="22" t="s">
        <v>5</v>
      </c>
      <c r="C1630" s="24">
        <v>702560042581</v>
      </c>
      <c r="D1630" s="139" t="s">
        <v>7863</v>
      </c>
      <c r="E1630" s="22" t="s">
        <v>1720</v>
      </c>
      <c r="F1630" s="23" t="s">
        <v>2741</v>
      </c>
      <c r="G1630" s="22">
        <v>1</v>
      </c>
      <c r="H1630" s="203">
        <v>33</v>
      </c>
      <c r="I1630" s="203">
        <v>0.78</v>
      </c>
      <c r="J1630" s="214">
        <v>444.5</v>
      </c>
      <c r="K1630" s="139" t="s">
        <v>1478</v>
      </c>
      <c r="L1630" s="139" t="s">
        <v>8610</v>
      </c>
      <c r="M1630" s="139" t="s">
        <v>8639</v>
      </c>
      <c r="N1630" s="139" t="s">
        <v>8617</v>
      </c>
      <c r="O1630" s="139" t="s">
        <v>8624</v>
      </c>
      <c r="P1630" s="139" t="s">
        <v>8631</v>
      </c>
      <c r="Q1630" s="139" t="s">
        <v>8626</v>
      </c>
      <c r="R1630" s="139" t="s">
        <v>7863</v>
      </c>
    </row>
    <row r="1631" spans="1:19">
      <c r="A1631" s="329" t="s">
        <v>1490</v>
      </c>
      <c r="B1631" s="21" t="s">
        <v>5</v>
      </c>
      <c r="C1631" s="20">
        <v>702560042598</v>
      </c>
      <c r="D1631" s="138" t="s">
        <v>7863</v>
      </c>
      <c r="E1631" s="21" t="s">
        <v>2742</v>
      </c>
      <c r="F1631" s="19">
        <v>5.625</v>
      </c>
      <c r="G1631" s="21">
        <v>3</v>
      </c>
      <c r="H1631" s="204">
        <v>21</v>
      </c>
      <c r="I1631" s="204">
        <v>0.41</v>
      </c>
      <c r="J1631" s="215">
        <v>86.5</v>
      </c>
      <c r="K1631" s="138" t="s">
        <v>1478</v>
      </c>
      <c r="L1631" s="138" t="s">
        <v>8610</v>
      </c>
      <c r="M1631" s="138" t="s">
        <v>8639</v>
      </c>
      <c r="N1631" s="138" t="s">
        <v>8617</v>
      </c>
      <c r="O1631" s="138" t="s">
        <v>8624</v>
      </c>
      <c r="P1631" s="138" t="s">
        <v>8631</v>
      </c>
      <c r="Q1631" s="138" t="s">
        <v>8626</v>
      </c>
      <c r="R1631" s="138" t="s">
        <v>7863</v>
      </c>
    </row>
    <row r="1632" spans="1:19">
      <c r="A1632" s="25" t="s">
        <v>1491</v>
      </c>
      <c r="B1632" s="22" t="s">
        <v>5</v>
      </c>
      <c r="C1632" s="24">
        <v>702560042611</v>
      </c>
      <c r="D1632" s="139" t="s">
        <v>7863</v>
      </c>
      <c r="E1632" s="22" t="s">
        <v>2743</v>
      </c>
      <c r="F1632" s="23">
        <v>4</v>
      </c>
      <c r="G1632" s="22">
        <v>3</v>
      </c>
      <c r="H1632" s="203">
        <v>25.1</v>
      </c>
      <c r="I1632" s="203">
        <v>1.3</v>
      </c>
      <c r="J1632" s="214">
        <v>131.80000000000001</v>
      </c>
      <c r="K1632" s="139" t="s">
        <v>1478</v>
      </c>
      <c r="L1632" s="139" t="s">
        <v>8610</v>
      </c>
      <c r="M1632" s="139" t="s">
        <v>8639</v>
      </c>
      <c r="N1632" s="139" t="s">
        <v>8617</v>
      </c>
      <c r="O1632" s="139" t="s">
        <v>8624</v>
      </c>
      <c r="P1632" s="139" t="s">
        <v>8631</v>
      </c>
      <c r="Q1632" s="139" t="s">
        <v>8626</v>
      </c>
      <c r="R1632" s="139" t="s">
        <v>7863</v>
      </c>
    </row>
    <row r="1633" spans="1:19">
      <c r="A1633" s="329" t="s">
        <v>1492</v>
      </c>
      <c r="B1633" s="21" t="s">
        <v>5</v>
      </c>
      <c r="C1633" s="20">
        <v>702560042635</v>
      </c>
      <c r="D1633" s="138" t="s">
        <v>7863</v>
      </c>
      <c r="E1633" s="21" t="s">
        <v>2744</v>
      </c>
      <c r="F1633" s="19">
        <v>4</v>
      </c>
      <c r="G1633" s="21">
        <v>3</v>
      </c>
      <c r="H1633" s="204">
        <v>23.6</v>
      </c>
      <c r="I1633" s="204">
        <v>1.3</v>
      </c>
      <c r="J1633" s="215">
        <v>132</v>
      </c>
      <c r="K1633" s="138" t="s">
        <v>1478</v>
      </c>
      <c r="L1633" s="138" t="s">
        <v>8610</v>
      </c>
      <c r="M1633" s="138" t="s">
        <v>8639</v>
      </c>
      <c r="N1633" s="138" t="s">
        <v>8617</v>
      </c>
      <c r="O1633" s="138" t="s">
        <v>8624</v>
      </c>
      <c r="P1633" s="138" t="s">
        <v>8631</v>
      </c>
      <c r="Q1633" s="138" t="s">
        <v>8626</v>
      </c>
      <c r="R1633" s="138" t="s">
        <v>7863</v>
      </c>
    </row>
    <row r="1634" spans="1:19">
      <c r="A1634" s="25" t="s">
        <v>1493</v>
      </c>
      <c r="B1634" s="22" t="s">
        <v>5</v>
      </c>
      <c r="C1634" s="24">
        <v>702560042642</v>
      </c>
      <c r="D1634" s="139" t="s">
        <v>7863</v>
      </c>
      <c r="E1634" s="22" t="s">
        <v>2616</v>
      </c>
      <c r="F1634" s="23">
        <v>4.75</v>
      </c>
      <c r="G1634" s="22">
        <v>3</v>
      </c>
      <c r="H1634" s="203">
        <v>14.4</v>
      </c>
      <c r="I1634" s="203">
        <v>0.38</v>
      </c>
      <c r="J1634" s="214">
        <v>74.599999999999994</v>
      </c>
      <c r="K1634" s="139" t="s">
        <v>1478</v>
      </c>
      <c r="L1634" s="139" t="s">
        <v>8610</v>
      </c>
      <c r="M1634" s="139" t="s">
        <v>8639</v>
      </c>
      <c r="N1634" s="139" t="s">
        <v>8617</v>
      </c>
      <c r="O1634" s="139" t="s">
        <v>8624</v>
      </c>
      <c r="P1634" s="139" t="s">
        <v>8631</v>
      </c>
      <c r="Q1634" s="139" t="s">
        <v>8626</v>
      </c>
      <c r="R1634" s="139" t="s">
        <v>7863</v>
      </c>
    </row>
    <row r="1635" spans="1:19">
      <c r="A1635" s="329" t="s">
        <v>1494</v>
      </c>
      <c r="B1635" s="21" t="s">
        <v>5</v>
      </c>
      <c r="C1635" s="20">
        <v>702560042659</v>
      </c>
      <c r="D1635" s="138" t="s">
        <v>7863</v>
      </c>
      <c r="E1635" s="21" t="s">
        <v>2745</v>
      </c>
      <c r="F1635" s="19">
        <v>6</v>
      </c>
      <c r="G1635" s="21">
        <v>3</v>
      </c>
      <c r="H1635" s="204">
        <v>28</v>
      </c>
      <c r="I1635" s="204">
        <v>0.69</v>
      </c>
      <c r="J1635" s="215">
        <v>142.69999999999999</v>
      </c>
      <c r="K1635" s="138" t="s">
        <v>1478</v>
      </c>
      <c r="L1635" s="138" t="s">
        <v>8610</v>
      </c>
      <c r="M1635" s="138" t="s">
        <v>8639</v>
      </c>
      <c r="N1635" s="138" t="s">
        <v>8617</v>
      </c>
      <c r="O1635" s="138" t="s">
        <v>8624</v>
      </c>
      <c r="P1635" s="138" t="s">
        <v>8631</v>
      </c>
      <c r="Q1635" s="138" t="s">
        <v>8626</v>
      </c>
      <c r="R1635" s="138" t="s">
        <v>7863</v>
      </c>
    </row>
    <row r="1636" spans="1:19">
      <c r="A1636" s="25" t="s">
        <v>1495</v>
      </c>
      <c r="B1636" s="22" t="s">
        <v>5</v>
      </c>
      <c r="C1636" s="24">
        <v>702560042666</v>
      </c>
      <c r="D1636" s="139" t="s">
        <v>7863</v>
      </c>
      <c r="E1636" s="22" t="s">
        <v>2746</v>
      </c>
      <c r="F1636" s="23">
        <v>9</v>
      </c>
      <c r="G1636" s="22">
        <v>2</v>
      </c>
      <c r="H1636" s="203">
        <v>35.9</v>
      </c>
      <c r="I1636" s="203">
        <v>0.78</v>
      </c>
      <c r="J1636" s="214">
        <v>215.3</v>
      </c>
      <c r="K1636" s="139" t="s">
        <v>1478</v>
      </c>
      <c r="L1636" s="139" t="s">
        <v>8610</v>
      </c>
      <c r="M1636" s="139" t="s">
        <v>8639</v>
      </c>
      <c r="N1636" s="139" t="s">
        <v>8617</v>
      </c>
      <c r="O1636" s="139" t="s">
        <v>8624</v>
      </c>
      <c r="P1636" s="139" t="s">
        <v>8631</v>
      </c>
      <c r="Q1636" s="139" t="s">
        <v>8626</v>
      </c>
      <c r="R1636" s="139" t="s">
        <v>7863</v>
      </c>
    </row>
    <row r="1637" spans="1:19" s="231" customFormat="1" ht="31.5">
      <c r="A1637" s="234" t="s">
        <v>8843</v>
      </c>
      <c r="B1637" s="235"/>
      <c r="C1637" s="236"/>
      <c r="D1637" s="237"/>
      <c r="E1637" s="235"/>
      <c r="F1637" s="235"/>
      <c r="G1637" s="235"/>
      <c r="H1637" s="345"/>
      <c r="I1637" s="345"/>
      <c r="J1637" s="250"/>
      <c r="K1637" s="237"/>
      <c r="L1637" s="237"/>
      <c r="M1637" s="237"/>
      <c r="N1637" s="237"/>
      <c r="O1637" s="237"/>
      <c r="P1637" s="237"/>
      <c r="Q1637" s="237"/>
      <c r="R1637" s="237"/>
      <c r="S1637" s="278"/>
    </row>
    <row r="1638" spans="1:19" s="232" customFormat="1" ht="38.25">
      <c r="A1638" s="238" t="s">
        <v>2</v>
      </c>
      <c r="B1638" s="239" t="s">
        <v>8825</v>
      </c>
      <c r="C1638" s="240" t="s">
        <v>2813</v>
      </c>
      <c r="D1638" s="239" t="s">
        <v>8827</v>
      </c>
      <c r="E1638" s="239" t="s">
        <v>1667</v>
      </c>
      <c r="F1638" s="241" t="s">
        <v>8824</v>
      </c>
      <c r="G1638" s="239" t="s">
        <v>8767</v>
      </c>
      <c r="H1638" s="347" t="s">
        <v>8777</v>
      </c>
      <c r="I1638" s="347" t="s">
        <v>8823</v>
      </c>
      <c r="J1638" s="190" t="s">
        <v>8810</v>
      </c>
      <c r="K1638" s="238" t="s">
        <v>8822</v>
      </c>
      <c r="L1638" s="239" t="s">
        <v>8764</v>
      </c>
      <c r="M1638" s="239" t="s">
        <v>8595</v>
      </c>
      <c r="N1638" s="240" t="s">
        <v>8765</v>
      </c>
      <c r="O1638" s="239" t="s">
        <v>8763</v>
      </c>
      <c r="P1638" s="241" t="s">
        <v>8821</v>
      </c>
      <c r="Q1638" s="241" t="s">
        <v>8618</v>
      </c>
      <c r="R1638" s="239" t="s">
        <v>9155</v>
      </c>
      <c r="S1638" s="280"/>
    </row>
    <row r="1639" spans="1:19">
      <c r="A1639" s="25" t="s">
        <v>1497</v>
      </c>
      <c r="B1639" s="22" t="s">
        <v>5</v>
      </c>
      <c r="C1639" s="24">
        <v>20749956134578</v>
      </c>
      <c r="D1639" s="139" t="s">
        <v>7857</v>
      </c>
      <c r="E1639" s="22" t="s">
        <v>1669</v>
      </c>
      <c r="F1639" s="23">
        <v>5.5</v>
      </c>
      <c r="G1639" s="22">
        <v>3</v>
      </c>
      <c r="H1639" s="203">
        <v>14.2</v>
      </c>
      <c r="I1639" s="203">
        <v>0.34</v>
      </c>
      <c r="J1639" s="214">
        <v>25</v>
      </c>
      <c r="K1639" s="139" t="s">
        <v>1496</v>
      </c>
      <c r="L1639" s="139" t="s">
        <v>8610</v>
      </c>
      <c r="M1639" s="139" t="s">
        <v>8639</v>
      </c>
      <c r="N1639" s="139" t="s">
        <v>8617</v>
      </c>
      <c r="O1639" s="139" t="s">
        <v>8624</v>
      </c>
      <c r="P1639" s="139" t="s">
        <v>8631</v>
      </c>
      <c r="Q1639" s="139" t="s">
        <v>8626</v>
      </c>
      <c r="R1639" s="139" t="s">
        <v>7857</v>
      </c>
    </row>
    <row r="1640" spans="1:19">
      <c r="A1640" s="329" t="s">
        <v>1499</v>
      </c>
      <c r="B1640" s="21" t="s">
        <v>5</v>
      </c>
      <c r="C1640" s="20">
        <v>20749956135360</v>
      </c>
      <c r="D1640" s="138" t="s">
        <v>7857</v>
      </c>
      <c r="E1640" s="21" t="s">
        <v>1715</v>
      </c>
      <c r="F1640" s="19">
        <v>5.5</v>
      </c>
      <c r="G1640" s="21">
        <v>3</v>
      </c>
      <c r="H1640" s="204">
        <v>21</v>
      </c>
      <c r="I1640" s="204">
        <v>0.36</v>
      </c>
      <c r="J1640" s="215">
        <v>39.200000000000003</v>
      </c>
      <c r="K1640" s="138" t="s">
        <v>1496</v>
      </c>
      <c r="L1640" s="138" t="s">
        <v>8610</v>
      </c>
      <c r="M1640" s="138" t="s">
        <v>8639</v>
      </c>
      <c r="N1640" s="138" t="s">
        <v>8617</v>
      </c>
      <c r="O1640" s="138" t="s">
        <v>8624</v>
      </c>
      <c r="P1640" s="138" t="s">
        <v>8631</v>
      </c>
      <c r="Q1640" s="138" t="s">
        <v>8626</v>
      </c>
      <c r="R1640" s="138" t="s">
        <v>7857</v>
      </c>
    </row>
    <row r="1641" spans="1:19">
      <c r="A1641" s="25" t="s">
        <v>1512</v>
      </c>
      <c r="B1641" s="22" t="s">
        <v>5</v>
      </c>
      <c r="C1641" s="24">
        <v>20749956133861</v>
      </c>
      <c r="D1641" s="139" t="s">
        <v>7857</v>
      </c>
      <c r="E1641" s="22" t="s">
        <v>1713</v>
      </c>
      <c r="F1641" s="23">
        <v>5.5</v>
      </c>
      <c r="G1641" s="22">
        <v>3</v>
      </c>
      <c r="H1641" s="203">
        <v>20.399999999999999</v>
      </c>
      <c r="I1641" s="203">
        <v>0.74</v>
      </c>
      <c r="J1641" s="214">
        <v>110.3</v>
      </c>
      <c r="K1641" s="139" t="s">
        <v>1496</v>
      </c>
      <c r="L1641" s="139" t="s">
        <v>8610</v>
      </c>
      <c r="M1641" s="139" t="s">
        <v>8639</v>
      </c>
      <c r="N1641" s="139" t="s">
        <v>8617</v>
      </c>
      <c r="O1641" s="139" t="s">
        <v>8624</v>
      </c>
      <c r="P1641" s="139" t="s">
        <v>8631</v>
      </c>
      <c r="Q1641" s="139" t="s">
        <v>8626</v>
      </c>
      <c r="R1641" s="139" t="s">
        <v>7857</v>
      </c>
    </row>
    <row r="1642" spans="1:19">
      <c r="A1642" s="329" t="s">
        <v>1513</v>
      </c>
      <c r="B1642" s="21" t="s">
        <v>5</v>
      </c>
      <c r="C1642" s="20">
        <v>20749956133854</v>
      </c>
      <c r="D1642" s="138" t="s">
        <v>7857</v>
      </c>
      <c r="E1642" s="21" t="s">
        <v>1907</v>
      </c>
      <c r="F1642" s="19">
        <v>5.5</v>
      </c>
      <c r="G1642" s="21">
        <v>3</v>
      </c>
      <c r="H1642" s="204">
        <v>19.5</v>
      </c>
      <c r="I1642" s="204">
        <v>0.74</v>
      </c>
      <c r="J1642" s="215">
        <v>110.3</v>
      </c>
      <c r="K1642" s="138" t="s">
        <v>1496</v>
      </c>
      <c r="L1642" s="138" t="s">
        <v>8610</v>
      </c>
      <c r="M1642" s="138" t="s">
        <v>8639</v>
      </c>
      <c r="N1642" s="138" t="s">
        <v>8617</v>
      </c>
      <c r="O1642" s="138" t="s">
        <v>8624</v>
      </c>
      <c r="P1642" s="138" t="s">
        <v>8631</v>
      </c>
      <c r="Q1642" s="138" t="s">
        <v>8626</v>
      </c>
      <c r="R1642" s="138" t="s">
        <v>7857</v>
      </c>
    </row>
    <row r="1643" spans="1:19">
      <c r="A1643" s="25" t="s">
        <v>1508</v>
      </c>
      <c r="B1643" s="22" t="s">
        <v>5</v>
      </c>
      <c r="C1643" s="24">
        <v>20749956135377</v>
      </c>
      <c r="D1643" s="139" t="s">
        <v>7857</v>
      </c>
      <c r="E1643" s="22" t="s">
        <v>1715</v>
      </c>
      <c r="F1643" s="23">
        <v>6.375</v>
      </c>
      <c r="G1643" s="22">
        <v>3</v>
      </c>
      <c r="H1643" s="203">
        <v>26.3</v>
      </c>
      <c r="I1643" s="203">
        <v>0.6</v>
      </c>
      <c r="J1643" s="214">
        <v>79.8</v>
      </c>
      <c r="K1643" s="139" t="s">
        <v>1496</v>
      </c>
      <c r="L1643" s="139" t="s">
        <v>8610</v>
      </c>
      <c r="M1643" s="139" t="s">
        <v>8639</v>
      </c>
      <c r="N1643" s="139" t="s">
        <v>8617</v>
      </c>
      <c r="O1643" s="139" t="s">
        <v>8624</v>
      </c>
      <c r="P1643" s="139" t="s">
        <v>8631</v>
      </c>
      <c r="Q1643" s="139" t="s">
        <v>8626</v>
      </c>
      <c r="R1643" s="139" t="s">
        <v>7857</v>
      </c>
    </row>
    <row r="1644" spans="1:19">
      <c r="A1644" s="329" t="s">
        <v>1498</v>
      </c>
      <c r="B1644" s="21" t="s">
        <v>5</v>
      </c>
      <c r="C1644" s="20">
        <v>20749956134585</v>
      </c>
      <c r="D1644" s="138" t="s">
        <v>7857</v>
      </c>
      <c r="E1644" s="21" t="s">
        <v>1669</v>
      </c>
      <c r="F1644" s="19">
        <v>6.5</v>
      </c>
      <c r="G1644" s="21">
        <v>3</v>
      </c>
      <c r="H1644" s="204">
        <v>23.3</v>
      </c>
      <c r="I1644" s="204">
        <v>0.56999999999999995</v>
      </c>
      <c r="J1644" s="215">
        <v>34.299999999999997</v>
      </c>
      <c r="K1644" s="138" t="s">
        <v>1496</v>
      </c>
      <c r="L1644" s="138" t="s">
        <v>8610</v>
      </c>
      <c r="M1644" s="138" t="s">
        <v>8639</v>
      </c>
      <c r="N1644" s="138" t="s">
        <v>8617</v>
      </c>
      <c r="O1644" s="138" t="s">
        <v>8624</v>
      </c>
      <c r="P1644" s="138" t="s">
        <v>8631</v>
      </c>
      <c r="Q1644" s="138" t="s">
        <v>8626</v>
      </c>
      <c r="R1644" s="138" t="s">
        <v>7857</v>
      </c>
    </row>
    <row r="1645" spans="1:19">
      <c r="A1645" s="25" t="s">
        <v>1520</v>
      </c>
      <c r="B1645" s="22" t="s">
        <v>5</v>
      </c>
      <c r="C1645" s="24">
        <v>20749956133878</v>
      </c>
      <c r="D1645" s="139" t="s">
        <v>7857</v>
      </c>
      <c r="E1645" s="22" t="s">
        <v>1907</v>
      </c>
      <c r="F1645" s="23">
        <v>7.125</v>
      </c>
      <c r="G1645" s="22">
        <v>3</v>
      </c>
      <c r="H1645" s="203">
        <v>39</v>
      </c>
      <c r="I1645" s="203">
        <v>0.65</v>
      </c>
      <c r="J1645" s="214">
        <v>149.30000000000001</v>
      </c>
      <c r="K1645" s="139" t="s">
        <v>1496</v>
      </c>
      <c r="L1645" s="139" t="s">
        <v>8610</v>
      </c>
      <c r="M1645" s="139" t="s">
        <v>8639</v>
      </c>
      <c r="N1645" s="139" t="s">
        <v>8617</v>
      </c>
      <c r="O1645" s="139" t="s">
        <v>8624</v>
      </c>
      <c r="P1645" s="139" t="s">
        <v>8631</v>
      </c>
      <c r="Q1645" s="139" t="s">
        <v>8626</v>
      </c>
      <c r="R1645" s="139" t="s">
        <v>7857</v>
      </c>
    </row>
    <row r="1646" spans="1:19">
      <c r="A1646" s="329" t="s">
        <v>1519</v>
      </c>
      <c r="B1646" s="21" t="s">
        <v>5</v>
      </c>
      <c r="C1646" s="20">
        <v>20749956133885</v>
      </c>
      <c r="D1646" s="138" t="s">
        <v>7857</v>
      </c>
      <c r="E1646" s="21" t="s">
        <v>1713</v>
      </c>
      <c r="F1646" s="19">
        <v>7</v>
      </c>
      <c r="G1646" s="21">
        <v>3</v>
      </c>
      <c r="H1646" s="204">
        <v>32.200000000000003</v>
      </c>
      <c r="I1646" s="204">
        <v>0.65</v>
      </c>
      <c r="J1646" s="215">
        <v>146.9</v>
      </c>
      <c r="K1646" s="138" t="s">
        <v>1496</v>
      </c>
      <c r="L1646" s="138" t="s">
        <v>8610</v>
      </c>
      <c r="M1646" s="138" t="s">
        <v>8639</v>
      </c>
      <c r="N1646" s="138" t="s">
        <v>8617</v>
      </c>
      <c r="O1646" s="138" t="s">
        <v>8624</v>
      </c>
      <c r="P1646" s="138" t="s">
        <v>8631</v>
      </c>
      <c r="Q1646" s="138" t="s">
        <v>8626</v>
      </c>
      <c r="R1646" s="138" t="s">
        <v>7857</v>
      </c>
    </row>
    <row r="1647" spans="1:19">
      <c r="A1647" s="25" t="s">
        <v>1511</v>
      </c>
      <c r="B1647" s="22" t="s">
        <v>5</v>
      </c>
      <c r="C1647" s="24">
        <v>20749956135384</v>
      </c>
      <c r="D1647" s="139" t="s">
        <v>7857</v>
      </c>
      <c r="E1647" s="22" t="s">
        <v>1715</v>
      </c>
      <c r="F1647" s="23">
        <v>7.25</v>
      </c>
      <c r="G1647" s="22">
        <v>3</v>
      </c>
      <c r="H1647" s="203">
        <v>29.5</v>
      </c>
      <c r="I1647" s="203">
        <v>0.78</v>
      </c>
      <c r="J1647" s="214">
        <v>93.9</v>
      </c>
      <c r="K1647" s="139" t="s">
        <v>1496</v>
      </c>
      <c r="L1647" s="139" t="s">
        <v>8610</v>
      </c>
      <c r="M1647" s="139" t="s">
        <v>8639</v>
      </c>
      <c r="N1647" s="139" t="s">
        <v>8617</v>
      </c>
      <c r="O1647" s="139" t="s">
        <v>8624</v>
      </c>
      <c r="P1647" s="139" t="s">
        <v>8631</v>
      </c>
      <c r="Q1647" s="139" t="s">
        <v>8626</v>
      </c>
      <c r="R1647" s="139" t="s">
        <v>7857</v>
      </c>
    </row>
    <row r="1648" spans="1:19">
      <c r="A1648" s="329" t="s">
        <v>1500</v>
      </c>
      <c r="B1648" s="21" t="s">
        <v>5</v>
      </c>
      <c r="C1648" s="20">
        <v>20749956134592</v>
      </c>
      <c r="D1648" s="138" t="s">
        <v>7857</v>
      </c>
      <c r="E1648" s="21" t="s">
        <v>1669</v>
      </c>
      <c r="F1648" s="19">
        <v>7.5</v>
      </c>
      <c r="G1648" s="21">
        <v>3</v>
      </c>
      <c r="H1648" s="204">
        <v>31.9</v>
      </c>
      <c r="I1648" s="204">
        <v>0.84</v>
      </c>
      <c r="J1648" s="215">
        <v>40.799999999999997</v>
      </c>
      <c r="K1648" s="138" t="s">
        <v>1496</v>
      </c>
      <c r="L1648" s="138" t="s">
        <v>8610</v>
      </c>
      <c r="M1648" s="138" t="s">
        <v>8639</v>
      </c>
      <c r="N1648" s="138" t="s">
        <v>8617</v>
      </c>
      <c r="O1648" s="138" t="s">
        <v>8624</v>
      </c>
      <c r="P1648" s="138" t="s">
        <v>8631</v>
      </c>
      <c r="Q1648" s="138" t="s">
        <v>8626</v>
      </c>
      <c r="R1648" s="138" t="s">
        <v>7857</v>
      </c>
    </row>
    <row r="1649" spans="1:18">
      <c r="A1649" s="25" t="s">
        <v>1503</v>
      </c>
      <c r="B1649" s="22" t="s">
        <v>5</v>
      </c>
      <c r="C1649" s="24">
        <v>20749956134608</v>
      </c>
      <c r="D1649" s="139" t="s">
        <v>7857</v>
      </c>
      <c r="E1649" s="22" t="s">
        <v>1669</v>
      </c>
      <c r="F1649" s="23">
        <v>8.125</v>
      </c>
      <c r="G1649" s="22">
        <v>2</v>
      </c>
      <c r="H1649" s="203">
        <v>28.5</v>
      </c>
      <c r="I1649" s="203">
        <v>0.72</v>
      </c>
      <c r="J1649" s="214">
        <v>61.8</v>
      </c>
      <c r="K1649" s="139" t="s">
        <v>1496</v>
      </c>
      <c r="L1649" s="139" t="s">
        <v>8610</v>
      </c>
      <c r="M1649" s="139" t="s">
        <v>8639</v>
      </c>
      <c r="N1649" s="139" t="s">
        <v>8617</v>
      </c>
      <c r="O1649" s="139" t="s">
        <v>8624</v>
      </c>
      <c r="P1649" s="139" t="s">
        <v>8631</v>
      </c>
      <c r="Q1649" s="139" t="s">
        <v>8626</v>
      </c>
      <c r="R1649" s="139" t="s">
        <v>7857</v>
      </c>
    </row>
    <row r="1650" spans="1:18">
      <c r="A1650" s="329" t="s">
        <v>1527</v>
      </c>
      <c r="B1650" s="21" t="s">
        <v>5</v>
      </c>
      <c r="C1650" s="20">
        <v>20749956133892</v>
      </c>
      <c r="D1650" s="138" t="s">
        <v>7857</v>
      </c>
      <c r="E1650" s="21" t="s">
        <v>1907</v>
      </c>
      <c r="F1650" s="19">
        <v>8.75</v>
      </c>
      <c r="G1650" s="21">
        <v>2</v>
      </c>
      <c r="H1650" s="204">
        <v>27.1</v>
      </c>
      <c r="I1650" s="204">
        <v>0.86</v>
      </c>
      <c r="J1650" s="215">
        <v>208.2</v>
      </c>
      <c r="K1650" s="138" t="s">
        <v>1496</v>
      </c>
      <c r="L1650" s="138" t="s">
        <v>8610</v>
      </c>
      <c r="M1650" s="138" t="s">
        <v>8639</v>
      </c>
      <c r="N1650" s="138" t="s">
        <v>8617</v>
      </c>
      <c r="O1650" s="138" t="s">
        <v>8624</v>
      </c>
      <c r="P1650" s="138" t="s">
        <v>8631</v>
      </c>
      <c r="Q1650" s="138" t="s">
        <v>8626</v>
      </c>
      <c r="R1650" s="138" t="s">
        <v>7857</v>
      </c>
    </row>
    <row r="1651" spans="1:18">
      <c r="A1651" s="25" t="s">
        <v>1505</v>
      </c>
      <c r="B1651" s="22" t="s">
        <v>5</v>
      </c>
      <c r="C1651" s="24">
        <v>20749956143921</v>
      </c>
      <c r="D1651" s="139" t="s">
        <v>7857</v>
      </c>
      <c r="E1651" s="22" t="s">
        <v>1669</v>
      </c>
      <c r="F1651" s="23">
        <v>9</v>
      </c>
      <c r="G1651" s="22">
        <v>2</v>
      </c>
      <c r="H1651" s="203">
        <v>35.299999999999997</v>
      </c>
      <c r="I1651" s="203">
        <v>0.94</v>
      </c>
      <c r="J1651" s="214">
        <v>68.3</v>
      </c>
      <c r="K1651" s="139" t="s">
        <v>1496</v>
      </c>
      <c r="L1651" s="139" t="s">
        <v>8610</v>
      </c>
      <c r="M1651" s="139" t="s">
        <v>8639</v>
      </c>
      <c r="N1651" s="139" t="s">
        <v>8617</v>
      </c>
      <c r="O1651" s="139" t="s">
        <v>8624</v>
      </c>
      <c r="P1651" s="139" t="s">
        <v>8631</v>
      </c>
      <c r="Q1651" s="139" t="s">
        <v>8626</v>
      </c>
      <c r="R1651" s="139" t="s">
        <v>7857</v>
      </c>
    </row>
    <row r="1652" spans="1:18">
      <c r="A1652" s="329" t="s">
        <v>1522</v>
      </c>
      <c r="B1652" s="21" t="s">
        <v>5</v>
      </c>
      <c r="C1652" s="20">
        <v>20749956135391</v>
      </c>
      <c r="D1652" s="138" t="s">
        <v>7857</v>
      </c>
      <c r="E1652" s="21" t="s">
        <v>1715</v>
      </c>
      <c r="F1652" s="19">
        <v>9</v>
      </c>
      <c r="G1652" s="21">
        <v>2</v>
      </c>
      <c r="H1652" s="204">
        <v>33.299999999999997</v>
      </c>
      <c r="I1652" s="204">
        <v>0.78</v>
      </c>
      <c r="J1652" s="215">
        <v>164.2</v>
      </c>
      <c r="K1652" s="138" t="s">
        <v>1496</v>
      </c>
      <c r="L1652" s="138" t="s">
        <v>8610</v>
      </c>
      <c r="M1652" s="138" t="s">
        <v>8639</v>
      </c>
      <c r="N1652" s="138" t="s">
        <v>8617</v>
      </c>
      <c r="O1652" s="138" t="s">
        <v>8624</v>
      </c>
      <c r="P1652" s="138" t="s">
        <v>8631</v>
      </c>
      <c r="Q1652" s="138" t="s">
        <v>8626</v>
      </c>
      <c r="R1652" s="138" t="s">
        <v>7857</v>
      </c>
    </row>
    <row r="1653" spans="1:18">
      <c r="A1653" s="25" t="s">
        <v>1509</v>
      </c>
      <c r="B1653" s="22" t="s">
        <v>5</v>
      </c>
      <c r="C1653" s="24">
        <v>20749956134615</v>
      </c>
      <c r="D1653" s="139" t="s">
        <v>7857</v>
      </c>
      <c r="E1653" s="22" t="s">
        <v>1669</v>
      </c>
      <c r="F1653" s="23">
        <v>9.5</v>
      </c>
      <c r="G1653" s="22">
        <v>2</v>
      </c>
      <c r="H1653" s="203">
        <v>42.3</v>
      </c>
      <c r="I1653" s="203">
        <v>0.96</v>
      </c>
      <c r="J1653" s="214">
        <v>82.2</v>
      </c>
      <c r="K1653" s="139" t="s">
        <v>1496</v>
      </c>
      <c r="L1653" s="139" t="s">
        <v>8610</v>
      </c>
      <c r="M1653" s="139" t="s">
        <v>8639</v>
      </c>
      <c r="N1653" s="139" t="s">
        <v>8617</v>
      </c>
      <c r="O1653" s="139" t="s">
        <v>8624</v>
      </c>
      <c r="P1653" s="139" t="s">
        <v>8631</v>
      </c>
      <c r="Q1653" s="139" t="s">
        <v>8626</v>
      </c>
      <c r="R1653" s="139" t="s">
        <v>7857</v>
      </c>
    </row>
    <row r="1654" spans="1:18">
      <c r="A1654" s="329" t="s">
        <v>1529</v>
      </c>
      <c r="B1654" s="21" t="s">
        <v>5</v>
      </c>
      <c r="C1654" s="20">
        <v>20749956133908</v>
      </c>
      <c r="D1654" s="138" t="s">
        <v>7857</v>
      </c>
      <c r="E1654" s="21" t="s">
        <v>1713</v>
      </c>
      <c r="F1654" s="19">
        <v>9.75</v>
      </c>
      <c r="G1654" s="21">
        <v>1</v>
      </c>
      <c r="H1654" s="204">
        <v>24.3</v>
      </c>
      <c r="I1654" s="204">
        <v>0.65</v>
      </c>
      <c r="J1654" s="215">
        <v>233</v>
      </c>
      <c r="K1654" s="138" t="s">
        <v>1496</v>
      </c>
      <c r="L1654" s="138" t="s">
        <v>8610</v>
      </c>
      <c r="M1654" s="138" t="s">
        <v>8639</v>
      </c>
      <c r="N1654" s="138" t="s">
        <v>8617</v>
      </c>
      <c r="O1654" s="138" t="s">
        <v>8624</v>
      </c>
      <c r="P1654" s="138" t="s">
        <v>8631</v>
      </c>
      <c r="Q1654" s="138" t="s">
        <v>8626</v>
      </c>
      <c r="R1654" s="138" t="s">
        <v>7857</v>
      </c>
    </row>
    <row r="1655" spans="1:18">
      <c r="A1655" s="25" t="s">
        <v>1526</v>
      </c>
      <c r="B1655" s="22" t="s">
        <v>5</v>
      </c>
      <c r="C1655" s="24">
        <v>20749956135407</v>
      </c>
      <c r="D1655" s="139" t="s">
        <v>7857</v>
      </c>
      <c r="E1655" s="22" t="s">
        <v>1715</v>
      </c>
      <c r="F1655" s="23">
        <v>9.875</v>
      </c>
      <c r="G1655" s="22">
        <v>2</v>
      </c>
      <c r="H1655" s="203">
        <v>39.4</v>
      </c>
      <c r="I1655" s="203">
        <v>1</v>
      </c>
      <c r="J1655" s="214">
        <v>183.4</v>
      </c>
      <c r="K1655" s="139" t="s">
        <v>1496</v>
      </c>
      <c r="L1655" s="139" t="s">
        <v>8610</v>
      </c>
      <c r="M1655" s="139" t="s">
        <v>8639</v>
      </c>
      <c r="N1655" s="139" t="s">
        <v>8617</v>
      </c>
      <c r="O1655" s="139" t="s">
        <v>8624</v>
      </c>
      <c r="P1655" s="139" t="s">
        <v>8631</v>
      </c>
      <c r="Q1655" s="139" t="s">
        <v>8626</v>
      </c>
      <c r="R1655" s="139" t="s">
        <v>7857</v>
      </c>
    </row>
    <row r="1656" spans="1:18">
      <c r="A1656" s="25" t="s">
        <v>1515</v>
      </c>
      <c r="B1656" s="22" t="s">
        <v>5</v>
      </c>
      <c r="C1656" s="24">
        <v>20749956134622</v>
      </c>
      <c r="D1656" s="139" t="s">
        <v>7857</v>
      </c>
      <c r="E1656" s="22" t="s">
        <v>1669</v>
      </c>
      <c r="F1656" s="23">
        <v>10.25</v>
      </c>
      <c r="G1656" s="22">
        <v>1</v>
      </c>
      <c r="H1656" s="203">
        <v>25.7</v>
      </c>
      <c r="I1656" s="203">
        <v>0.67</v>
      </c>
      <c r="J1656" s="214">
        <v>117.1</v>
      </c>
      <c r="K1656" s="139" t="s">
        <v>1496</v>
      </c>
      <c r="L1656" s="139" t="s">
        <v>8610</v>
      </c>
      <c r="M1656" s="139" t="s">
        <v>8639</v>
      </c>
      <c r="N1656" s="139" t="s">
        <v>8617</v>
      </c>
      <c r="O1656" s="139" t="s">
        <v>8624</v>
      </c>
      <c r="P1656" s="139" t="s">
        <v>8631</v>
      </c>
      <c r="Q1656" s="139" t="s">
        <v>8626</v>
      </c>
      <c r="R1656" s="139" t="s">
        <v>7857</v>
      </c>
    </row>
    <row r="1657" spans="1:18">
      <c r="A1657" s="329" t="s">
        <v>1533</v>
      </c>
      <c r="B1657" s="21" t="s">
        <v>5</v>
      </c>
      <c r="C1657" s="20">
        <v>20749956135414</v>
      </c>
      <c r="D1657" s="138" t="s">
        <v>7857</v>
      </c>
      <c r="E1657" s="21" t="s">
        <v>1715</v>
      </c>
      <c r="F1657" s="19">
        <v>10.5</v>
      </c>
      <c r="G1657" s="21">
        <v>1</v>
      </c>
      <c r="H1657" s="204">
        <v>23.4</v>
      </c>
      <c r="I1657" s="204">
        <v>0.57999999999999996</v>
      </c>
      <c r="J1657" s="215">
        <v>323.2</v>
      </c>
      <c r="K1657" s="138" t="s">
        <v>1496</v>
      </c>
      <c r="L1657" s="138" t="s">
        <v>8610</v>
      </c>
      <c r="M1657" s="138" t="s">
        <v>8639</v>
      </c>
      <c r="N1657" s="138" t="s">
        <v>8617</v>
      </c>
      <c r="O1657" s="138" t="s">
        <v>8624</v>
      </c>
      <c r="P1657" s="138" t="s">
        <v>8631</v>
      </c>
      <c r="Q1657" s="138" t="s">
        <v>8626</v>
      </c>
      <c r="R1657" s="138" t="s">
        <v>7857</v>
      </c>
    </row>
    <row r="1658" spans="1:18">
      <c r="A1658" s="25" t="s">
        <v>1532</v>
      </c>
      <c r="B1658" s="22" t="s">
        <v>5</v>
      </c>
      <c r="C1658" s="24">
        <v>20749956133915</v>
      </c>
      <c r="D1658" s="139" t="s">
        <v>7857</v>
      </c>
      <c r="E1658" s="22" t="s">
        <v>1713</v>
      </c>
      <c r="F1658" s="23">
        <v>10.5</v>
      </c>
      <c r="G1658" s="22">
        <v>1</v>
      </c>
      <c r="H1658" s="203">
        <v>23.8</v>
      </c>
      <c r="I1658" s="203">
        <v>0.63</v>
      </c>
      <c r="J1658" s="214">
        <v>279.7</v>
      </c>
      <c r="K1658" s="139" t="s">
        <v>1496</v>
      </c>
      <c r="L1658" s="139" t="s">
        <v>8610</v>
      </c>
      <c r="M1658" s="139" t="s">
        <v>8639</v>
      </c>
      <c r="N1658" s="139" t="s">
        <v>8617</v>
      </c>
      <c r="O1658" s="139" t="s">
        <v>8624</v>
      </c>
      <c r="P1658" s="139" t="s">
        <v>8631</v>
      </c>
      <c r="Q1658" s="139" t="s">
        <v>8626</v>
      </c>
      <c r="R1658" s="139" t="s">
        <v>7857</v>
      </c>
    </row>
    <row r="1659" spans="1:18">
      <c r="A1659" s="329" t="s">
        <v>1524</v>
      </c>
      <c r="B1659" s="21" t="s">
        <v>5</v>
      </c>
      <c r="C1659" s="20">
        <v>20749956143907</v>
      </c>
      <c r="D1659" s="138" t="s">
        <v>7857</v>
      </c>
      <c r="E1659" s="21" t="s">
        <v>1669</v>
      </c>
      <c r="F1659" s="19">
        <v>11</v>
      </c>
      <c r="G1659" s="21">
        <v>1</v>
      </c>
      <c r="H1659" s="204">
        <v>30</v>
      </c>
      <c r="I1659" s="204">
        <v>0.06</v>
      </c>
      <c r="J1659" s="215">
        <v>201.7</v>
      </c>
      <c r="K1659" s="138" t="s">
        <v>1496</v>
      </c>
      <c r="L1659" s="138" t="s">
        <v>8610</v>
      </c>
      <c r="M1659" s="138" t="s">
        <v>8639</v>
      </c>
      <c r="N1659" s="138" t="s">
        <v>8617</v>
      </c>
      <c r="O1659" s="138" t="s">
        <v>8624</v>
      </c>
      <c r="P1659" s="138" t="s">
        <v>8631</v>
      </c>
      <c r="Q1659" s="138" t="s">
        <v>8626</v>
      </c>
      <c r="R1659" s="138" t="s">
        <v>7857</v>
      </c>
    </row>
    <row r="1660" spans="1:18">
      <c r="A1660" s="25" t="s">
        <v>1534</v>
      </c>
      <c r="B1660" s="22" t="s">
        <v>5</v>
      </c>
      <c r="C1660" s="24">
        <v>20749956133922</v>
      </c>
      <c r="D1660" s="139" t="s">
        <v>7857</v>
      </c>
      <c r="E1660" s="22" t="s">
        <v>1907</v>
      </c>
      <c r="F1660" s="23">
        <v>11.25</v>
      </c>
      <c r="G1660" s="22">
        <v>1</v>
      </c>
      <c r="H1660" s="203">
        <v>25.9</v>
      </c>
      <c r="I1660" s="203">
        <v>0.83</v>
      </c>
      <c r="J1660" s="214">
        <v>325.10000000000002</v>
      </c>
      <c r="K1660" s="139" t="s">
        <v>1496</v>
      </c>
      <c r="L1660" s="139" t="s">
        <v>8610</v>
      </c>
      <c r="M1660" s="139" t="s">
        <v>8639</v>
      </c>
      <c r="N1660" s="139" t="s">
        <v>8617</v>
      </c>
      <c r="O1660" s="139" t="s">
        <v>8624</v>
      </c>
      <c r="P1660" s="139" t="s">
        <v>8631</v>
      </c>
      <c r="Q1660" s="139" t="s">
        <v>8626</v>
      </c>
      <c r="R1660" s="139" t="s">
        <v>7857</v>
      </c>
    </row>
    <row r="1661" spans="1:18">
      <c r="A1661" s="329" t="s">
        <v>1535</v>
      </c>
      <c r="B1661" s="21" t="s">
        <v>5</v>
      </c>
      <c r="C1661" s="20">
        <v>20749956133939</v>
      </c>
      <c r="D1661" s="138" t="s">
        <v>7857</v>
      </c>
      <c r="E1661" s="21" t="s">
        <v>1713</v>
      </c>
      <c r="F1661" s="19">
        <v>12</v>
      </c>
      <c r="G1661" s="21">
        <v>1</v>
      </c>
      <c r="H1661" s="204">
        <v>25.3</v>
      </c>
      <c r="I1661" s="204">
        <v>0.97</v>
      </c>
      <c r="J1661" s="215">
        <v>387.8</v>
      </c>
      <c r="K1661" s="138" t="s">
        <v>1496</v>
      </c>
      <c r="L1661" s="138" t="s">
        <v>8610</v>
      </c>
      <c r="M1661" s="138" t="s">
        <v>8639</v>
      </c>
      <c r="N1661" s="138" t="s">
        <v>8617</v>
      </c>
      <c r="O1661" s="138" t="s">
        <v>8624</v>
      </c>
      <c r="P1661" s="138" t="s">
        <v>8631</v>
      </c>
      <c r="Q1661" s="138" t="s">
        <v>8626</v>
      </c>
      <c r="R1661" s="138" t="s">
        <v>7857</v>
      </c>
    </row>
    <row r="1662" spans="1:18">
      <c r="A1662" s="25" t="s">
        <v>1516</v>
      </c>
      <c r="B1662" s="22" t="s">
        <v>5</v>
      </c>
      <c r="C1662" s="24">
        <v>20749956134639</v>
      </c>
      <c r="D1662" s="139" t="s">
        <v>7857</v>
      </c>
      <c r="E1662" s="22" t="s">
        <v>1688</v>
      </c>
      <c r="F1662" s="23">
        <v>9.5</v>
      </c>
      <c r="G1662" s="22">
        <v>2</v>
      </c>
      <c r="H1662" s="203">
        <v>44.7</v>
      </c>
      <c r="I1662" s="203">
        <v>1.1100000000000001</v>
      </c>
      <c r="J1662" s="214">
        <v>118.2</v>
      </c>
      <c r="K1662" s="139" t="s">
        <v>1496</v>
      </c>
      <c r="L1662" s="139" t="s">
        <v>8610</v>
      </c>
      <c r="M1662" s="139" t="s">
        <v>8639</v>
      </c>
      <c r="N1662" s="139" t="s">
        <v>8617</v>
      </c>
      <c r="O1662" s="139" t="s">
        <v>8624</v>
      </c>
      <c r="P1662" s="139" t="s">
        <v>8631</v>
      </c>
      <c r="Q1662" s="139" t="s">
        <v>8626</v>
      </c>
      <c r="R1662" s="139" t="s">
        <v>7857</v>
      </c>
    </row>
    <row r="1663" spans="1:18">
      <c r="A1663" s="329" t="s">
        <v>1531</v>
      </c>
      <c r="B1663" s="21" t="s">
        <v>5</v>
      </c>
      <c r="C1663" s="20">
        <v>20749956133946</v>
      </c>
      <c r="D1663" s="138" t="s">
        <v>7857</v>
      </c>
      <c r="E1663" s="21" t="s">
        <v>1722</v>
      </c>
      <c r="F1663" s="19" t="s">
        <v>2691</v>
      </c>
      <c r="G1663" s="21">
        <v>2</v>
      </c>
      <c r="H1663" s="204">
        <v>20.8</v>
      </c>
      <c r="I1663" s="204">
        <v>0.49</v>
      </c>
      <c r="J1663" s="215">
        <v>270</v>
      </c>
      <c r="K1663" s="138" t="s">
        <v>1496</v>
      </c>
      <c r="L1663" s="138" t="s">
        <v>8610</v>
      </c>
      <c r="M1663" s="138" t="s">
        <v>8639</v>
      </c>
      <c r="N1663" s="138" t="s">
        <v>8617</v>
      </c>
      <c r="O1663" s="138" t="s">
        <v>8624</v>
      </c>
      <c r="P1663" s="138" t="s">
        <v>8631</v>
      </c>
      <c r="Q1663" s="138" t="s">
        <v>8626</v>
      </c>
      <c r="R1663" s="138" t="s">
        <v>7857</v>
      </c>
    </row>
    <row r="1664" spans="1:18">
      <c r="A1664" s="25" t="s">
        <v>1525</v>
      </c>
      <c r="B1664" s="22" t="s">
        <v>5</v>
      </c>
      <c r="C1664" s="24">
        <v>20749956143914</v>
      </c>
      <c r="D1664" s="139" t="s">
        <v>7857</v>
      </c>
      <c r="E1664" s="22" t="s">
        <v>2198</v>
      </c>
      <c r="F1664" s="23">
        <v>11.5</v>
      </c>
      <c r="G1664" s="22">
        <v>1</v>
      </c>
      <c r="H1664" s="203">
        <v>31.5</v>
      </c>
      <c r="I1664" s="203">
        <v>0.8</v>
      </c>
      <c r="J1664" s="214">
        <v>175</v>
      </c>
      <c r="K1664" s="139" t="s">
        <v>1496</v>
      </c>
      <c r="L1664" s="139" t="s">
        <v>8610</v>
      </c>
      <c r="M1664" s="139" t="s">
        <v>8639</v>
      </c>
      <c r="N1664" s="139" t="s">
        <v>8617</v>
      </c>
      <c r="O1664" s="139" t="s">
        <v>8624</v>
      </c>
      <c r="P1664" s="139" t="s">
        <v>8631</v>
      </c>
      <c r="Q1664" s="139" t="s">
        <v>8626</v>
      </c>
      <c r="R1664" s="139" t="s">
        <v>7857</v>
      </c>
    </row>
    <row r="1665" spans="1:19">
      <c r="A1665" s="329" t="s">
        <v>1536</v>
      </c>
      <c r="B1665" s="21" t="s">
        <v>5</v>
      </c>
      <c r="C1665" s="20">
        <v>20749956133953</v>
      </c>
      <c r="D1665" s="138" t="s">
        <v>7857</v>
      </c>
      <c r="E1665" s="21" t="s">
        <v>1722</v>
      </c>
      <c r="F1665" s="19" t="s">
        <v>2758</v>
      </c>
      <c r="G1665" s="21">
        <v>1</v>
      </c>
      <c r="H1665" s="204">
        <v>32.1</v>
      </c>
      <c r="I1665" s="204">
        <v>0.77</v>
      </c>
      <c r="J1665" s="215">
        <v>455.2</v>
      </c>
      <c r="K1665" s="138" t="s">
        <v>1496</v>
      </c>
      <c r="L1665" s="138" t="s">
        <v>8610</v>
      </c>
      <c r="M1665" s="138" t="s">
        <v>8639</v>
      </c>
      <c r="N1665" s="138" t="s">
        <v>8617</v>
      </c>
      <c r="O1665" s="138" t="s">
        <v>8624</v>
      </c>
      <c r="P1665" s="138" t="s">
        <v>8631</v>
      </c>
      <c r="Q1665" s="138" t="s">
        <v>8626</v>
      </c>
      <c r="R1665" s="138" t="s">
        <v>7857</v>
      </c>
    </row>
    <row r="1666" spans="1:19">
      <c r="A1666" s="25" t="s">
        <v>1530</v>
      </c>
      <c r="B1666" s="22" t="s">
        <v>5</v>
      </c>
      <c r="C1666" s="24">
        <v>20749956134646</v>
      </c>
      <c r="D1666" s="139" t="s">
        <v>7857</v>
      </c>
      <c r="E1666" s="22" t="s">
        <v>1688</v>
      </c>
      <c r="F1666" s="23">
        <v>13.25</v>
      </c>
      <c r="G1666" s="22">
        <v>1</v>
      </c>
      <c r="H1666" s="203">
        <v>40.9</v>
      </c>
      <c r="I1666" s="203">
        <v>1.07</v>
      </c>
      <c r="J1666" s="214">
        <v>239.3</v>
      </c>
      <c r="K1666" s="139" t="s">
        <v>1496</v>
      </c>
      <c r="L1666" s="139" t="s">
        <v>8610</v>
      </c>
      <c r="M1666" s="139" t="s">
        <v>8639</v>
      </c>
      <c r="N1666" s="139" t="s">
        <v>8617</v>
      </c>
      <c r="O1666" s="139" t="s">
        <v>8624</v>
      </c>
      <c r="P1666" s="139" t="s">
        <v>8631</v>
      </c>
      <c r="Q1666" s="139" t="s">
        <v>8626</v>
      </c>
      <c r="R1666" s="139" t="s">
        <v>7857</v>
      </c>
    </row>
    <row r="1667" spans="1:19">
      <c r="A1667" s="329" t="s">
        <v>1537</v>
      </c>
      <c r="B1667" s="21" t="s">
        <v>5</v>
      </c>
      <c r="C1667" s="20">
        <v>20749956134394</v>
      </c>
      <c r="D1667" s="138" t="s">
        <v>7857</v>
      </c>
      <c r="E1667" s="21" t="s">
        <v>1751</v>
      </c>
      <c r="F1667" s="19" t="s">
        <v>2759</v>
      </c>
      <c r="G1667" s="21" t="s">
        <v>2760</v>
      </c>
      <c r="H1667" s="204">
        <v>19</v>
      </c>
      <c r="I1667" s="204">
        <v>1.1200000000000001</v>
      </c>
      <c r="J1667" s="215">
        <v>656.6</v>
      </c>
      <c r="K1667" s="138" t="s">
        <v>1496</v>
      </c>
      <c r="L1667" s="138" t="s">
        <v>8610</v>
      </c>
      <c r="M1667" s="138" t="s">
        <v>8639</v>
      </c>
      <c r="N1667" s="138" t="s">
        <v>8617</v>
      </c>
      <c r="O1667" s="138" t="s">
        <v>8624</v>
      </c>
      <c r="P1667" s="138" t="s">
        <v>8631</v>
      </c>
      <c r="Q1667" s="138" t="s">
        <v>8626</v>
      </c>
      <c r="R1667" s="138" t="s">
        <v>7857</v>
      </c>
    </row>
    <row r="1668" spans="1:19">
      <c r="A1668" s="25" t="s">
        <v>1517</v>
      </c>
      <c r="B1668" s="22" t="s">
        <v>5</v>
      </c>
      <c r="C1668" s="24">
        <v>20749956133960</v>
      </c>
      <c r="D1668" s="139" t="s">
        <v>7857</v>
      </c>
      <c r="E1668" s="22" t="s">
        <v>2752</v>
      </c>
      <c r="F1668" s="23" t="s">
        <v>2753</v>
      </c>
      <c r="G1668" s="22">
        <v>3</v>
      </c>
      <c r="H1668" s="203">
        <v>21</v>
      </c>
      <c r="I1668" s="203">
        <v>1.26</v>
      </c>
      <c r="J1668" s="214">
        <v>122.9</v>
      </c>
      <c r="K1668" s="139" t="s">
        <v>1496</v>
      </c>
      <c r="L1668" s="139" t="s">
        <v>8610</v>
      </c>
      <c r="M1668" s="139" t="s">
        <v>8639</v>
      </c>
      <c r="N1668" s="139" t="s">
        <v>8617</v>
      </c>
      <c r="O1668" s="139" t="s">
        <v>8624</v>
      </c>
      <c r="P1668" s="139" t="s">
        <v>8631</v>
      </c>
      <c r="Q1668" s="139" t="s">
        <v>8626</v>
      </c>
      <c r="R1668" s="139" t="s">
        <v>7857</v>
      </c>
    </row>
    <row r="1669" spans="1:19">
      <c r="A1669" s="329" t="s">
        <v>1514</v>
      </c>
      <c r="B1669" s="21" t="s">
        <v>5</v>
      </c>
      <c r="C1669" s="20">
        <v>20749956134271</v>
      </c>
      <c r="D1669" s="138" t="s">
        <v>7857</v>
      </c>
      <c r="E1669" s="21" t="s">
        <v>2670</v>
      </c>
      <c r="F1669" s="19">
        <v>3.375</v>
      </c>
      <c r="G1669" s="21">
        <v>3</v>
      </c>
      <c r="H1669" s="204">
        <v>29</v>
      </c>
      <c r="I1669" s="204">
        <v>0.99</v>
      </c>
      <c r="J1669" s="215">
        <v>112.6</v>
      </c>
      <c r="K1669" s="138" t="s">
        <v>1496</v>
      </c>
      <c r="L1669" s="138" t="s">
        <v>8610</v>
      </c>
      <c r="M1669" s="138" t="s">
        <v>8639</v>
      </c>
      <c r="N1669" s="138" t="s">
        <v>8617</v>
      </c>
      <c r="O1669" s="138" t="s">
        <v>8624</v>
      </c>
      <c r="P1669" s="138" t="s">
        <v>8631</v>
      </c>
      <c r="Q1669" s="138" t="s">
        <v>8626</v>
      </c>
      <c r="R1669" s="138" t="s">
        <v>7857</v>
      </c>
    </row>
    <row r="1670" spans="1:19">
      <c r="A1670" s="25" t="s">
        <v>1502</v>
      </c>
      <c r="B1670" s="22" t="s">
        <v>5</v>
      </c>
      <c r="C1670" s="24">
        <v>20749956135353</v>
      </c>
      <c r="D1670" s="139" t="s">
        <v>7857</v>
      </c>
      <c r="E1670" s="22" t="s">
        <v>2748</v>
      </c>
      <c r="F1670" s="23">
        <v>4.25</v>
      </c>
      <c r="G1670" s="22">
        <v>3</v>
      </c>
      <c r="H1670" s="203">
        <v>26.5</v>
      </c>
      <c r="I1670" s="203">
        <v>1.2</v>
      </c>
      <c r="J1670" s="214">
        <v>47.3</v>
      </c>
      <c r="K1670" s="139" t="s">
        <v>1496</v>
      </c>
      <c r="L1670" s="139" t="s">
        <v>8610</v>
      </c>
      <c r="M1670" s="139" t="s">
        <v>8639</v>
      </c>
      <c r="N1670" s="139" t="s">
        <v>8617</v>
      </c>
      <c r="O1670" s="139" t="s">
        <v>8624</v>
      </c>
      <c r="P1670" s="139" t="s">
        <v>8631</v>
      </c>
      <c r="Q1670" s="139" t="s">
        <v>8626</v>
      </c>
      <c r="R1670" s="139" t="s">
        <v>7857</v>
      </c>
    </row>
    <row r="1671" spans="1:19">
      <c r="A1671" s="329" t="s">
        <v>1518</v>
      </c>
      <c r="B1671" s="21" t="s">
        <v>5</v>
      </c>
      <c r="C1671" s="20">
        <v>20749956133977</v>
      </c>
      <c r="D1671" s="138" t="s">
        <v>7857</v>
      </c>
      <c r="E1671" s="21" t="s">
        <v>2754</v>
      </c>
      <c r="F1671" s="19">
        <v>4.5</v>
      </c>
      <c r="G1671" s="21">
        <v>3</v>
      </c>
      <c r="H1671" s="204">
        <v>26.1</v>
      </c>
      <c r="I1671" s="204">
        <v>0.93</v>
      </c>
      <c r="J1671" s="215">
        <v>139</v>
      </c>
      <c r="K1671" s="138" t="s">
        <v>1496</v>
      </c>
      <c r="L1671" s="138" t="s">
        <v>8610</v>
      </c>
      <c r="M1671" s="138" t="s">
        <v>8639</v>
      </c>
      <c r="N1671" s="138" t="s">
        <v>8617</v>
      </c>
      <c r="O1671" s="138" t="s">
        <v>8624</v>
      </c>
      <c r="P1671" s="138" t="s">
        <v>8631</v>
      </c>
      <c r="Q1671" s="138" t="s">
        <v>8626</v>
      </c>
      <c r="R1671" s="138" t="s">
        <v>7857</v>
      </c>
    </row>
    <row r="1672" spans="1:19">
      <c r="A1672" s="25" t="s">
        <v>1506</v>
      </c>
      <c r="B1672" s="22" t="s">
        <v>5</v>
      </c>
      <c r="C1672" s="24" t="s">
        <v>1507</v>
      </c>
      <c r="D1672" s="139" t="s">
        <v>7857</v>
      </c>
      <c r="E1672" s="22" t="s">
        <v>2750</v>
      </c>
      <c r="F1672" s="23">
        <v>3.125</v>
      </c>
      <c r="G1672" s="22">
        <v>3</v>
      </c>
      <c r="H1672" s="203">
        <v>28</v>
      </c>
      <c r="I1672" s="203">
        <v>1.31</v>
      </c>
      <c r="J1672" s="214">
        <v>75.900000000000006</v>
      </c>
      <c r="K1672" s="139" t="s">
        <v>1496</v>
      </c>
      <c r="L1672" s="139" t="s">
        <v>8610</v>
      </c>
      <c r="M1672" s="139" t="s">
        <v>8639</v>
      </c>
      <c r="N1672" s="139" t="s">
        <v>8617</v>
      </c>
      <c r="O1672" s="139" t="s">
        <v>8624</v>
      </c>
      <c r="P1672" s="139" t="s">
        <v>8631</v>
      </c>
      <c r="Q1672" s="139" t="s">
        <v>8626</v>
      </c>
      <c r="R1672" s="139" t="s">
        <v>7857</v>
      </c>
    </row>
    <row r="1673" spans="1:19">
      <c r="A1673" s="25" t="s">
        <v>1510</v>
      </c>
      <c r="B1673" s="22" t="s">
        <v>5</v>
      </c>
      <c r="C1673" s="24">
        <v>20749956134288</v>
      </c>
      <c r="D1673" s="139" t="s">
        <v>7857</v>
      </c>
      <c r="E1673" s="22" t="s">
        <v>2751</v>
      </c>
      <c r="F1673" s="23">
        <v>4.25</v>
      </c>
      <c r="G1673" s="22">
        <v>3</v>
      </c>
      <c r="H1673" s="203">
        <v>19.399999999999999</v>
      </c>
      <c r="I1673" s="203">
        <v>0.51</v>
      </c>
      <c r="J1673" s="214">
        <v>86.1</v>
      </c>
      <c r="K1673" s="139" t="s">
        <v>1496</v>
      </c>
      <c r="L1673" s="139" t="s">
        <v>8610</v>
      </c>
      <c r="M1673" s="139" t="s">
        <v>8639</v>
      </c>
      <c r="N1673" s="139" t="s">
        <v>8617</v>
      </c>
      <c r="O1673" s="139" t="s">
        <v>8624</v>
      </c>
      <c r="P1673" s="139" t="s">
        <v>8631</v>
      </c>
      <c r="Q1673" s="139" t="s">
        <v>8626</v>
      </c>
      <c r="R1673" s="139" t="s">
        <v>7857</v>
      </c>
    </row>
    <row r="1674" spans="1:19">
      <c r="A1674" s="329" t="s">
        <v>1521</v>
      </c>
      <c r="B1674" s="21" t="s">
        <v>5</v>
      </c>
      <c r="C1674" s="20">
        <v>20749956133984</v>
      </c>
      <c r="D1674" s="138" t="s">
        <v>7857</v>
      </c>
      <c r="E1674" s="21" t="s">
        <v>2755</v>
      </c>
      <c r="F1674" s="19">
        <v>4.875</v>
      </c>
      <c r="G1674" s="21">
        <v>3</v>
      </c>
      <c r="H1674" s="204">
        <v>18</v>
      </c>
      <c r="I1674" s="204">
        <v>0.74</v>
      </c>
      <c r="J1674" s="215">
        <v>153.19999999999999</v>
      </c>
      <c r="K1674" s="138" t="s">
        <v>1496</v>
      </c>
      <c r="L1674" s="138" t="s">
        <v>8610</v>
      </c>
      <c r="M1674" s="138" t="s">
        <v>8639</v>
      </c>
      <c r="N1674" s="138" t="s">
        <v>8617</v>
      </c>
      <c r="O1674" s="138" t="s">
        <v>8624</v>
      </c>
      <c r="P1674" s="138" t="s">
        <v>8631</v>
      </c>
      <c r="Q1674" s="138" t="s">
        <v>8626</v>
      </c>
      <c r="R1674" s="138" t="s">
        <v>7857</v>
      </c>
    </row>
    <row r="1675" spans="1:19">
      <c r="A1675" s="25" t="s">
        <v>1528</v>
      </c>
      <c r="B1675" s="22" t="s">
        <v>5</v>
      </c>
      <c r="C1675" s="24">
        <v>20749956133991</v>
      </c>
      <c r="D1675" s="139" t="s">
        <v>7857</v>
      </c>
      <c r="E1675" s="22" t="s">
        <v>2757</v>
      </c>
      <c r="F1675" s="23">
        <v>6.5</v>
      </c>
      <c r="G1675" s="22">
        <v>2</v>
      </c>
      <c r="H1675" s="203">
        <v>20</v>
      </c>
      <c r="I1675" s="203">
        <v>1.44</v>
      </c>
      <c r="J1675" s="214">
        <v>215.4</v>
      </c>
      <c r="K1675" s="139" t="s">
        <v>1496</v>
      </c>
      <c r="L1675" s="139" t="s">
        <v>8610</v>
      </c>
      <c r="M1675" s="139" t="s">
        <v>8639</v>
      </c>
      <c r="N1675" s="139" t="s">
        <v>8617</v>
      </c>
      <c r="O1675" s="139" t="s">
        <v>8624</v>
      </c>
      <c r="P1675" s="139" t="s">
        <v>8631</v>
      </c>
      <c r="Q1675" s="139" t="s">
        <v>8626</v>
      </c>
      <c r="R1675" s="139" t="s">
        <v>7857</v>
      </c>
    </row>
    <row r="1676" spans="1:19">
      <c r="A1676" s="329" t="s">
        <v>1523</v>
      </c>
      <c r="B1676" s="21" t="s">
        <v>5</v>
      </c>
      <c r="C1676" s="20">
        <v>20749956134004</v>
      </c>
      <c r="D1676" s="138" t="s">
        <v>7857</v>
      </c>
      <c r="E1676" s="21" t="s">
        <v>2756</v>
      </c>
      <c r="F1676" s="19">
        <v>5</v>
      </c>
      <c r="G1676" s="21">
        <v>3</v>
      </c>
      <c r="H1676" s="204">
        <v>25.1</v>
      </c>
      <c r="I1676" s="204">
        <v>0.87</v>
      </c>
      <c r="J1676" s="215">
        <v>167.7</v>
      </c>
      <c r="K1676" s="138" t="s">
        <v>1496</v>
      </c>
      <c r="L1676" s="138" t="s">
        <v>8610</v>
      </c>
      <c r="M1676" s="138" t="s">
        <v>8639</v>
      </c>
      <c r="N1676" s="138" t="s">
        <v>8617</v>
      </c>
      <c r="O1676" s="138" t="s">
        <v>8624</v>
      </c>
      <c r="P1676" s="138" t="s">
        <v>8631</v>
      </c>
      <c r="Q1676" s="138" t="s">
        <v>8626</v>
      </c>
      <c r="R1676" s="138" t="s">
        <v>7857</v>
      </c>
    </row>
    <row r="1677" spans="1:19">
      <c r="A1677" s="25" t="s">
        <v>1501</v>
      </c>
      <c r="B1677" s="22" t="s">
        <v>5</v>
      </c>
      <c r="C1677" s="24">
        <v>20749956134554</v>
      </c>
      <c r="D1677" s="139" t="s">
        <v>7857</v>
      </c>
      <c r="E1677" s="22" t="s">
        <v>2747</v>
      </c>
      <c r="F1677" s="23">
        <v>4</v>
      </c>
      <c r="G1677" s="22">
        <v>3</v>
      </c>
      <c r="H1677" s="203">
        <v>15.4</v>
      </c>
      <c r="I1677" s="203">
        <v>0.4</v>
      </c>
      <c r="J1677" s="214">
        <v>46.4</v>
      </c>
      <c r="K1677" s="139" t="s">
        <v>1496</v>
      </c>
      <c r="L1677" s="139" t="s">
        <v>8610</v>
      </c>
      <c r="M1677" s="139" t="s">
        <v>8639</v>
      </c>
      <c r="N1677" s="139" t="s">
        <v>8617</v>
      </c>
      <c r="O1677" s="139" t="s">
        <v>8624</v>
      </c>
      <c r="P1677" s="139" t="s">
        <v>8631</v>
      </c>
      <c r="Q1677" s="139" t="s">
        <v>8626</v>
      </c>
      <c r="R1677" s="139" t="s">
        <v>7857</v>
      </c>
    </row>
    <row r="1678" spans="1:19">
      <c r="A1678" s="329" t="s">
        <v>1504</v>
      </c>
      <c r="B1678" s="21" t="s">
        <v>5</v>
      </c>
      <c r="C1678" s="20">
        <v>20749956134561</v>
      </c>
      <c r="D1678" s="138" t="s">
        <v>7857</v>
      </c>
      <c r="E1678" s="21" t="s">
        <v>2749</v>
      </c>
      <c r="F1678" s="19">
        <v>4</v>
      </c>
      <c r="G1678" s="21">
        <v>3</v>
      </c>
      <c r="H1678" s="204">
        <v>24.3</v>
      </c>
      <c r="I1678" s="204">
        <v>1.34</v>
      </c>
      <c r="J1678" s="215">
        <v>68.099999999999994</v>
      </c>
      <c r="K1678" s="138" t="s">
        <v>1496</v>
      </c>
      <c r="L1678" s="138" t="s">
        <v>8610</v>
      </c>
      <c r="M1678" s="138" t="s">
        <v>8639</v>
      </c>
      <c r="N1678" s="138" t="s">
        <v>8617</v>
      </c>
      <c r="O1678" s="138" t="s">
        <v>8624</v>
      </c>
      <c r="P1678" s="138" t="s">
        <v>8631</v>
      </c>
      <c r="Q1678" s="138" t="s">
        <v>8626</v>
      </c>
      <c r="R1678" s="138" t="s">
        <v>7857</v>
      </c>
    </row>
    <row r="1679" spans="1:19" s="231" customFormat="1" ht="31.5">
      <c r="A1679" s="234" t="s">
        <v>8844</v>
      </c>
      <c r="B1679" s="235"/>
      <c r="C1679" s="236"/>
      <c r="D1679" s="237"/>
      <c r="E1679" s="235"/>
      <c r="F1679" s="235"/>
      <c r="G1679" s="235"/>
      <c r="H1679" s="345"/>
      <c r="I1679" s="345"/>
      <c r="J1679" s="250"/>
      <c r="K1679" s="237"/>
      <c r="L1679" s="237"/>
      <c r="M1679" s="237"/>
      <c r="N1679" s="237"/>
      <c r="O1679" s="237"/>
      <c r="P1679" s="237"/>
      <c r="Q1679" s="237"/>
      <c r="R1679" s="237"/>
      <c r="S1679" s="278"/>
    </row>
    <row r="1680" spans="1:19" s="232" customFormat="1" ht="38.25">
      <c r="A1680" s="238" t="s">
        <v>2</v>
      </c>
      <c r="B1680" s="239" t="s">
        <v>8825</v>
      </c>
      <c r="C1680" s="240" t="s">
        <v>2813</v>
      </c>
      <c r="D1680" s="239" t="s">
        <v>8827</v>
      </c>
      <c r="E1680" s="239" t="s">
        <v>1667</v>
      </c>
      <c r="F1680" s="241" t="s">
        <v>8824</v>
      </c>
      <c r="G1680" s="239" t="s">
        <v>8767</v>
      </c>
      <c r="H1680" s="347" t="s">
        <v>8777</v>
      </c>
      <c r="I1680" s="347" t="s">
        <v>8823</v>
      </c>
      <c r="J1680" s="190" t="s">
        <v>8810</v>
      </c>
      <c r="K1680" s="238" t="s">
        <v>8822</v>
      </c>
      <c r="L1680" s="239" t="s">
        <v>8764</v>
      </c>
      <c r="M1680" s="239" t="s">
        <v>8595</v>
      </c>
      <c r="N1680" s="240" t="s">
        <v>8765</v>
      </c>
      <c r="O1680" s="239" t="s">
        <v>8763</v>
      </c>
      <c r="P1680" s="241" t="s">
        <v>8821</v>
      </c>
      <c r="Q1680" s="241" t="s">
        <v>8618</v>
      </c>
      <c r="R1680" s="239" t="s">
        <v>9155</v>
      </c>
      <c r="S1680" s="280"/>
    </row>
    <row r="1681" spans="1:18">
      <c r="A1681" s="25" t="s">
        <v>1539</v>
      </c>
      <c r="B1681" s="22" t="s">
        <v>5</v>
      </c>
      <c r="C1681" s="24">
        <v>20749956134318</v>
      </c>
      <c r="D1681" s="139" t="s">
        <v>7857</v>
      </c>
      <c r="E1681" s="22" t="s">
        <v>1770</v>
      </c>
      <c r="F1681" s="23">
        <v>5.5</v>
      </c>
      <c r="G1681" s="22">
        <v>3</v>
      </c>
      <c r="H1681" s="203">
        <v>17.899999999999999</v>
      </c>
      <c r="I1681" s="203">
        <v>0.41</v>
      </c>
      <c r="J1681" s="214">
        <v>24.6</v>
      </c>
      <c r="K1681" s="139" t="s">
        <v>1538</v>
      </c>
      <c r="L1681" s="139" t="s">
        <v>8610</v>
      </c>
      <c r="M1681" s="139" t="s">
        <v>8639</v>
      </c>
      <c r="N1681" s="139" t="s">
        <v>8617</v>
      </c>
      <c r="O1681" s="139" t="s">
        <v>8624</v>
      </c>
      <c r="P1681" s="139" t="s">
        <v>8631</v>
      </c>
      <c r="Q1681" s="139" t="s">
        <v>8626</v>
      </c>
      <c r="R1681" s="139" t="s">
        <v>7857</v>
      </c>
    </row>
    <row r="1682" spans="1:18">
      <c r="A1682" s="329" t="s">
        <v>1540</v>
      </c>
      <c r="B1682" s="21" t="s">
        <v>5</v>
      </c>
      <c r="C1682" s="20">
        <v>20749956134325</v>
      </c>
      <c r="D1682" s="138" t="s">
        <v>7857</v>
      </c>
      <c r="E1682" s="21" t="s">
        <v>1669</v>
      </c>
      <c r="F1682" s="19">
        <v>6.25</v>
      </c>
      <c r="G1682" s="21">
        <v>3</v>
      </c>
      <c r="H1682" s="204">
        <v>24</v>
      </c>
      <c r="I1682" s="204">
        <v>0.57999999999999996</v>
      </c>
      <c r="J1682" s="215">
        <v>34.299999999999997</v>
      </c>
      <c r="K1682" s="138" t="s">
        <v>1538</v>
      </c>
      <c r="L1682" s="138" t="s">
        <v>8610</v>
      </c>
      <c r="M1682" s="138" t="s">
        <v>8639</v>
      </c>
      <c r="N1682" s="138" t="s">
        <v>8617</v>
      </c>
      <c r="O1682" s="138" t="s">
        <v>8624</v>
      </c>
      <c r="P1682" s="138" t="s">
        <v>8631</v>
      </c>
      <c r="Q1682" s="138" t="s">
        <v>8626</v>
      </c>
      <c r="R1682" s="138" t="s">
        <v>7857</v>
      </c>
    </row>
    <row r="1683" spans="1:18">
      <c r="A1683" s="25" t="s">
        <v>1541</v>
      </c>
      <c r="B1683" s="22" t="s">
        <v>5</v>
      </c>
      <c r="C1683" s="24">
        <v>20749956134332</v>
      </c>
      <c r="D1683" s="139" t="s">
        <v>7857</v>
      </c>
      <c r="E1683" s="22" t="s">
        <v>1669</v>
      </c>
      <c r="F1683" s="23">
        <v>7.125</v>
      </c>
      <c r="G1683" s="22">
        <v>3</v>
      </c>
      <c r="H1683" s="203">
        <v>32.9</v>
      </c>
      <c r="I1683" s="203">
        <v>0.86</v>
      </c>
      <c r="J1683" s="214">
        <v>40.799999999999997</v>
      </c>
      <c r="K1683" s="139" t="s">
        <v>1538</v>
      </c>
      <c r="L1683" s="139" t="s">
        <v>8610</v>
      </c>
      <c r="M1683" s="139" t="s">
        <v>8639</v>
      </c>
      <c r="N1683" s="139" t="s">
        <v>8617</v>
      </c>
      <c r="O1683" s="139" t="s">
        <v>8624</v>
      </c>
      <c r="P1683" s="139" t="s">
        <v>8631</v>
      </c>
      <c r="Q1683" s="139" t="s">
        <v>8626</v>
      </c>
      <c r="R1683" s="139" t="s">
        <v>7857</v>
      </c>
    </row>
    <row r="1684" spans="1:18">
      <c r="A1684" s="329" t="s">
        <v>1542</v>
      </c>
      <c r="B1684" s="21" t="s">
        <v>5</v>
      </c>
      <c r="C1684" s="20">
        <v>20749956134028</v>
      </c>
      <c r="D1684" s="138" t="s">
        <v>7857</v>
      </c>
      <c r="E1684" s="21" t="s">
        <v>2761</v>
      </c>
      <c r="F1684" s="19">
        <v>8.75</v>
      </c>
      <c r="G1684" s="21">
        <v>1</v>
      </c>
      <c r="H1684" s="204">
        <v>24.6</v>
      </c>
      <c r="I1684" s="204">
        <v>1</v>
      </c>
      <c r="J1684" s="215">
        <v>269.3</v>
      </c>
      <c r="K1684" s="138" t="s">
        <v>1538</v>
      </c>
      <c r="L1684" s="138" t="s">
        <v>8610</v>
      </c>
      <c r="M1684" s="138" t="s">
        <v>8639</v>
      </c>
      <c r="N1684" s="138" t="s">
        <v>8617</v>
      </c>
      <c r="O1684" s="138" t="s">
        <v>8624</v>
      </c>
      <c r="P1684" s="138" t="s">
        <v>8631</v>
      </c>
      <c r="Q1684" s="138" t="s">
        <v>8626</v>
      </c>
      <c r="R1684" s="138" t="s">
        <v>7857</v>
      </c>
    </row>
    <row r="1685" spans="1:18">
      <c r="A1685" s="25" t="s">
        <v>1543</v>
      </c>
      <c r="B1685" s="22" t="s">
        <v>5</v>
      </c>
      <c r="C1685" s="24">
        <v>20749956134349</v>
      </c>
      <c r="D1685" s="139" t="s">
        <v>7857</v>
      </c>
      <c r="E1685" s="22" t="s">
        <v>1669</v>
      </c>
      <c r="F1685" s="23">
        <v>9</v>
      </c>
      <c r="G1685" s="22">
        <v>2</v>
      </c>
      <c r="H1685" s="203">
        <v>34.1</v>
      </c>
      <c r="I1685" s="203">
        <v>1.02</v>
      </c>
      <c r="J1685" s="214">
        <v>67.3</v>
      </c>
      <c r="K1685" s="139" t="s">
        <v>1538</v>
      </c>
      <c r="L1685" s="139" t="s">
        <v>8610</v>
      </c>
      <c r="M1685" s="139" t="s">
        <v>8639</v>
      </c>
      <c r="N1685" s="139" t="s">
        <v>8617</v>
      </c>
      <c r="O1685" s="139" t="s">
        <v>8624</v>
      </c>
      <c r="P1685" s="139" t="s">
        <v>8631</v>
      </c>
      <c r="Q1685" s="139" t="s">
        <v>8626</v>
      </c>
      <c r="R1685" s="139" t="s">
        <v>7857</v>
      </c>
    </row>
    <row r="1686" spans="1:18">
      <c r="A1686" s="329" t="s">
        <v>1544</v>
      </c>
      <c r="B1686" s="21" t="s">
        <v>5</v>
      </c>
      <c r="C1686" s="20">
        <v>20749956134035</v>
      </c>
      <c r="D1686" s="138" t="s">
        <v>7857</v>
      </c>
      <c r="E1686" s="21" t="s">
        <v>2761</v>
      </c>
      <c r="F1686" s="19">
        <v>9.5</v>
      </c>
      <c r="G1686" s="21">
        <v>1</v>
      </c>
      <c r="H1686" s="204">
        <v>24.5</v>
      </c>
      <c r="I1686" s="204">
        <v>0.98</v>
      </c>
      <c r="J1686" s="215">
        <v>269.3</v>
      </c>
      <c r="K1686" s="138" t="s">
        <v>1538</v>
      </c>
      <c r="L1686" s="138" t="s">
        <v>8610</v>
      </c>
      <c r="M1686" s="138" t="s">
        <v>8639</v>
      </c>
      <c r="N1686" s="138" t="s">
        <v>8617</v>
      </c>
      <c r="O1686" s="138" t="s">
        <v>8624</v>
      </c>
      <c r="P1686" s="138" t="s">
        <v>8631</v>
      </c>
      <c r="Q1686" s="138" t="s">
        <v>8626</v>
      </c>
      <c r="R1686" s="138" t="s">
        <v>7857</v>
      </c>
    </row>
    <row r="1687" spans="1:18">
      <c r="A1687" s="25" t="s">
        <v>1545</v>
      </c>
      <c r="B1687" s="22" t="s">
        <v>5</v>
      </c>
      <c r="C1687" s="24">
        <v>20749956134356</v>
      </c>
      <c r="D1687" s="139" t="s">
        <v>7857</v>
      </c>
      <c r="E1687" s="22" t="s">
        <v>1669</v>
      </c>
      <c r="F1687" s="23">
        <v>9.625</v>
      </c>
      <c r="G1687" s="22">
        <v>2</v>
      </c>
      <c r="H1687" s="203">
        <v>41.1</v>
      </c>
      <c r="I1687" s="203">
        <v>1.22</v>
      </c>
      <c r="J1687" s="214">
        <v>82.2</v>
      </c>
      <c r="K1687" s="139" t="s">
        <v>1538</v>
      </c>
      <c r="L1687" s="139" t="s">
        <v>8610</v>
      </c>
      <c r="M1687" s="139" t="s">
        <v>8639</v>
      </c>
      <c r="N1687" s="139" t="s">
        <v>8617</v>
      </c>
      <c r="O1687" s="139" t="s">
        <v>8624</v>
      </c>
      <c r="P1687" s="139" t="s">
        <v>8631</v>
      </c>
      <c r="Q1687" s="139" t="s">
        <v>8626</v>
      </c>
      <c r="R1687" s="139" t="s">
        <v>7857</v>
      </c>
    </row>
    <row r="1688" spans="1:18">
      <c r="A1688" s="329" t="s">
        <v>1546</v>
      </c>
      <c r="B1688" s="21" t="s">
        <v>5</v>
      </c>
      <c r="C1688" s="20">
        <v>20749956134363</v>
      </c>
      <c r="D1688" s="138" t="s">
        <v>7857</v>
      </c>
      <c r="E1688" s="21" t="s">
        <v>1669</v>
      </c>
      <c r="F1688" s="19">
        <v>10.5</v>
      </c>
      <c r="G1688" s="21">
        <v>1</v>
      </c>
      <c r="H1688" s="204">
        <v>23.5</v>
      </c>
      <c r="I1688" s="204">
        <v>0.75</v>
      </c>
      <c r="J1688" s="215">
        <v>117.1</v>
      </c>
      <c r="K1688" s="138" t="s">
        <v>1538</v>
      </c>
      <c r="L1688" s="138" t="s">
        <v>8610</v>
      </c>
      <c r="M1688" s="138" t="s">
        <v>8639</v>
      </c>
      <c r="N1688" s="138" t="s">
        <v>8617</v>
      </c>
      <c r="O1688" s="138" t="s">
        <v>8624</v>
      </c>
      <c r="P1688" s="138" t="s">
        <v>8631</v>
      </c>
      <c r="Q1688" s="138" t="s">
        <v>8626</v>
      </c>
      <c r="R1688" s="138" t="s">
        <v>7857</v>
      </c>
    </row>
    <row r="1689" spans="1:18">
      <c r="A1689" s="25" t="s">
        <v>1547</v>
      </c>
      <c r="B1689" s="22" t="s">
        <v>5</v>
      </c>
      <c r="C1689" s="24">
        <v>20749956134370</v>
      </c>
      <c r="D1689" s="139" t="s">
        <v>7857</v>
      </c>
      <c r="E1689" s="22" t="s">
        <v>2762</v>
      </c>
      <c r="F1689" s="23">
        <v>10.625</v>
      </c>
      <c r="G1689" s="22">
        <v>1</v>
      </c>
      <c r="H1689" s="203">
        <v>27.2</v>
      </c>
      <c r="I1689" s="203">
        <v>1.1200000000000001</v>
      </c>
      <c r="J1689" s="214">
        <v>220</v>
      </c>
      <c r="K1689" s="139" t="s">
        <v>1538</v>
      </c>
      <c r="L1689" s="139" t="s">
        <v>8610</v>
      </c>
      <c r="M1689" s="139" t="s">
        <v>8639</v>
      </c>
      <c r="N1689" s="139" t="s">
        <v>8617</v>
      </c>
      <c r="O1689" s="139" t="s">
        <v>8624</v>
      </c>
      <c r="P1689" s="139" t="s">
        <v>8631</v>
      </c>
      <c r="Q1689" s="139" t="s">
        <v>8626</v>
      </c>
      <c r="R1689" s="139" t="s">
        <v>7857</v>
      </c>
    </row>
    <row r="1690" spans="1:18">
      <c r="A1690" s="329" t="s">
        <v>1548</v>
      </c>
      <c r="B1690" s="21" t="s">
        <v>5</v>
      </c>
      <c r="C1690" s="20">
        <v>20749956143891</v>
      </c>
      <c r="D1690" s="138" t="s">
        <v>7857</v>
      </c>
      <c r="E1690" s="21" t="s">
        <v>1669</v>
      </c>
      <c r="F1690" s="19">
        <v>11.125</v>
      </c>
      <c r="G1690" s="21">
        <v>1</v>
      </c>
      <c r="H1690" s="204">
        <v>30.9</v>
      </c>
      <c r="I1690" s="204">
        <v>7.0000000000000007E-2</v>
      </c>
      <c r="J1690" s="215">
        <v>208.4</v>
      </c>
      <c r="K1690" s="138" t="s">
        <v>1538</v>
      </c>
      <c r="L1690" s="138" t="s">
        <v>8610</v>
      </c>
      <c r="M1690" s="138" t="s">
        <v>8639</v>
      </c>
      <c r="N1690" s="138" t="s">
        <v>8617</v>
      </c>
      <c r="O1690" s="138" t="s">
        <v>8624</v>
      </c>
      <c r="P1690" s="138" t="s">
        <v>8631</v>
      </c>
      <c r="Q1690" s="138" t="s">
        <v>8626</v>
      </c>
      <c r="R1690" s="138" t="s">
        <v>7857</v>
      </c>
    </row>
    <row r="1691" spans="1:18">
      <c r="A1691" s="25" t="s">
        <v>1549</v>
      </c>
      <c r="B1691" s="22" t="s">
        <v>5</v>
      </c>
      <c r="C1691" s="24">
        <v>20749956134387</v>
      </c>
      <c r="D1691" s="139" t="s">
        <v>7857</v>
      </c>
      <c r="E1691" s="22" t="s">
        <v>1669</v>
      </c>
      <c r="F1691" s="23">
        <v>12</v>
      </c>
      <c r="G1691" s="22">
        <v>1</v>
      </c>
      <c r="H1691" s="203">
        <v>33.9</v>
      </c>
      <c r="I1691" s="203">
        <v>1.1299999999999999</v>
      </c>
      <c r="J1691" s="214">
        <v>252.1</v>
      </c>
      <c r="K1691" s="139" t="s">
        <v>1538</v>
      </c>
      <c r="L1691" s="139" t="s">
        <v>8610</v>
      </c>
      <c r="M1691" s="139" t="s">
        <v>8639</v>
      </c>
      <c r="N1691" s="139" t="s">
        <v>8617</v>
      </c>
      <c r="O1691" s="139" t="s">
        <v>8624</v>
      </c>
      <c r="P1691" s="139" t="s">
        <v>8631</v>
      </c>
      <c r="Q1691" s="139" t="s">
        <v>8626</v>
      </c>
      <c r="R1691" s="139" t="s">
        <v>7857</v>
      </c>
    </row>
    <row r="1692" spans="1:18">
      <c r="A1692" s="329" t="s">
        <v>1550</v>
      </c>
      <c r="B1692" s="21" t="s">
        <v>5</v>
      </c>
      <c r="C1692" s="20">
        <v>20749956134042</v>
      </c>
      <c r="D1692" s="138" t="s">
        <v>7857</v>
      </c>
      <c r="E1692" s="21" t="s">
        <v>2198</v>
      </c>
      <c r="F1692" s="19" t="s">
        <v>2763</v>
      </c>
      <c r="G1692" s="21">
        <v>3</v>
      </c>
      <c r="H1692" s="204">
        <v>16.7</v>
      </c>
      <c r="I1692" s="204">
        <v>0.39</v>
      </c>
      <c r="J1692" s="215">
        <v>122.5</v>
      </c>
      <c r="K1692" s="138" t="s">
        <v>1538</v>
      </c>
      <c r="L1692" s="138" t="s">
        <v>8610</v>
      </c>
      <c r="M1692" s="138" t="s">
        <v>8639</v>
      </c>
      <c r="N1692" s="138" t="s">
        <v>8617</v>
      </c>
      <c r="O1692" s="138" t="s">
        <v>8624</v>
      </c>
      <c r="P1692" s="138" t="s">
        <v>8631</v>
      </c>
      <c r="Q1692" s="138" t="s">
        <v>8626</v>
      </c>
      <c r="R1692" s="138" t="s">
        <v>7857</v>
      </c>
    </row>
    <row r="1693" spans="1:18">
      <c r="A1693" s="25" t="s">
        <v>1551</v>
      </c>
      <c r="B1693" s="22" t="s">
        <v>5</v>
      </c>
      <c r="C1693" s="24">
        <v>20749956134059</v>
      </c>
      <c r="D1693" s="139" t="s">
        <v>7857</v>
      </c>
      <c r="E1693" s="22" t="s">
        <v>2198</v>
      </c>
      <c r="F1693" s="23" t="s">
        <v>2764</v>
      </c>
      <c r="G1693" s="22">
        <v>3</v>
      </c>
      <c r="H1693" s="203">
        <v>27.7</v>
      </c>
      <c r="I1693" s="203">
        <v>0.78</v>
      </c>
      <c r="J1693" s="214">
        <v>162.1</v>
      </c>
      <c r="K1693" s="139" t="s">
        <v>1538</v>
      </c>
      <c r="L1693" s="139" t="s">
        <v>8610</v>
      </c>
      <c r="M1693" s="139" t="s">
        <v>8639</v>
      </c>
      <c r="N1693" s="139" t="s">
        <v>8617</v>
      </c>
      <c r="O1693" s="139" t="s">
        <v>8624</v>
      </c>
      <c r="P1693" s="139" t="s">
        <v>8631</v>
      </c>
      <c r="Q1693" s="139" t="s">
        <v>8626</v>
      </c>
      <c r="R1693" s="139" t="s">
        <v>7857</v>
      </c>
    </row>
    <row r="1694" spans="1:18">
      <c r="A1694" s="329" t="s">
        <v>1552</v>
      </c>
      <c r="B1694" s="21" t="s">
        <v>5</v>
      </c>
      <c r="C1694" s="20">
        <v>20749956134066</v>
      </c>
      <c r="D1694" s="138" t="s">
        <v>7857</v>
      </c>
      <c r="E1694" s="21" t="s">
        <v>2198</v>
      </c>
      <c r="F1694" s="19" t="s">
        <v>2765</v>
      </c>
      <c r="G1694" s="21">
        <v>2</v>
      </c>
      <c r="H1694" s="204">
        <v>28.4</v>
      </c>
      <c r="I1694" s="204">
        <v>0.72</v>
      </c>
      <c r="J1694" s="215">
        <v>172</v>
      </c>
      <c r="K1694" s="138" t="s">
        <v>1538</v>
      </c>
      <c r="L1694" s="138" t="s">
        <v>8610</v>
      </c>
      <c r="M1694" s="138" t="s">
        <v>8639</v>
      </c>
      <c r="N1694" s="138" t="s">
        <v>8617</v>
      </c>
      <c r="O1694" s="138" t="s">
        <v>8624</v>
      </c>
      <c r="P1694" s="138" t="s">
        <v>8631</v>
      </c>
      <c r="Q1694" s="138" t="s">
        <v>8626</v>
      </c>
      <c r="R1694" s="138" t="s">
        <v>7857</v>
      </c>
    </row>
    <row r="1695" spans="1:18">
      <c r="A1695" s="25" t="s">
        <v>1553</v>
      </c>
      <c r="B1695" s="22" t="s">
        <v>5</v>
      </c>
      <c r="C1695" s="24">
        <v>20749956134073</v>
      </c>
      <c r="D1695" s="139" t="s">
        <v>7857</v>
      </c>
      <c r="E1695" s="22" t="s">
        <v>2198</v>
      </c>
      <c r="F1695" s="23" t="s">
        <v>2766</v>
      </c>
      <c r="G1695" s="22">
        <v>2</v>
      </c>
      <c r="H1695" s="203">
        <v>35.700000000000003</v>
      </c>
      <c r="I1695" s="203">
        <v>0.67</v>
      </c>
      <c r="J1695" s="214">
        <v>204.4</v>
      </c>
      <c r="K1695" s="139" t="s">
        <v>1538</v>
      </c>
      <c r="L1695" s="139" t="s">
        <v>8610</v>
      </c>
      <c r="M1695" s="139" t="s">
        <v>8639</v>
      </c>
      <c r="N1695" s="139" t="s">
        <v>8617</v>
      </c>
      <c r="O1695" s="139" t="s">
        <v>8624</v>
      </c>
      <c r="P1695" s="139" t="s">
        <v>8631</v>
      </c>
      <c r="Q1695" s="139" t="s">
        <v>8626</v>
      </c>
      <c r="R1695" s="139" t="s">
        <v>7857</v>
      </c>
    </row>
    <row r="1696" spans="1:18">
      <c r="A1696" s="329" t="s">
        <v>1554</v>
      </c>
      <c r="B1696" s="21" t="s">
        <v>5</v>
      </c>
      <c r="C1696" s="20">
        <v>20749956134080</v>
      </c>
      <c r="D1696" s="138" t="s">
        <v>7857</v>
      </c>
      <c r="E1696" s="21" t="s">
        <v>2198</v>
      </c>
      <c r="F1696" s="19" t="s">
        <v>2767</v>
      </c>
      <c r="G1696" s="21">
        <v>1</v>
      </c>
      <c r="H1696" s="204">
        <v>20.7</v>
      </c>
      <c r="I1696" s="204">
        <v>0.59</v>
      </c>
      <c r="J1696" s="215">
        <v>254.4</v>
      </c>
      <c r="K1696" s="138" t="s">
        <v>1538</v>
      </c>
      <c r="L1696" s="138" t="s">
        <v>8610</v>
      </c>
      <c r="M1696" s="138" t="s">
        <v>8639</v>
      </c>
      <c r="N1696" s="138" t="s">
        <v>8617</v>
      </c>
      <c r="O1696" s="138" t="s">
        <v>8624</v>
      </c>
      <c r="P1696" s="138" t="s">
        <v>8631</v>
      </c>
      <c r="Q1696" s="138" t="s">
        <v>8626</v>
      </c>
      <c r="R1696" s="138" t="s">
        <v>7857</v>
      </c>
    </row>
    <row r="1697" spans="1:18">
      <c r="A1697" s="25" t="s">
        <v>1555</v>
      </c>
      <c r="B1697" s="22" t="s">
        <v>5</v>
      </c>
      <c r="C1697" s="24">
        <v>20749956134097</v>
      </c>
      <c r="D1697" s="139" t="s">
        <v>7857</v>
      </c>
      <c r="E1697" s="22" t="s">
        <v>2198</v>
      </c>
      <c r="F1697" s="23" t="s">
        <v>2768</v>
      </c>
      <c r="G1697" s="22">
        <v>1</v>
      </c>
      <c r="H1697" s="203">
        <v>24.7</v>
      </c>
      <c r="I1697" s="203">
        <v>0.59</v>
      </c>
      <c r="J1697" s="214">
        <v>300.7</v>
      </c>
      <c r="K1697" s="139" t="s">
        <v>1538</v>
      </c>
      <c r="L1697" s="139" t="s">
        <v>8610</v>
      </c>
      <c r="M1697" s="139" t="s">
        <v>8639</v>
      </c>
      <c r="N1697" s="139" t="s">
        <v>8617</v>
      </c>
      <c r="O1697" s="139" t="s">
        <v>8624</v>
      </c>
      <c r="P1697" s="139" t="s">
        <v>8631</v>
      </c>
      <c r="Q1697" s="139" t="s">
        <v>8626</v>
      </c>
      <c r="R1697" s="139" t="s">
        <v>7857</v>
      </c>
    </row>
    <row r="1698" spans="1:18">
      <c r="A1698" s="329" t="s">
        <v>1556</v>
      </c>
      <c r="B1698" s="21" t="s">
        <v>5</v>
      </c>
      <c r="C1698" s="20">
        <v>20749956134103</v>
      </c>
      <c r="D1698" s="138" t="s">
        <v>7857</v>
      </c>
      <c r="E1698" s="21" t="s">
        <v>2198</v>
      </c>
      <c r="F1698" s="19" t="s">
        <v>2769</v>
      </c>
      <c r="G1698" s="21">
        <v>1</v>
      </c>
      <c r="H1698" s="204">
        <v>29</v>
      </c>
      <c r="I1698" s="204">
        <v>0.79</v>
      </c>
      <c r="J1698" s="215">
        <v>458.9</v>
      </c>
      <c r="K1698" s="138" t="s">
        <v>1538</v>
      </c>
      <c r="L1698" s="138" t="s">
        <v>8610</v>
      </c>
      <c r="M1698" s="138" t="s">
        <v>8639</v>
      </c>
      <c r="N1698" s="138" t="s">
        <v>8617</v>
      </c>
      <c r="O1698" s="138" t="s">
        <v>8624</v>
      </c>
      <c r="P1698" s="138" t="s">
        <v>8631</v>
      </c>
      <c r="Q1698" s="138" t="s">
        <v>8626</v>
      </c>
      <c r="R1698" s="138" t="s">
        <v>7857</v>
      </c>
    </row>
    <row r="1699" spans="1:18">
      <c r="A1699" s="25" t="s">
        <v>1557</v>
      </c>
      <c r="B1699" s="22" t="s">
        <v>5</v>
      </c>
      <c r="C1699" s="24">
        <v>20749956134110</v>
      </c>
      <c r="D1699" s="139" t="s">
        <v>7857</v>
      </c>
      <c r="E1699" s="22" t="s">
        <v>2198</v>
      </c>
      <c r="F1699" s="23" t="s">
        <v>2770</v>
      </c>
      <c r="G1699" s="22" t="s">
        <v>1727</v>
      </c>
      <c r="H1699" s="203">
        <v>21.4</v>
      </c>
      <c r="I1699" s="203">
        <v>0.64</v>
      </c>
      <c r="J1699" s="214">
        <v>551.5</v>
      </c>
      <c r="K1699" s="139" t="s">
        <v>1538</v>
      </c>
      <c r="L1699" s="139" t="s">
        <v>8610</v>
      </c>
      <c r="M1699" s="139" t="s">
        <v>8639</v>
      </c>
      <c r="N1699" s="139" t="s">
        <v>8617</v>
      </c>
      <c r="O1699" s="139" t="s">
        <v>8624</v>
      </c>
      <c r="P1699" s="139" t="s">
        <v>8631</v>
      </c>
      <c r="Q1699" s="139" t="s">
        <v>8626</v>
      </c>
      <c r="R1699" s="139" t="s">
        <v>7857</v>
      </c>
    </row>
    <row r="1700" spans="1:18">
      <c r="A1700" s="329" t="s">
        <v>1558</v>
      </c>
      <c r="B1700" s="21" t="s">
        <v>5</v>
      </c>
      <c r="C1700" s="20">
        <v>20749956134400</v>
      </c>
      <c r="D1700" s="138" t="s">
        <v>7857</v>
      </c>
      <c r="E1700" s="21" t="s">
        <v>1885</v>
      </c>
      <c r="F1700" s="19">
        <v>5.5</v>
      </c>
      <c r="G1700" s="21">
        <v>3</v>
      </c>
      <c r="H1700" s="204">
        <v>21.4</v>
      </c>
      <c r="I1700" s="204">
        <v>0.47</v>
      </c>
      <c r="J1700" s="215">
        <v>28.6</v>
      </c>
      <c r="K1700" s="138" t="s">
        <v>1538</v>
      </c>
      <c r="L1700" s="138" t="s">
        <v>8610</v>
      </c>
      <c r="M1700" s="138" t="s">
        <v>8639</v>
      </c>
      <c r="N1700" s="138" t="s">
        <v>8617</v>
      </c>
      <c r="O1700" s="138" t="s">
        <v>8624</v>
      </c>
      <c r="P1700" s="138" t="s">
        <v>8631</v>
      </c>
      <c r="Q1700" s="138" t="s">
        <v>8626</v>
      </c>
      <c r="R1700" s="138" t="s">
        <v>7857</v>
      </c>
    </row>
    <row r="1701" spans="1:18">
      <c r="A1701" s="25" t="s">
        <v>1559</v>
      </c>
      <c r="B1701" s="22" t="s">
        <v>5</v>
      </c>
      <c r="C1701" s="24">
        <v>20749956134127</v>
      </c>
      <c r="D1701" s="139" t="s">
        <v>7857</v>
      </c>
      <c r="E1701" s="22" t="s">
        <v>2668</v>
      </c>
      <c r="F1701" s="23" t="s">
        <v>2771</v>
      </c>
      <c r="G1701" s="22">
        <v>3</v>
      </c>
      <c r="H1701" s="203">
        <v>24.9</v>
      </c>
      <c r="I1701" s="203">
        <v>0.6</v>
      </c>
      <c r="J1701" s="214">
        <v>55.6</v>
      </c>
      <c r="K1701" s="139" t="s">
        <v>1538</v>
      </c>
      <c r="L1701" s="139" t="s">
        <v>8610</v>
      </c>
      <c r="M1701" s="139" t="s">
        <v>8639</v>
      </c>
      <c r="N1701" s="139" t="s">
        <v>8617</v>
      </c>
      <c r="O1701" s="139" t="s">
        <v>8624</v>
      </c>
      <c r="P1701" s="139" t="s">
        <v>8631</v>
      </c>
      <c r="Q1701" s="139" t="s">
        <v>8626</v>
      </c>
      <c r="R1701" s="139" t="s">
        <v>7857</v>
      </c>
    </row>
    <row r="1702" spans="1:18">
      <c r="A1702" s="329" t="s">
        <v>1560</v>
      </c>
      <c r="B1702" s="21" t="s">
        <v>5</v>
      </c>
      <c r="C1702" s="20">
        <v>20749956134134</v>
      </c>
      <c r="D1702" s="138" t="s">
        <v>7857</v>
      </c>
      <c r="E1702" s="21" t="s">
        <v>2669</v>
      </c>
      <c r="F1702" s="19">
        <v>6.875</v>
      </c>
      <c r="G1702" s="21">
        <v>2</v>
      </c>
      <c r="H1702" s="204">
        <v>22</v>
      </c>
      <c r="I1702" s="204">
        <v>0.46</v>
      </c>
      <c r="J1702" s="215">
        <v>86.8</v>
      </c>
      <c r="K1702" s="138" t="s">
        <v>1538</v>
      </c>
      <c r="L1702" s="138" t="s">
        <v>8610</v>
      </c>
      <c r="M1702" s="138" t="s">
        <v>8639</v>
      </c>
      <c r="N1702" s="138" t="s">
        <v>8617</v>
      </c>
      <c r="O1702" s="138" t="s">
        <v>8624</v>
      </c>
      <c r="P1702" s="138" t="s">
        <v>8631</v>
      </c>
      <c r="Q1702" s="138" t="s">
        <v>8626</v>
      </c>
      <c r="R1702" s="138" t="s">
        <v>7857</v>
      </c>
    </row>
    <row r="1703" spans="1:18">
      <c r="A1703" s="25" t="s">
        <v>1561</v>
      </c>
      <c r="B1703" s="22" t="s">
        <v>5</v>
      </c>
      <c r="C1703" s="24">
        <v>20749956144751</v>
      </c>
      <c r="D1703" s="139" t="s">
        <v>7857</v>
      </c>
      <c r="E1703" s="22" t="s">
        <v>1671</v>
      </c>
      <c r="F1703" s="23">
        <v>4.25</v>
      </c>
      <c r="G1703" s="22">
        <v>3</v>
      </c>
      <c r="H1703" s="203">
        <v>15.4</v>
      </c>
      <c r="I1703" s="203">
        <v>0.01</v>
      </c>
      <c r="J1703" s="214">
        <v>37</v>
      </c>
      <c r="K1703" s="139" t="s">
        <v>1538</v>
      </c>
      <c r="L1703" s="139" t="s">
        <v>8610</v>
      </c>
      <c r="M1703" s="139" t="s">
        <v>8639</v>
      </c>
      <c r="N1703" s="139" t="s">
        <v>8617</v>
      </c>
      <c r="O1703" s="139" t="s">
        <v>8624</v>
      </c>
      <c r="P1703" s="139" t="s">
        <v>8631</v>
      </c>
      <c r="Q1703" s="139" t="s">
        <v>8626</v>
      </c>
      <c r="R1703" s="139" t="s">
        <v>7857</v>
      </c>
    </row>
    <row r="1704" spans="1:18">
      <c r="A1704" s="329" t="s">
        <v>1562</v>
      </c>
      <c r="B1704" s="21" t="s">
        <v>5</v>
      </c>
      <c r="C1704" s="20">
        <v>20749956134141</v>
      </c>
      <c r="D1704" s="138" t="s">
        <v>7857</v>
      </c>
      <c r="E1704" s="21" t="s">
        <v>2633</v>
      </c>
      <c r="F1704" s="19">
        <v>3.125</v>
      </c>
      <c r="G1704" s="21">
        <v>3</v>
      </c>
      <c r="H1704" s="204">
        <v>22</v>
      </c>
      <c r="I1704" s="204">
        <v>1.05</v>
      </c>
      <c r="J1704" s="215">
        <v>112.6</v>
      </c>
      <c r="K1704" s="138" t="s">
        <v>1538</v>
      </c>
      <c r="L1704" s="138" t="s">
        <v>8610</v>
      </c>
      <c r="M1704" s="138" t="s">
        <v>8639</v>
      </c>
      <c r="N1704" s="138" t="s">
        <v>8617</v>
      </c>
      <c r="O1704" s="138" t="s">
        <v>8624</v>
      </c>
      <c r="P1704" s="138" t="s">
        <v>8631</v>
      </c>
      <c r="Q1704" s="138" t="s">
        <v>8626</v>
      </c>
      <c r="R1704" s="138" t="s">
        <v>7857</v>
      </c>
    </row>
    <row r="1705" spans="1:18">
      <c r="A1705" s="25" t="s">
        <v>1563</v>
      </c>
      <c r="B1705" s="22" t="s">
        <v>5</v>
      </c>
      <c r="C1705" s="24">
        <v>20749956134158</v>
      </c>
      <c r="D1705" s="139" t="s">
        <v>7857</v>
      </c>
      <c r="E1705" s="22" t="s">
        <v>2672</v>
      </c>
      <c r="F1705" s="23">
        <v>4.625</v>
      </c>
      <c r="G1705" s="22">
        <v>2</v>
      </c>
      <c r="H1705" s="203">
        <v>24.2</v>
      </c>
      <c r="I1705" s="203">
        <v>1.1299999999999999</v>
      </c>
      <c r="J1705" s="214">
        <v>202</v>
      </c>
      <c r="K1705" s="139" t="s">
        <v>1538</v>
      </c>
      <c r="L1705" s="139" t="s">
        <v>8610</v>
      </c>
      <c r="M1705" s="139" t="s">
        <v>8639</v>
      </c>
      <c r="N1705" s="139" t="s">
        <v>8617</v>
      </c>
      <c r="O1705" s="139" t="s">
        <v>8624</v>
      </c>
      <c r="P1705" s="139" t="s">
        <v>8631</v>
      </c>
      <c r="Q1705" s="139" t="s">
        <v>8626</v>
      </c>
      <c r="R1705" s="139" t="s">
        <v>7857</v>
      </c>
    </row>
    <row r="1706" spans="1:18">
      <c r="A1706" s="329" t="s">
        <v>1564</v>
      </c>
      <c r="B1706" s="21" t="s">
        <v>5</v>
      </c>
      <c r="C1706" s="20">
        <v>20749956144768</v>
      </c>
      <c r="D1706" s="138" t="s">
        <v>7857</v>
      </c>
      <c r="E1706" s="21" t="s">
        <v>1901</v>
      </c>
      <c r="F1706" s="19">
        <v>3.5</v>
      </c>
      <c r="G1706" s="21">
        <v>3</v>
      </c>
      <c r="H1706" s="204">
        <v>17.600000000000001</v>
      </c>
      <c r="I1706" s="204">
        <v>0.02</v>
      </c>
      <c r="J1706" s="215">
        <v>42</v>
      </c>
      <c r="K1706" s="138" t="s">
        <v>1538</v>
      </c>
      <c r="L1706" s="138" t="s">
        <v>8610</v>
      </c>
      <c r="M1706" s="138" t="s">
        <v>8639</v>
      </c>
      <c r="N1706" s="138" t="s">
        <v>8617</v>
      </c>
      <c r="O1706" s="138" t="s">
        <v>8624</v>
      </c>
      <c r="P1706" s="138" t="s">
        <v>8631</v>
      </c>
      <c r="Q1706" s="138" t="s">
        <v>8626</v>
      </c>
      <c r="R1706" s="138" t="s">
        <v>7857</v>
      </c>
    </row>
    <row r="1707" spans="1:18">
      <c r="A1707" s="25" t="s">
        <v>1565</v>
      </c>
      <c r="B1707" s="22" t="s">
        <v>5</v>
      </c>
      <c r="C1707" s="24">
        <v>20749956134417</v>
      </c>
      <c r="D1707" s="139" t="s">
        <v>7857</v>
      </c>
      <c r="E1707" s="22" t="s">
        <v>2772</v>
      </c>
      <c r="F1707" s="23">
        <v>3.25</v>
      </c>
      <c r="G1707" s="22">
        <v>3</v>
      </c>
      <c r="H1707" s="203">
        <v>9.3000000000000007</v>
      </c>
      <c r="I1707" s="203">
        <v>1.34</v>
      </c>
      <c r="J1707" s="214">
        <v>47.4</v>
      </c>
      <c r="K1707" s="139" t="s">
        <v>1538</v>
      </c>
      <c r="L1707" s="139" t="s">
        <v>8610</v>
      </c>
      <c r="M1707" s="139" t="s">
        <v>8639</v>
      </c>
      <c r="N1707" s="139" t="s">
        <v>8617</v>
      </c>
      <c r="O1707" s="139" t="s">
        <v>8624</v>
      </c>
      <c r="P1707" s="139" t="s">
        <v>8631</v>
      </c>
      <c r="Q1707" s="139" t="s">
        <v>8626</v>
      </c>
      <c r="R1707" s="139" t="s">
        <v>7857</v>
      </c>
    </row>
    <row r="1708" spans="1:18">
      <c r="A1708" s="329" t="s">
        <v>1566</v>
      </c>
      <c r="B1708" s="21" t="s">
        <v>5</v>
      </c>
      <c r="C1708" s="20">
        <v>20749956134165</v>
      </c>
      <c r="D1708" s="138" t="s">
        <v>7857</v>
      </c>
      <c r="E1708" s="21" t="s">
        <v>2773</v>
      </c>
      <c r="F1708" s="19">
        <v>3</v>
      </c>
      <c r="G1708" s="21">
        <v>3</v>
      </c>
      <c r="H1708" s="204">
        <v>32</v>
      </c>
      <c r="I1708" s="204">
        <v>1.1499999999999999</v>
      </c>
      <c r="J1708" s="215">
        <v>157.1</v>
      </c>
      <c r="K1708" s="138" t="s">
        <v>1538</v>
      </c>
      <c r="L1708" s="138" t="s">
        <v>8610</v>
      </c>
      <c r="M1708" s="138" t="s">
        <v>8639</v>
      </c>
      <c r="N1708" s="138" t="s">
        <v>8617</v>
      </c>
      <c r="O1708" s="138" t="s">
        <v>8624</v>
      </c>
      <c r="P1708" s="138" t="s">
        <v>8631</v>
      </c>
      <c r="Q1708" s="138" t="s">
        <v>8626</v>
      </c>
      <c r="R1708" s="138" t="s">
        <v>7857</v>
      </c>
    </row>
    <row r="1709" spans="1:18">
      <c r="A1709" s="25" t="s">
        <v>1567</v>
      </c>
      <c r="B1709" s="22" t="s">
        <v>5</v>
      </c>
      <c r="C1709" s="24">
        <v>20749956134172</v>
      </c>
      <c r="D1709" s="139" t="s">
        <v>7857</v>
      </c>
      <c r="E1709" s="22" t="s">
        <v>2774</v>
      </c>
      <c r="F1709" s="23">
        <v>3.5</v>
      </c>
      <c r="G1709" s="22">
        <v>2</v>
      </c>
      <c r="H1709" s="203">
        <v>29</v>
      </c>
      <c r="I1709" s="203">
        <v>1.1299999999999999</v>
      </c>
      <c r="J1709" s="214">
        <v>154.19999999999999</v>
      </c>
      <c r="K1709" s="139" t="s">
        <v>1538</v>
      </c>
      <c r="L1709" s="139" t="s">
        <v>8610</v>
      </c>
      <c r="M1709" s="139" t="s">
        <v>8639</v>
      </c>
      <c r="N1709" s="139" t="s">
        <v>8617</v>
      </c>
      <c r="O1709" s="139" t="s">
        <v>8624</v>
      </c>
      <c r="P1709" s="139" t="s">
        <v>8631</v>
      </c>
      <c r="Q1709" s="139" t="s">
        <v>8626</v>
      </c>
      <c r="R1709" s="139" t="s">
        <v>7857</v>
      </c>
    </row>
    <row r="1710" spans="1:18">
      <c r="A1710" s="329" t="s">
        <v>1568</v>
      </c>
      <c r="B1710" s="21" t="s">
        <v>5</v>
      </c>
      <c r="C1710" s="20">
        <v>20749956134189</v>
      </c>
      <c r="D1710" s="138" t="s">
        <v>7857</v>
      </c>
      <c r="E1710" s="21" t="s">
        <v>2775</v>
      </c>
      <c r="F1710" s="19">
        <v>3.625</v>
      </c>
      <c r="G1710" s="21">
        <v>2</v>
      </c>
      <c r="H1710" s="204">
        <v>28</v>
      </c>
      <c r="I1710" s="204">
        <v>1.1399999999999999</v>
      </c>
      <c r="J1710" s="215">
        <v>157.1</v>
      </c>
      <c r="K1710" s="138" t="s">
        <v>1538</v>
      </c>
      <c r="L1710" s="138" t="s">
        <v>8610</v>
      </c>
      <c r="M1710" s="138" t="s">
        <v>8639</v>
      </c>
      <c r="N1710" s="138" t="s">
        <v>8617</v>
      </c>
      <c r="O1710" s="138" t="s">
        <v>8624</v>
      </c>
      <c r="P1710" s="138" t="s">
        <v>8631</v>
      </c>
      <c r="Q1710" s="138" t="s">
        <v>8626</v>
      </c>
      <c r="R1710" s="138" t="s">
        <v>7857</v>
      </c>
    </row>
    <row r="1711" spans="1:18">
      <c r="A1711" s="25" t="s">
        <v>1569</v>
      </c>
      <c r="B1711" s="22" t="s">
        <v>5</v>
      </c>
      <c r="C1711" s="24">
        <v>20749956134196</v>
      </c>
      <c r="D1711" s="139" t="s">
        <v>7857</v>
      </c>
      <c r="E1711" s="22" t="s">
        <v>2678</v>
      </c>
      <c r="F1711" s="23">
        <v>3</v>
      </c>
      <c r="G1711" s="22">
        <v>3</v>
      </c>
      <c r="H1711" s="203">
        <v>20</v>
      </c>
      <c r="I1711" s="203">
        <v>0.66</v>
      </c>
      <c r="J1711" s="214">
        <v>98</v>
      </c>
      <c r="K1711" s="139" t="s">
        <v>1538</v>
      </c>
      <c r="L1711" s="139" t="s">
        <v>8610</v>
      </c>
      <c r="M1711" s="139" t="s">
        <v>8639</v>
      </c>
      <c r="N1711" s="139" t="s">
        <v>8617</v>
      </c>
      <c r="O1711" s="139" t="s">
        <v>8624</v>
      </c>
      <c r="P1711" s="139" t="s">
        <v>8631</v>
      </c>
      <c r="Q1711" s="139" t="s">
        <v>8626</v>
      </c>
      <c r="R1711" s="139" t="s">
        <v>7857</v>
      </c>
    </row>
    <row r="1712" spans="1:18">
      <c r="A1712" s="329" t="s">
        <v>1570</v>
      </c>
      <c r="B1712" s="21" t="s">
        <v>5</v>
      </c>
      <c r="C1712" s="20">
        <v>20749956134424</v>
      </c>
      <c r="D1712" s="138" t="s">
        <v>7857</v>
      </c>
      <c r="E1712" s="21" t="s">
        <v>2776</v>
      </c>
      <c r="F1712" s="19">
        <v>3.875</v>
      </c>
      <c r="G1712" s="21">
        <v>3</v>
      </c>
      <c r="H1712" s="204">
        <v>20.8</v>
      </c>
      <c r="I1712" s="204">
        <v>0.64</v>
      </c>
      <c r="J1712" s="215">
        <v>37.1</v>
      </c>
      <c r="K1712" s="138" t="s">
        <v>1538</v>
      </c>
      <c r="L1712" s="138" t="s">
        <v>8610</v>
      </c>
      <c r="M1712" s="138" t="s">
        <v>8639</v>
      </c>
      <c r="N1712" s="138" t="s">
        <v>8617</v>
      </c>
      <c r="O1712" s="138" t="s">
        <v>8624</v>
      </c>
      <c r="P1712" s="138" t="s">
        <v>8631</v>
      </c>
      <c r="Q1712" s="138" t="s">
        <v>8626</v>
      </c>
      <c r="R1712" s="138" t="s">
        <v>7857</v>
      </c>
    </row>
    <row r="1713" spans="1:18">
      <c r="A1713" s="25" t="s">
        <v>1571</v>
      </c>
      <c r="B1713" s="22" t="s">
        <v>5</v>
      </c>
      <c r="C1713" s="24">
        <v>20749956146878</v>
      </c>
      <c r="D1713" s="139" t="s">
        <v>7857</v>
      </c>
      <c r="E1713" s="22" t="s">
        <v>1676</v>
      </c>
      <c r="F1713" s="23">
        <v>3.25</v>
      </c>
      <c r="G1713" s="22">
        <v>3</v>
      </c>
      <c r="H1713" s="203">
        <v>30</v>
      </c>
      <c r="I1713" s="203">
        <v>0.78</v>
      </c>
      <c r="J1713" s="214">
        <v>67.5</v>
      </c>
      <c r="K1713" s="139" t="s">
        <v>1538</v>
      </c>
      <c r="L1713" s="139" t="s">
        <v>8610</v>
      </c>
      <c r="M1713" s="139" t="s">
        <v>8639</v>
      </c>
      <c r="N1713" s="139" t="s">
        <v>8617</v>
      </c>
      <c r="O1713" s="139" t="s">
        <v>8624</v>
      </c>
      <c r="P1713" s="139" t="s">
        <v>8631</v>
      </c>
      <c r="Q1713" s="139" t="s">
        <v>8626</v>
      </c>
      <c r="R1713" s="139" t="s">
        <v>7857</v>
      </c>
    </row>
    <row r="1714" spans="1:18">
      <c r="A1714" s="329" t="s">
        <v>1572</v>
      </c>
      <c r="B1714" s="21" t="s">
        <v>5</v>
      </c>
      <c r="C1714" s="20">
        <v>20749956134202</v>
      </c>
      <c r="D1714" s="138" t="s">
        <v>7857</v>
      </c>
      <c r="E1714" s="21" t="s">
        <v>2777</v>
      </c>
      <c r="F1714" s="19">
        <v>4.25</v>
      </c>
      <c r="G1714" s="21">
        <v>3</v>
      </c>
      <c r="H1714" s="204">
        <v>13.6</v>
      </c>
      <c r="I1714" s="204">
        <v>0.38</v>
      </c>
      <c r="J1714" s="215">
        <v>59.6</v>
      </c>
      <c r="K1714" s="138" t="s">
        <v>1538</v>
      </c>
      <c r="L1714" s="138" t="s">
        <v>8610</v>
      </c>
      <c r="M1714" s="138" t="s">
        <v>8639</v>
      </c>
      <c r="N1714" s="138" t="s">
        <v>8617</v>
      </c>
      <c r="O1714" s="138" t="s">
        <v>8624</v>
      </c>
      <c r="P1714" s="138" t="s">
        <v>8631</v>
      </c>
      <c r="Q1714" s="138" t="s">
        <v>8626</v>
      </c>
      <c r="R1714" s="138" t="s">
        <v>7857</v>
      </c>
    </row>
    <row r="1715" spans="1:18">
      <c r="A1715" s="25" t="s">
        <v>1573</v>
      </c>
      <c r="B1715" s="22" t="s">
        <v>5</v>
      </c>
      <c r="C1715" s="24">
        <v>20749956134431</v>
      </c>
      <c r="D1715" s="139" t="s">
        <v>7857</v>
      </c>
      <c r="E1715" s="22" t="s">
        <v>2751</v>
      </c>
      <c r="F1715" s="23">
        <v>4.75</v>
      </c>
      <c r="G1715" s="22">
        <v>3</v>
      </c>
      <c r="H1715" s="203">
        <v>15.4</v>
      </c>
      <c r="I1715" s="203">
        <v>0.4</v>
      </c>
      <c r="J1715" s="214">
        <v>28.4</v>
      </c>
      <c r="K1715" s="139" t="s">
        <v>1538</v>
      </c>
      <c r="L1715" s="139" t="s">
        <v>8610</v>
      </c>
      <c r="M1715" s="139" t="s">
        <v>8639</v>
      </c>
      <c r="N1715" s="139" t="s">
        <v>8617</v>
      </c>
      <c r="O1715" s="139" t="s">
        <v>8624</v>
      </c>
      <c r="P1715" s="139" t="s">
        <v>8631</v>
      </c>
      <c r="Q1715" s="139" t="s">
        <v>8626</v>
      </c>
      <c r="R1715" s="139" t="s">
        <v>7857</v>
      </c>
    </row>
    <row r="1716" spans="1:18">
      <c r="A1716" s="329" t="s">
        <v>1574</v>
      </c>
      <c r="B1716" s="21" t="s">
        <v>5</v>
      </c>
      <c r="C1716" s="20">
        <v>20749956145796</v>
      </c>
      <c r="D1716" s="138" t="s">
        <v>7857</v>
      </c>
      <c r="E1716" s="21" t="s">
        <v>2778</v>
      </c>
      <c r="F1716" s="19">
        <v>6.375</v>
      </c>
      <c r="G1716" s="21">
        <v>3</v>
      </c>
      <c r="H1716" s="204">
        <v>28.4</v>
      </c>
      <c r="I1716" s="204">
        <v>0.97</v>
      </c>
      <c r="J1716" s="215">
        <v>52.2</v>
      </c>
      <c r="K1716" s="138" t="s">
        <v>1538</v>
      </c>
      <c r="L1716" s="138" t="s">
        <v>8610</v>
      </c>
      <c r="M1716" s="138" t="s">
        <v>8639</v>
      </c>
      <c r="N1716" s="138" t="s">
        <v>8617</v>
      </c>
      <c r="O1716" s="138" t="s">
        <v>8624</v>
      </c>
      <c r="P1716" s="138" t="s">
        <v>8631</v>
      </c>
      <c r="Q1716" s="138" t="s">
        <v>8626</v>
      </c>
      <c r="R1716" s="138" t="s">
        <v>7857</v>
      </c>
    </row>
    <row r="1717" spans="1:18">
      <c r="A1717" s="25" t="s">
        <v>1575</v>
      </c>
      <c r="B1717" s="22" t="s">
        <v>5</v>
      </c>
      <c r="C1717" s="24">
        <v>20749956134448</v>
      </c>
      <c r="D1717" s="139" t="s">
        <v>7857</v>
      </c>
      <c r="E1717" s="22" t="s">
        <v>2779</v>
      </c>
      <c r="F1717" s="23">
        <v>4.875</v>
      </c>
      <c r="G1717" s="22">
        <v>3</v>
      </c>
      <c r="H1717" s="203">
        <v>31.2</v>
      </c>
      <c r="I1717" s="203">
        <v>0.99</v>
      </c>
      <c r="J1717" s="214">
        <v>42.3</v>
      </c>
      <c r="K1717" s="139" t="s">
        <v>1538</v>
      </c>
      <c r="L1717" s="139" t="s">
        <v>8610</v>
      </c>
      <c r="M1717" s="139" t="s">
        <v>8639</v>
      </c>
      <c r="N1717" s="139" t="s">
        <v>8617</v>
      </c>
      <c r="O1717" s="139" t="s">
        <v>8624</v>
      </c>
      <c r="P1717" s="139" t="s">
        <v>8631</v>
      </c>
      <c r="Q1717" s="139" t="s">
        <v>8626</v>
      </c>
      <c r="R1717" s="139" t="s">
        <v>7857</v>
      </c>
    </row>
    <row r="1718" spans="1:18">
      <c r="A1718" s="329" t="s">
        <v>1576</v>
      </c>
      <c r="B1718" s="21" t="s">
        <v>5</v>
      </c>
      <c r="C1718" s="20">
        <v>20749956134219</v>
      </c>
      <c r="D1718" s="138" t="s">
        <v>7857</v>
      </c>
      <c r="E1718" s="21" t="s">
        <v>2780</v>
      </c>
      <c r="F1718" s="19">
        <v>6</v>
      </c>
      <c r="G1718" s="21">
        <v>1</v>
      </c>
      <c r="H1718" s="204">
        <v>13.3</v>
      </c>
      <c r="I1718" s="204">
        <v>0.68</v>
      </c>
      <c r="J1718" s="215">
        <v>196.3</v>
      </c>
      <c r="K1718" s="138" t="s">
        <v>1538</v>
      </c>
      <c r="L1718" s="138" t="s">
        <v>8610</v>
      </c>
      <c r="M1718" s="138" t="s">
        <v>8639</v>
      </c>
      <c r="N1718" s="138" t="s">
        <v>8617</v>
      </c>
      <c r="O1718" s="138" t="s">
        <v>8624</v>
      </c>
      <c r="P1718" s="138" t="s">
        <v>8631</v>
      </c>
      <c r="Q1718" s="138" t="s">
        <v>8626</v>
      </c>
      <c r="R1718" s="138" t="s">
        <v>7857</v>
      </c>
    </row>
    <row r="1719" spans="1:18">
      <c r="A1719" s="25" t="s">
        <v>1577</v>
      </c>
      <c r="B1719" s="22" t="s">
        <v>5</v>
      </c>
      <c r="C1719" s="24">
        <v>20749956134455</v>
      </c>
      <c r="D1719" s="139" t="s">
        <v>7857</v>
      </c>
      <c r="E1719" s="22" t="s">
        <v>2642</v>
      </c>
      <c r="F1719" s="23">
        <v>5.75</v>
      </c>
      <c r="G1719" s="22">
        <v>3</v>
      </c>
      <c r="H1719" s="203">
        <v>33.299999999999997</v>
      </c>
      <c r="I1719" s="203">
        <v>1.2</v>
      </c>
      <c r="J1719" s="214">
        <v>60.7</v>
      </c>
      <c r="K1719" s="139" t="s">
        <v>1538</v>
      </c>
      <c r="L1719" s="139" t="s">
        <v>8610</v>
      </c>
      <c r="M1719" s="139" t="s">
        <v>8639</v>
      </c>
      <c r="N1719" s="139" t="s">
        <v>8617</v>
      </c>
      <c r="O1719" s="139" t="s">
        <v>8624</v>
      </c>
      <c r="P1719" s="139" t="s">
        <v>8631</v>
      </c>
      <c r="Q1719" s="139" t="s">
        <v>8626</v>
      </c>
      <c r="R1719" s="139" t="s">
        <v>7857</v>
      </c>
    </row>
    <row r="1720" spans="1:18">
      <c r="A1720" s="329" t="s">
        <v>1578</v>
      </c>
      <c r="B1720" s="21" t="s">
        <v>5</v>
      </c>
      <c r="C1720" s="20">
        <v>20749956134226</v>
      </c>
      <c r="D1720" s="138" t="s">
        <v>7857</v>
      </c>
      <c r="E1720" s="21" t="s">
        <v>2781</v>
      </c>
      <c r="F1720" s="19">
        <v>8</v>
      </c>
      <c r="G1720" s="21">
        <v>2</v>
      </c>
      <c r="H1720" s="204">
        <v>27.7</v>
      </c>
      <c r="I1720" s="204">
        <v>0.71</v>
      </c>
      <c r="J1720" s="215">
        <v>172</v>
      </c>
      <c r="K1720" s="138" t="s">
        <v>1538</v>
      </c>
      <c r="L1720" s="138" t="s">
        <v>8610</v>
      </c>
      <c r="M1720" s="138" t="s">
        <v>8639</v>
      </c>
      <c r="N1720" s="138" t="s">
        <v>8617</v>
      </c>
      <c r="O1720" s="138" t="s">
        <v>8624</v>
      </c>
      <c r="P1720" s="138" t="s">
        <v>8631</v>
      </c>
      <c r="Q1720" s="138" t="s">
        <v>8626</v>
      </c>
      <c r="R1720" s="138" t="s">
        <v>7857</v>
      </c>
    </row>
    <row r="1721" spans="1:18">
      <c r="A1721" s="25" t="s">
        <v>1579</v>
      </c>
      <c r="B1721" s="22" t="s">
        <v>5</v>
      </c>
      <c r="C1721" s="24">
        <v>20749956134462</v>
      </c>
      <c r="D1721" s="139" t="s">
        <v>7857</v>
      </c>
      <c r="E1721" s="22" t="s">
        <v>2782</v>
      </c>
      <c r="F1721" s="23">
        <v>9</v>
      </c>
      <c r="G1721" s="22">
        <v>2</v>
      </c>
      <c r="H1721" s="203">
        <v>36.6</v>
      </c>
      <c r="I1721" s="203">
        <v>1.29</v>
      </c>
      <c r="J1721" s="214">
        <v>73.3</v>
      </c>
      <c r="K1721" s="139" t="s">
        <v>1538</v>
      </c>
      <c r="L1721" s="139" t="s">
        <v>8610</v>
      </c>
      <c r="M1721" s="139" t="s">
        <v>8639</v>
      </c>
      <c r="N1721" s="139" t="s">
        <v>8617</v>
      </c>
      <c r="O1721" s="139" t="s">
        <v>8624</v>
      </c>
      <c r="P1721" s="139" t="s">
        <v>8631</v>
      </c>
      <c r="Q1721" s="139" t="s">
        <v>8626</v>
      </c>
      <c r="R1721" s="139" t="s">
        <v>7857</v>
      </c>
    </row>
    <row r="1722" spans="1:18">
      <c r="A1722" s="329" t="s">
        <v>1580</v>
      </c>
      <c r="B1722" s="21" t="s">
        <v>5</v>
      </c>
      <c r="C1722" s="20">
        <v>20749956134479</v>
      </c>
      <c r="D1722" s="138" t="s">
        <v>7857</v>
      </c>
      <c r="E1722" s="21" t="s">
        <v>2783</v>
      </c>
      <c r="F1722" s="19">
        <v>10.5</v>
      </c>
      <c r="G1722" s="21">
        <v>1</v>
      </c>
      <c r="H1722" s="204">
        <v>29.1</v>
      </c>
      <c r="I1722" s="204">
        <v>1.08</v>
      </c>
      <c r="J1722" s="215">
        <v>205.4</v>
      </c>
      <c r="K1722" s="138" t="s">
        <v>1538</v>
      </c>
      <c r="L1722" s="138" t="s">
        <v>8610</v>
      </c>
      <c r="M1722" s="138" t="s">
        <v>8639</v>
      </c>
      <c r="N1722" s="138" t="s">
        <v>8617</v>
      </c>
      <c r="O1722" s="138" t="s">
        <v>8624</v>
      </c>
      <c r="P1722" s="138" t="s">
        <v>8631</v>
      </c>
      <c r="Q1722" s="138" t="s">
        <v>8626</v>
      </c>
      <c r="R1722" s="138" t="s">
        <v>7857</v>
      </c>
    </row>
    <row r="1723" spans="1:18">
      <c r="A1723" s="25" t="s">
        <v>1581</v>
      </c>
      <c r="B1723" s="22" t="s">
        <v>5</v>
      </c>
      <c r="C1723" s="24">
        <v>20749956134486</v>
      </c>
      <c r="D1723" s="139" t="s">
        <v>7857</v>
      </c>
      <c r="E1723" s="22" t="s">
        <v>2784</v>
      </c>
      <c r="F1723" s="23">
        <v>12</v>
      </c>
      <c r="G1723" s="22">
        <v>1</v>
      </c>
      <c r="H1723" s="203">
        <v>40.299999999999997</v>
      </c>
      <c r="I1723" s="203">
        <v>1.46</v>
      </c>
      <c r="J1723" s="214">
        <v>249.3</v>
      </c>
      <c r="K1723" s="139" t="s">
        <v>1538</v>
      </c>
      <c r="L1723" s="139" t="s">
        <v>8610</v>
      </c>
      <c r="M1723" s="139" t="s">
        <v>8639</v>
      </c>
      <c r="N1723" s="139" t="s">
        <v>8617</v>
      </c>
      <c r="O1723" s="139" t="s">
        <v>8624</v>
      </c>
      <c r="P1723" s="139" t="s">
        <v>8631</v>
      </c>
      <c r="Q1723" s="139" t="s">
        <v>8626</v>
      </c>
      <c r="R1723" s="139" t="s">
        <v>7857</v>
      </c>
    </row>
    <row r="1724" spans="1:18">
      <c r="A1724" s="329" t="s">
        <v>1582</v>
      </c>
      <c r="B1724" s="21" t="s">
        <v>5</v>
      </c>
      <c r="C1724" s="20">
        <v>20749956134493</v>
      </c>
      <c r="D1724" s="138" t="s">
        <v>7857</v>
      </c>
      <c r="E1724" s="21" t="s">
        <v>2785</v>
      </c>
      <c r="F1724" s="19">
        <v>7.375</v>
      </c>
      <c r="G1724" s="21">
        <v>2</v>
      </c>
      <c r="H1724" s="204">
        <v>41</v>
      </c>
      <c r="I1724" s="204">
        <v>1.49</v>
      </c>
      <c r="J1724" s="215">
        <v>150</v>
      </c>
      <c r="K1724" s="138" t="s">
        <v>1538</v>
      </c>
      <c r="L1724" s="138" t="s">
        <v>8610</v>
      </c>
      <c r="M1724" s="138" t="s">
        <v>8639</v>
      </c>
      <c r="N1724" s="138" t="s">
        <v>8617</v>
      </c>
      <c r="O1724" s="138" t="s">
        <v>8624</v>
      </c>
      <c r="P1724" s="138" t="s">
        <v>8631</v>
      </c>
      <c r="Q1724" s="138" t="s">
        <v>8626</v>
      </c>
      <c r="R1724" s="138" t="s">
        <v>7857</v>
      </c>
    </row>
    <row r="1725" spans="1:18">
      <c r="A1725" s="25" t="s">
        <v>1583</v>
      </c>
      <c r="B1725" s="22" t="s">
        <v>5</v>
      </c>
      <c r="C1725" s="24">
        <v>20749956136169</v>
      </c>
      <c r="D1725" s="139" t="s">
        <v>7857</v>
      </c>
      <c r="E1725" s="22" t="s">
        <v>2786</v>
      </c>
      <c r="F1725" s="23">
        <v>8.25</v>
      </c>
      <c r="G1725" s="22">
        <v>1</v>
      </c>
      <c r="H1725" s="203">
        <v>30</v>
      </c>
      <c r="I1725" s="203">
        <v>1.36</v>
      </c>
      <c r="J1725" s="214">
        <v>195</v>
      </c>
      <c r="K1725" s="139" t="s">
        <v>1538</v>
      </c>
      <c r="L1725" s="139" t="s">
        <v>8610</v>
      </c>
      <c r="M1725" s="139" t="s">
        <v>8639</v>
      </c>
      <c r="N1725" s="139" t="s">
        <v>8617</v>
      </c>
      <c r="O1725" s="139" t="s">
        <v>8624</v>
      </c>
      <c r="P1725" s="139" t="s">
        <v>8631</v>
      </c>
      <c r="Q1725" s="139" t="s">
        <v>8626</v>
      </c>
      <c r="R1725" s="139" t="s">
        <v>7857</v>
      </c>
    </row>
    <row r="1726" spans="1:18">
      <c r="A1726" s="329" t="s">
        <v>1584</v>
      </c>
      <c r="B1726" s="21" t="s">
        <v>5</v>
      </c>
      <c r="C1726" s="20">
        <v>20749956134530</v>
      </c>
      <c r="D1726" s="138" t="s">
        <v>7857</v>
      </c>
      <c r="E1726" s="21" t="s">
        <v>2787</v>
      </c>
      <c r="F1726" s="19">
        <v>10.625</v>
      </c>
      <c r="G1726" s="21">
        <v>1</v>
      </c>
      <c r="H1726" s="204">
        <v>39.200000000000003</v>
      </c>
      <c r="I1726" s="204">
        <v>1.95</v>
      </c>
      <c r="J1726" s="215">
        <v>247.3</v>
      </c>
      <c r="K1726" s="138" t="s">
        <v>1538</v>
      </c>
      <c r="L1726" s="138" t="s">
        <v>8610</v>
      </c>
      <c r="M1726" s="138" t="s">
        <v>8639</v>
      </c>
      <c r="N1726" s="138" t="s">
        <v>8617</v>
      </c>
      <c r="O1726" s="138" t="s">
        <v>8624</v>
      </c>
      <c r="P1726" s="138" t="s">
        <v>8631</v>
      </c>
      <c r="Q1726" s="138" t="s">
        <v>8626</v>
      </c>
      <c r="R1726" s="138" t="s">
        <v>7857</v>
      </c>
    </row>
    <row r="1727" spans="1:18">
      <c r="A1727" s="25" t="s">
        <v>1585</v>
      </c>
      <c r="B1727" s="22" t="s">
        <v>5</v>
      </c>
      <c r="C1727" s="24">
        <v>20749956134233</v>
      </c>
      <c r="D1727" s="139" t="s">
        <v>7857</v>
      </c>
      <c r="E1727" s="22" t="s">
        <v>2788</v>
      </c>
      <c r="F1727" s="23">
        <v>4.375</v>
      </c>
      <c r="G1727" s="22">
        <v>3</v>
      </c>
      <c r="H1727" s="203">
        <v>30</v>
      </c>
      <c r="I1727" s="203">
        <v>1.46</v>
      </c>
      <c r="J1727" s="214">
        <v>112</v>
      </c>
      <c r="K1727" s="139" t="s">
        <v>1538</v>
      </c>
      <c r="L1727" s="139" t="s">
        <v>8610</v>
      </c>
      <c r="M1727" s="139" t="s">
        <v>8639</v>
      </c>
      <c r="N1727" s="139" t="s">
        <v>8617</v>
      </c>
      <c r="O1727" s="139" t="s">
        <v>8624</v>
      </c>
      <c r="P1727" s="139" t="s">
        <v>8631</v>
      </c>
      <c r="Q1727" s="139" t="s">
        <v>8626</v>
      </c>
      <c r="R1727" s="139" t="s">
        <v>7857</v>
      </c>
    </row>
    <row r="1728" spans="1:18">
      <c r="A1728" s="329" t="s">
        <v>1586</v>
      </c>
      <c r="B1728" s="21" t="s">
        <v>5</v>
      </c>
      <c r="C1728" s="20">
        <v>20749956134240</v>
      </c>
      <c r="D1728" s="138" t="s">
        <v>7857</v>
      </c>
      <c r="E1728" s="21" t="s">
        <v>2789</v>
      </c>
      <c r="F1728" s="19" t="s">
        <v>2790</v>
      </c>
      <c r="G1728" s="21">
        <v>3</v>
      </c>
      <c r="H1728" s="204">
        <v>14.4</v>
      </c>
      <c r="I1728" s="204">
        <v>0.38</v>
      </c>
      <c r="J1728" s="215">
        <v>135.4</v>
      </c>
      <c r="K1728" s="138" t="s">
        <v>1538</v>
      </c>
      <c r="L1728" s="138" t="s">
        <v>8610</v>
      </c>
      <c r="M1728" s="138" t="s">
        <v>8639</v>
      </c>
      <c r="N1728" s="138" t="s">
        <v>8617</v>
      </c>
      <c r="O1728" s="138" t="s">
        <v>8624</v>
      </c>
      <c r="P1728" s="138" t="s">
        <v>8631</v>
      </c>
      <c r="Q1728" s="138" t="s">
        <v>8626</v>
      </c>
      <c r="R1728" s="138" t="s">
        <v>7857</v>
      </c>
    </row>
    <row r="1729" spans="1:19">
      <c r="A1729" s="25" t="s">
        <v>1587</v>
      </c>
      <c r="B1729" s="22" t="s">
        <v>5</v>
      </c>
      <c r="C1729" s="24">
        <v>20749956134257</v>
      </c>
      <c r="D1729" s="139" t="s">
        <v>7857</v>
      </c>
      <c r="E1729" s="22" t="s">
        <v>2791</v>
      </c>
      <c r="F1729" s="23" t="s">
        <v>2792</v>
      </c>
      <c r="G1729" s="22">
        <v>1</v>
      </c>
      <c r="H1729" s="203">
        <v>22.5</v>
      </c>
      <c r="I1729" s="203">
        <v>0.67</v>
      </c>
      <c r="J1729" s="214">
        <v>373.7</v>
      </c>
      <c r="K1729" s="139" t="s">
        <v>1538</v>
      </c>
      <c r="L1729" s="139" t="s">
        <v>8610</v>
      </c>
      <c r="M1729" s="139" t="s">
        <v>8639</v>
      </c>
      <c r="N1729" s="139" t="s">
        <v>8617</v>
      </c>
      <c r="O1729" s="139" t="s">
        <v>8624</v>
      </c>
      <c r="P1729" s="139" t="s">
        <v>8631</v>
      </c>
      <c r="Q1729" s="139" t="s">
        <v>8626</v>
      </c>
      <c r="R1729" s="139" t="s">
        <v>7857</v>
      </c>
    </row>
    <row r="1730" spans="1:19">
      <c r="A1730" s="329" t="s">
        <v>1588</v>
      </c>
      <c r="B1730" s="21" t="s">
        <v>5</v>
      </c>
      <c r="C1730" s="20">
        <v>20749956134295</v>
      </c>
      <c r="D1730" s="138" t="s">
        <v>7857</v>
      </c>
      <c r="E1730" s="21" t="s">
        <v>2793</v>
      </c>
      <c r="F1730" s="19">
        <v>11.25</v>
      </c>
      <c r="G1730" s="21">
        <v>1</v>
      </c>
      <c r="H1730" s="204">
        <v>28</v>
      </c>
      <c r="I1730" s="204">
        <v>0.83</v>
      </c>
      <c r="J1730" s="215">
        <v>404.3</v>
      </c>
      <c r="K1730" s="138" t="s">
        <v>1538</v>
      </c>
      <c r="L1730" s="138" t="s">
        <v>8610</v>
      </c>
      <c r="M1730" s="138" t="s">
        <v>8639</v>
      </c>
      <c r="N1730" s="138" t="s">
        <v>8617</v>
      </c>
      <c r="O1730" s="138" t="s">
        <v>8624</v>
      </c>
      <c r="P1730" s="138" t="s">
        <v>8631</v>
      </c>
      <c r="Q1730" s="138" t="s">
        <v>8626</v>
      </c>
      <c r="R1730" s="138" t="s">
        <v>7857</v>
      </c>
    </row>
    <row r="1731" spans="1:19">
      <c r="A1731" s="25" t="s">
        <v>1589</v>
      </c>
      <c r="B1731" s="22" t="s">
        <v>5</v>
      </c>
      <c r="C1731" s="24">
        <v>20749956134516</v>
      </c>
      <c r="D1731" s="139" t="s">
        <v>7857</v>
      </c>
      <c r="E1731" s="22" t="s">
        <v>2794</v>
      </c>
      <c r="F1731" s="23">
        <v>11.625</v>
      </c>
      <c r="G1731" s="22">
        <v>1</v>
      </c>
      <c r="H1731" s="203">
        <v>34.1</v>
      </c>
      <c r="I1731" s="203">
        <v>1.22</v>
      </c>
      <c r="J1731" s="214">
        <v>264.89999999999998</v>
      </c>
      <c r="K1731" s="139" t="s">
        <v>1538</v>
      </c>
      <c r="L1731" s="139" t="s">
        <v>8610</v>
      </c>
      <c r="M1731" s="139" t="s">
        <v>8639</v>
      </c>
      <c r="N1731" s="139" t="s">
        <v>8617</v>
      </c>
      <c r="O1731" s="139" t="s">
        <v>8624</v>
      </c>
      <c r="P1731" s="139" t="s">
        <v>8631</v>
      </c>
      <c r="Q1731" s="139" t="s">
        <v>8626</v>
      </c>
      <c r="R1731" s="139" t="s">
        <v>7857</v>
      </c>
    </row>
    <row r="1732" spans="1:19">
      <c r="A1732" s="329" t="s">
        <v>1590</v>
      </c>
      <c r="B1732" s="21" t="s">
        <v>5</v>
      </c>
      <c r="C1732" s="20">
        <v>20749956134523</v>
      </c>
      <c r="D1732" s="138" t="s">
        <v>7857</v>
      </c>
      <c r="E1732" s="21" t="s">
        <v>2795</v>
      </c>
      <c r="F1732" s="19">
        <v>12.125</v>
      </c>
      <c r="G1732" s="21">
        <v>1</v>
      </c>
      <c r="H1732" s="204">
        <v>37.5</v>
      </c>
      <c r="I1732" s="204">
        <v>1.46</v>
      </c>
      <c r="J1732" s="215">
        <v>286</v>
      </c>
      <c r="K1732" s="138" t="s">
        <v>1538</v>
      </c>
      <c r="L1732" s="138" t="s">
        <v>8610</v>
      </c>
      <c r="M1732" s="138" t="s">
        <v>8639</v>
      </c>
      <c r="N1732" s="138" t="s">
        <v>8617</v>
      </c>
      <c r="O1732" s="138" t="s">
        <v>8624</v>
      </c>
      <c r="P1732" s="138" t="s">
        <v>8631</v>
      </c>
      <c r="Q1732" s="138" t="s">
        <v>8626</v>
      </c>
      <c r="R1732" s="138" t="s">
        <v>7857</v>
      </c>
    </row>
    <row r="1733" spans="1:19">
      <c r="A1733" s="25" t="s">
        <v>1591</v>
      </c>
      <c r="B1733" s="22" t="s">
        <v>5</v>
      </c>
      <c r="C1733" s="24">
        <v>20749956146885</v>
      </c>
      <c r="D1733" s="139" t="s">
        <v>7857</v>
      </c>
      <c r="E1733" s="22" t="s">
        <v>2717</v>
      </c>
      <c r="F1733" s="23">
        <v>5</v>
      </c>
      <c r="G1733" s="22">
        <v>6</v>
      </c>
      <c r="H1733" s="203">
        <v>30</v>
      </c>
      <c r="I1733" s="203">
        <v>0.78</v>
      </c>
      <c r="J1733" s="214">
        <v>22.8</v>
      </c>
      <c r="K1733" s="139" t="s">
        <v>1538</v>
      </c>
      <c r="L1733" s="139" t="s">
        <v>8610</v>
      </c>
      <c r="M1733" s="139" t="s">
        <v>8639</v>
      </c>
      <c r="N1733" s="139" t="s">
        <v>8617</v>
      </c>
      <c r="O1733" s="139" t="s">
        <v>8624</v>
      </c>
      <c r="P1733" s="139" t="s">
        <v>8631</v>
      </c>
      <c r="Q1733" s="139" t="s">
        <v>8626</v>
      </c>
      <c r="R1733" s="139" t="s">
        <v>7857</v>
      </c>
    </row>
    <row r="1734" spans="1:19">
      <c r="A1734" s="329" t="s">
        <v>1592</v>
      </c>
      <c r="B1734" s="21" t="s">
        <v>5</v>
      </c>
      <c r="C1734" s="20">
        <v>20749956134547</v>
      </c>
      <c r="D1734" s="138" t="s">
        <v>7857</v>
      </c>
      <c r="E1734" s="21" t="s">
        <v>2718</v>
      </c>
      <c r="F1734" s="19">
        <v>4</v>
      </c>
      <c r="G1734" s="21">
        <v>3</v>
      </c>
      <c r="H1734" s="204">
        <v>19</v>
      </c>
      <c r="I1734" s="204">
        <v>0.85</v>
      </c>
      <c r="J1734" s="215">
        <v>71.8</v>
      </c>
      <c r="K1734" s="138" t="s">
        <v>1538</v>
      </c>
      <c r="L1734" s="138" t="s">
        <v>8610</v>
      </c>
      <c r="M1734" s="138" t="s">
        <v>8639</v>
      </c>
      <c r="N1734" s="138" t="s">
        <v>8617</v>
      </c>
      <c r="O1734" s="138" t="s">
        <v>8624</v>
      </c>
      <c r="P1734" s="138" t="s">
        <v>8631</v>
      </c>
      <c r="Q1734" s="138" t="s">
        <v>8626</v>
      </c>
      <c r="R1734" s="138" t="s">
        <v>7857</v>
      </c>
    </row>
    <row r="1735" spans="1:19">
      <c r="A1735" s="25" t="s">
        <v>1593</v>
      </c>
      <c r="B1735" s="22" t="s">
        <v>5</v>
      </c>
      <c r="C1735" s="24">
        <v>20749956134264</v>
      </c>
      <c r="D1735" s="139" t="s">
        <v>7857</v>
      </c>
      <c r="E1735" s="22" t="s">
        <v>2719</v>
      </c>
      <c r="F1735" s="23">
        <v>4</v>
      </c>
      <c r="G1735" s="22">
        <v>2</v>
      </c>
      <c r="H1735" s="203">
        <v>18</v>
      </c>
      <c r="I1735" s="203">
        <v>0.76</v>
      </c>
      <c r="J1735" s="214">
        <v>244.6</v>
      </c>
      <c r="K1735" s="139" t="s">
        <v>1538</v>
      </c>
      <c r="L1735" s="139" t="s">
        <v>8610</v>
      </c>
      <c r="M1735" s="139" t="s">
        <v>8639</v>
      </c>
      <c r="N1735" s="139" t="s">
        <v>8617</v>
      </c>
      <c r="O1735" s="139" t="s">
        <v>8624</v>
      </c>
      <c r="P1735" s="139" t="s">
        <v>8631</v>
      </c>
      <c r="Q1735" s="139" t="s">
        <v>8626</v>
      </c>
      <c r="R1735" s="139" t="s">
        <v>7857</v>
      </c>
    </row>
    <row r="1736" spans="1:19">
      <c r="A1736" s="329" t="s">
        <v>1594</v>
      </c>
      <c r="B1736" s="21" t="s">
        <v>5</v>
      </c>
      <c r="C1736" s="20">
        <v>20749956144775</v>
      </c>
      <c r="D1736" s="138" t="s">
        <v>7857</v>
      </c>
      <c r="E1736" s="21" t="s">
        <v>2796</v>
      </c>
      <c r="F1736" s="19">
        <v>4.75</v>
      </c>
      <c r="G1736" s="21">
        <v>2</v>
      </c>
      <c r="H1736" s="204">
        <v>16.5</v>
      </c>
      <c r="I1736" s="204">
        <v>0.02</v>
      </c>
      <c r="J1736" s="215">
        <v>84.3</v>
      </c>
      <c r="K1736" s="138" t="s">
        <v>1538</v>
      </c>
      <c r="L1736" s="138" t="s">
        <v>8610</v>
      </c>
      <c r="M1736" s="138" t="s">
        <v>8639</v>
      </c>
      <c r="N1736" s="138" t="s">
        <v>8617</v>
      </c>
      <c r="O1736" s="138" t="s">
        <v>8624</v>
      </c>
      <c r="P1736" s="138" t="s">
        <v>8631</v>
      </c>
      <c r="Q1736" s="138" t="s">
        <v>8626</v>
      </c>
      <c r="R1736" s="138" t="s">
        <v>7857</v>
      </c>
    </row>
    <row r="1737" spans="1:19">
      <c r="A1737" s="25" t="s">
        <v>1595</v>
      </c>
      <c r="B1737" s="22" t="s">
        <v>5</v>
      </c>
      <c r="C1737" s="24">
        <v>20749956134301</v>
      </c>
      <c r="D1737" s="139" t="s">
        <v>7857</v>
      </c>
      <c r="E1737" s="22" t="s">
        <v>1685</v>
      </c>
      <c r="F1737" s="23" t="s">
        <v>2681</v>
      </c>
      <c r="G1737" s="22">
        <v>3</v>
      </c>
      <c r="H1737" s="203">
        <v>17.399999999999999</v>
      </c>
      <c r="I1737" s="203">
        <v>0.66</v>
      </c>
      <c r="J1737" s="214">
        <v>72.3</v>
      </c>
      <c r="K1737" s="139" t="s">
        <v>1538</v>
      </c>
      <c r="L1737" s="139" t="s">
        <v>8610</v>
      </c>
      <c r="M1737" s="139" t="s">
        <v>8639</v>
      </c>
      <c r="N1737" s="139" t="s">
        <v>8617</v>
      </c>
      <c r="O1737" s="139" t="s">
        <v>8624</v>
      </c>
      <c r="P1737" s="139" t="s">
        <v>8631</v>
      </c>
      <c r="Q1737" s="139" t="s">
        <v>8626</v>
      </c>
      <c r="R1737" s="139" t="s">
        <v>7857</v>
      </c>
    </row>
    <row r="1738" spans="1:19">
      <c r="A1738" s="329" t="s">
        <v>1596</v>
      </c>
      <c r="B1738" s="21" t="s">
        <v>5</v>
      </c>
      <c r="C1738" s="20">
        <v>20749956134011</v>
      </c>
      <c r="D1738" s="138" t="s">
        <v>7857</v>
      </c>
      <c r="E1738" s="21" t="s">
        <v>2797</v>
      </c>
      <c r="F1738" s="19">
        <v>3.125</v>
      </c>
      <c r="G1738" s="21">
        <v>3</v>
      </c>
      <c r="H1738" s="204">
        <v>5.7</v>
      </c>
      <c r="I1738" s="204">
        <v>0.11</v>
      </c>
      <c r="J1738" s="215">
        <v>55.3</v>
      </c>
      <c r="K1738" s="138" t="s">
        <v>1538</v>
      </c>
      <c r="L1738" s="138" t="s">
        <v>8610</v>
      </c>
      <c r="M1738" s="138" t="s">
        <v>8639</v>
      </c>
      <c r="N1738" s="138" t="s">
        <v>8617</v>
      </c>
      <c r="O1738" s="138" t="s">
        <v>8624</v>
      </c>
      <c r="P1738" s="138" t="s">
        <v>8631</v>
      </c>
      <c r="Q1738" s="138" t="s">
        <v>8626</v>
      </c>
      <c r="R1738" s="138" t="s">
        <v>7857</v>
      </c>
    </row>
    <row r="1739" spans="1:19" s="231" customFormat="1" ht="31.5">
      <c r="A1739" s="234" t="s">
        <v>8586</v>
      </c>
      <c r="B1739" s="235"/>
      <c r="C1739" s="236"/>
      <c r="D1739" s="237"/>
      <c r="E1739" s="235"/>
      <c r="F1739" s="235"/>
      <c r="G1739" s="235"/>
      <c r="H1739" s="345"/>
      <c r="I1739" s="345"/>
      <c r="J1739" s="250"/>
      <c r="K1739" s="237"/>
      <c r="L1739" s="237"/>
      <c r="M1739" s="237"/>
      <c r="N1739" s="237"/>
      <c r="O1739" s="237"/>
      <c r="P1739" s="237"/>
      <c r="Q1739" s="237"/>
      <c r="R1739" s="237"/>
      <c r="S1739" s="278"/>
    </row>
    <row r="1740" spans="1:19" s="232" customFormat="1" ht="38.25">
      <c r="A1740" s="238" t="s">
        <v>2</v>
      </c>
      <c r="B1740" s="239" t="s">
        <v>8825</v>
      </c>
      <c r="C1740" s="240" t="s">
        <v>2813</v>
      </c>
      <c r="D1740" s="239" t="s">
        <v>8827</v>
      </c>
      <c r="E1740" s="239" t="s">
        <v>1667</v>
      </c>
      <c r="F1740" s="241" t="s">
        <v>8824</v>
      </c>
      <c r="G1740" s="239" t="s">
        <v>8767</v>
      </c>
      <c r="H1740" s="347" t="s">
        <v>8777</v>
      </c>
      <c r="I1740" s="347" t="s">
        <v>8823</v>
      </c>
      <c r="J1740" s="190" t="s">
        <v>8810</v>
      </c>
      <c r="K1740" s="238" t="s">
        <v>8822</v>
      </c>
      <c r="L1740" s="239" t="s">
        <v>8764</v>
      </c>
      <c r="M1740" s="239" t="s">
        <v>8595</v>
      </c>
      <c r="N1740" s="240" t="s">
        <v>8765</v>
      </c>
      <c r="O1740" s="239" t="s">
        <v>8763</v>
      </c>
      <c r="P1740" s="241" t="s">
        <v>8821</v>
      </c>
      <c r="Q1740" s="241" t="s">
        <v>8618</v>
      </c>
      <c r="R1740" s="239" t="s">
        <v>9155</v>
      </c>
      <c r="S1740" s="280"/>
    </row>
    <row r="1741" spans="1:19">
      <c r="A1741" s="25" t="s">
        <v>1597</v>
      </c>
      <c r="B1741" s="22" t="s">
        <v>5</v>
      </c>
      <c r="C1741" s="24">
        <v>702560042956</v>
      </c>
      <c r="D1741" s="139" t="s">
        <v>7863</v>
      </c>
      <c r="E1741" s="22" t="s">
        <v>1669</v>
      </c>
      <c r="F1741" s="23">
        <v>5.5</v>
      </c>
      <c r="G1741" s="22">
        <v>3</v>
      </c>
      <c r="H1741" s="203">
        <v>18.100000000000001</v>
      </c>
      <c r="I1741" s="203">
        <v>0.4</v>
      </c>
      <c r="J1741" s="214">
        <v>96.2</v>
      </c>
      <c r="K1741" s="139" t="s">
        <v>8586</v>
      </c>
      <c r="L1741" s="139" t="s">
        <v>8610</v>
      </c>
      <c r="M1741" s="139" t="s">
        <v>8639</v>
      </c>
      <c r="N1741" s="139" t="s">
        <v>8617</v>
      </c>
      <c r="O1741" s="139" t="s">
        <v>8624</v>
      </c>
      <c r="P1741" s="139" t="s">
        <v>8631</v>
      </c>
      <c r="Q1741" s="139" t="s">
        <v>8640</v>
      </c>
      <c r="R1741" s="139" t="s">
        <v>7863</v>
      </c>
    </row>
    <row r="1742" spans="1:19">
      <c r="A1742" s="329" t="s">
        <v>1598</v>
      </c>
      <c r="B1742" s="21" t="s">
        <v>5</v>
      </c>
      <c r="C1742" s="20">
        <v>702560042963</v>
      </c>
      <c r="D1742" s="138" t="s">
        <v>7863</v>
      </c>
      <c r="E1742" s="21" t="s">
        <v>1669</v>
      </c>
      <c r="F1742" s="19">
        <v>6.375</v>
      </c>
      <c r="G1742" s="21">
        <v>3</v>
      </c>
      <c r="H1742" s="204">
        <v>22.64</v>
      </c>
      <c r="I1742" s="204">
        <v>0.56999999999999995</v>
      </c>
      <c r="J1742" s="215">
        <v>105.3</v>
      </c>
      <c r="K1742" s="138" t="s">
        <v>8586</v>
      </c>
      <c r="L1742" s="138" t="s">
        <v>8610</v>
      </c>
      <c r="M1742" s="138" t="s">
        <v>8639</v>
      </c>
      <c r="N1742" s="138" t="s">
        <v>8617</v>
      </c>
      <c r="O1742" s="138" t="s">
        <v>8624</v>
      </c>
      <c r="P1742" s="138" t="s">
        <v>8631</v>
      </c>
      <c r="Q1742" s="138" t="s">
        <v>8640</v>
      </c>
      <c r="R1742" s="138" t="s">
        <v>7863</v>
      </c>
    </row>
    <row r="1743" spans="1:19">
      <c r="A1743" s="25" t="s">
        <v>1599</v>
      </c>
      <c r="B1743" s="22" t="s">
        <v>5</v>
      </c>
      <c r="C1743" s="24">
        <v>702560042970</v>
      </c>
      <c r="D1743" s="139" t="s">
        <v>7863</v>
      </c>
      <c r="E1743" s="22" t="s">
        <v>1669</v>
      </c>
      <c r="F1743" s="23">
        <v>7.375</v>
      </c>
      <c r="G1743" s="22">
        <v>3</v>
      </c>
      <c r="H1743" s="203">
        <v>27.7</v>
      </c>
      <c r="I1743" s="203">
        <v>0.78</v>
      </c>
      <c r="J1743" s="214">
        <v>118.8</v>
      </c>
      <c r="K1743" s="139" t="s">
        <v>8586</v>
      </c>
      <c r="L1743" s="139" t="s">
        <v>8610</v>
      </c>
      <c r="M1743" s="139" t="s">
        <v>8639</v>
      </c>
      <c r="N1743" s="139" t="s">
        <v>8617</v>
      </c>
      <c r="O1743" s="139" t="s">
        <v>8624</v>
      </c>
      <c r="P1743" s="139" t="s">
        <v>8631</v>
      </c>
      <c r="Q1743" s="139" t="s">
        <v>8640</v>
      </c>
      <c r="R1743" s="139" t="s">
        <v>7863</v>
      </c>
    </row>
    <row r="1744" spans="1:19">
      <c r="A1744" s="329" t="s">
        <v>1600</v>
      </c>
      <c r="B1744" s="21" t="s">
        <v>5</v>
      </c>
      <c r="C1744" s="20">
        <v>702560042994</v>
      </c>
      <c r="D1744" s="138" t="s">
        <v>7863</v>
      </c>
      <c r="E1744" s="21" t="s">
        <v>1669</v>
      </c>
      <c r="F1744" s="19">
        <v>9</v>
      </c>
      <c r="G1744" s="21">
        <v>2</v>
      </c>
      <c r="H1744" s="204">
        <v>34.75</v>
      </c>
      <c r="I1744" s="204">
        <v>0.78</v>
      </c>
      <c r="J1744" s="215">
        <v>216.8</v>
      </c>
      <c r="K1744" s="138" t="s">
        <v>8586</v>
      </c>
      <c r="L1744" s="138" t="s">
        <v>8610</v>
      </c>
      <c r="M1744" s="138" t="s">
        <v>8639</v>
      </c>
      <c r="N1744" s="138" t="s">
        <v>8617</v>
      </c>
      <c r="O1744" s="138" t="s">
        <v>8624</v>
      </c>
      <c r="P1744" s="138" t="s">
        <v>8631</v>
      </c>
      <c r="Q1744" s="138" t="s">
        <v>8640</v>
      </c>
      <c r="R1744" s="138" t="s">
        <v>7863</v>
      </c>
    </row>
    <row r="1745" spans="1:19">
      <c r="A1745" s="25" t="s">
        <v>1601</v>
      </c>
      <c r="B1745" s="22" t="s">
        <v>5</v>
      </c>
      <c r="C1745" s="24">
        <v>702560043007</v>
      </c>
      <c r="D1745" s="139" t="s">
        <v>7863</v>
      </c>
      <c r="E1745" s="22" t="s">
        <v>1669</v>
      </c>
      <c r="F1745" s="23">
        <v>9.625</v>
      </c>
      <c r="G1745" s="22">
        <v>2</v>
      </c>
      <c r="H1745" s="203">
        <v>43.4</v>
      </c>
      <c r="I1745" s="203">
        <v>1</v>
      </c>
      <c r="J1745" s="214">
        <v>237.8</v>
      </c>
      <c r="K1745" s="139" t="s">
        <v>8586</v>
      </c>
      <c r="L1745" s="139" t="s">
        <v>8610</v>
      </c>
      <c r="M1745" s="139" t="s">
        <v>8639</v>
      </c>
      <c r="N1745" s="139" t="s">
        <v>8617</v>
      </c>
      <c r="O1745" s="139" t="s">
        <v>8624</v>
      </c>
      <c r="P1745" s="139" t="s">
        <v>8631</v>
      </c>
      <c r="Q1745" s="139" t="s">
        <v>8640</v>
      </c>
      <c r="R1745" s="139" t="s">
        <v>7863</v>
      </c>
    </row>
    <row r="1746" spans="1:19">
      <c r="A1746" s="329" t="s">
        <v>1602</v>
      </c>
      <c r="B1746" s="21" t="s">
        <v>5</v>
      </c>
      <c r="C1746" s="20">
        <v>702560061957</v>
      </c>
      <c r="D1746" s="138" t="s">
        <v>7863</v>
      </c>
      <c r="E1746" s="21" t="s">
        <v>1669</v>
      </c>
      <c r="F1746" s="19">
        <v>10.5</v>
      </c>
      <c r="G1746" s="21">
        <v>1</v>
      </c>
      <c r="H1746" s="204">
        <v>26.88</v>
      </c>
      <c r="I1746" s="204">
        <v>0.57999999999999996</v>
      </c>
      <c r="J1746" s="215">
        <v>407.5</v>
      </c>
      <c r="K1746" s="138" t="s">
        <v>8586</v>
      </c>
      <c r="L1746" s="138" t="s">
        <v>8610</v>
      </c>
      <c r="M1746" s="138" t="s">
        <v>8639</v>
      </c>
      <c r="N1746" s="138" t="s">
        <v>8617</v>
      </c>
      <c r="O1746" s="138" t="s">
        <v>8624</v>
      </c>
      <c r="P1746" s="138" t="s">
        <v>8631</v>
      </c>
      <c r="Q1746" s="138" t="s">
        <v>8640</v>
      </c>
      <c r="R1746" s="138" t="s">
        <v>7863</v>
      </c>
    </row>
    <row r="1747" spans="1:19">
      <c r="A1747" s="25" t="s">
        <v>1603</v>
      </c>
      <c r="B1747" s="22" t="s">
        <v>5</v>
      </c>
      <c r="C1747" s="24">
        <v>702560043021</v>
      </c>
      <c r="D1747" s="139" t="s">
        <v>7863</v>
      </c>
      <c r="E1747" s="22" t="s">
        <v>1669</v>
      </c>
      <c r="F1747" s="23">
        <v>7.875</v>
      </c>
      <c r="G1747" s="22">
        <v>3</v>
      </c>
      <c r="H1747" s="203">
        <v>35.6</v>
      </c>
      <c r="I1747" s="203">
        <v>0.78</v>
      </c>
      <c r="J1747" s="214">
        <v>263.7</v>
      </c>
      <c r="K1747" s="139" t="s">
        <v>8586</v>
      </c>
      <c r="L1747" s="139" t="s">
        <v>8610</v>
      </c>
      <c r="M1747" s="139" t="s">
        <v>8639</v>
      </c>
      <c r="N1747" s="139" t="s">
        <v>8617</v>
      </c>
      <c r="O1747" s="139" t="s">
        <v>8624</v>
      </c>
      <c r="P1747" s="139" t="s">
        <v>8631</v>
      </c>
      <c r="Q1747" s="139" t="s">
        <v>8640</v>
      </c>
      <c r="R1747" s="139" t="s">
        <v>7863</v>
      </c>
    </row>
    <row r="1748" spans="1:19">
      <c r="A1748" s="329" t="s">
        <v>1604</v>
      </c>
      <c r="B1748" s="21" t="s">
        <v>5</v>
      </c>
      <c r="C1748" s="20">
        <v>702560043038</v>
      </c>
      <c r="D1748" s="138" t="s">
        <v>7863</v>
      </c>
      <c r="E1748" s="21" t="s">
        <v>1669</v>
      </c>
      <c r="F1748" s="19">
        <v>9.875</v>
      </c>
      <c r="G1748" s="21">
        <v>2</v>
      </c>
      <c r="H1748" s="204">
        <v>35.4</v>
      </c>
      <c r="I1748" s="204">
        <v>0.77</v>
      </c>
      <c r="J1748" s="215">
        <v>280.5</v>
      </c>
      <c r="K1748" s="138" t="s">
        <v>8586</v>
      </c>
      <c r="L1748" s="138" t="s">
        <v>8610</v>
      </c>
      <c r="M1748" s="138" t="s">
        <v>8639</v>
      </c>
      <c r="N1748" s="138" t="s">
        <v>8617</v>
      </c>
      <c r="O1748" s="138" t="s">
        <v>8624</v>
      </c>
      <c r="P1748" s="138" t="s">
        <v>8631</v>
      </c>
      <c r="Q1748" s="138" t="s">
        <v>8640</v>
      </c>
      <c r="R1748" s="138" t="s">
        <v>7863</v>
      </c>
    </row>
    <row r="1749" spans="1:19">
      <c r="A1749" s="25" t="s">
        <v>1605</v>
      </c>
      <c r="B1749" s="22" t="s">
        <v>5</v>
      </c>
      <c r="C1749" s="24">
        <v>702560043045</v>
      </c>
      <c r="D1749" s="139" t="s">
        <v>7863</v>
      </c>
      <c r="E1749" s="22" t="s">
        <v>2198</v>
      </c>
      <c r="F1749" s="23">
        <v>11.625</v>
      </c>
      <c r="G1749" s="22">
        <v>1</v>
      </c>
      <c r="H1749" s="203">
        <v>23.9</v>
      </c>
      <c r="I1749" s="203">
        <v>0.57999999999999996</v>
      </c>
      <c r="J1749" s="214">
        <v>361.6</v>
      </c>
      <c r="K1749" s="139" t="s">
        <v>8586</v>
      </c>
      <c r="L1749" s="139" t="s">
        <v>8610</v>
      </c>
      <c r="M1749" s="139" t="s">
        <v>8639</v>
      </c>
      <c r="N1749" s="139" t="s">
        <v>8617</v>
      </c>
      <c r="O1749" s="139" t="s">
        <v>8624</v>
      </c>
      <c r="P1749" s="139" t="s">
        <v>8631</v>
      </c>
      <c r="Q1749" s="139" t="s">
        <v>8640</v>
      </c>
      <c r="R1749" s="139" t="s">
        <v>7863</v>
      </c>
    </row>
    <row r="1750" spans="1:19">
      <c r="A1750" s="329" t="s">
        <v>1606</v>
      </c>
      <c r="B1750" s="21" t="s">
        <v>5</v>
      </c>
      <c r="C1750" s="20">
        <v>702560043069</v>
      </c>
      <c r="D1750" s="138" t="s">
        <v>7863</v>
      </c>
      <c r="E1750" s="21" t="s">
        <v>1885</v>
      </c>
      <c r="F1750" s="19">
        <v>5.625</v>
      </c>
      <c r="G1750" s="21">
        <v>3</v>
      </c>
      <c r="H1750" s="204">
        <v>20.12</v>
      </c>
      <c r="I1750" s="204">
        <v>0.55000000000000004</v>
      </c>
      <c r="J1750" s="215">
        <v>96.6</v>
      </c>
      <c r="K1750" s="138" t="s">
        <v>8586</v>
      </c>
      <c r="L1750" s="138" t="s">
        <v>8610</v>
      </c>
      <c r="M1750" s="138" t="s">
        <v>8639</v>
      </c>
      <c r="N1750" s="138" t="s">
        <v>8617</v>
      </c>
      <c r="O1750" s="138" t="s">
        <v>8624</v>
      </c>
      <c r="P1750" s="138" t="s">
        <v>8631</v>
      </c>
      <c r="Q1750" s="138" t="s">
        <v>8640</v>
      </c>
      <c r="R1750" s="138" t="s">
        <v>7863</v>
      </c>
    </row>
    <row r="1751" spans="1:19">
      <c r="A1751" s="25" t="s">
        <v>1607</v>
      </c>
      <c r="B1751" s="22" t="s">
        <v>5</v>
      </c>
      <c r="C1751" s="24">
        <v>702560043083</v>
      </c>
      <c r="D1751" s="139" t="s">
        <v>7863</v>
      </c>
      <c r="E1751" s="22" t="s">
        <v>2743</v>
      </c>
      <c r="F1751" s="23">
        <v>4</v>
      </c>
      <c r="G1751" s="22">
        <v>3</v>
      </c>
      <c r="H1751" s="203">
        <v>24.8</v>
      </c>
      <c r="I1751" s="203">
        <v>1.05</v>
      </c>
      <c r="J1751" s="214">
        <v>143.1</v>
      </c>
      <c r="K1751" s="139" t="s">
        <v>8586</v>
      </c>
      <c r="L1751" s="139" t="s">
        <v>8610</v>
      </c>
      <c r="M1751" s="139" t="s">
        <v>8639</v>
      </c>
      <c r="N1751" s="139" t="s">
        <v>8617</v>
      </c>
      <c r="O1751" s="139" t="s">
        <v>8624</v>
      </c>
      <c r="P1751" s="139" t="s">
        <v>8631</v>
      </c>
      <c r="Q1751" s="139" t="s">
        <v>8640</v>
      </c>
      <c r="R1751" s="139" t="s">
        <v>7863</v>
      </c>
    </row>
    <row r="1752" spans="1:19">
      <c r="A1752" s="329" t="s">
        <v>1608</v>
      </c>
      <c r="B1752" s="21" t="s">
        <v>5</v>
      </c>
      <c r="C1752" s="20">
        <v>702560043106</v>
      </c>
      <c r="D1752" s="138" t="s">
        <v>7863</v>
      </c>
      <c r="E1752" s="21" t="s">
        <v>2798</v>
      </c>
      <c r="F1752" s="19">
        <v>4</v>
      </c>
      <c r="G1752" s="21">
        <v>3</v>
      </c>
      <c r="H1752" s="204">
        <v>18.649999999999999</v>
      </c>
      <c r="I1752" s="204">
        <v>1.3</v>
      </c>
      <c r="J1752" s="215">
        <v>146.19999999999999</v>
      </c>
      <c r="K1752" s="138" t="s">
        <v>8586</v>
      </c>
      <c r="L1752" s="138" t="s">
        <v>8610</v>
      </c>
      <c r="M1752" s="138" t="s">
        <v>8639</v>
      </c>
      <c r="N1752" s="138" t="s">
        <v>8617</v>
      </c>
      <c r="O1752" s="138" t="s">
        <v>8624</v>
      </c>
      <c r="P1752" s="138" t="s">
        <v>8631</v>
      </c>
      <c r="Q1752" s="138" t="s">
        <v>8640</v>
      </c>
      <c r="R1752" s="138" t="s">
        <v>7863</v>
      </c>
    </row>
    <row r="1753" spans="1:19">
      <c r="A1753" s="25" t="s">
        <v>1609</v>
      </c>
      <c r="B1753" s="22" t="s">
        <v>5</v>
      </c>
      <c r="C1753" s="24">
        <v>702560043113</v>
      </c>
      <c r="D1753" s="139" t="s">
        <v>7863</v>
      </c>
      <c r="E1753" s="22" t="s">
        <v>2616</v>
      </c>
      <c r="F1753" s="23">
        <v>4.75</v>
      </c>
      <c r="G1753" s="22">
        <v>3</v>
      </c>
      <c r="H1753" s="203">
        <v>14.4</v>
      </c>
      <c r="I1753" s="203">
        <v>0.38</v>
      </c>
      <c r="J1753" s="214">
        <v>84.4</v>
      </c>
      <c r="K1753" s="139" t="s">
        <v>8586</v>
      </c>
      <c r="L1753" s="139" t="s">
        <v>8610</v>
      </c>
      <c r="M1753" s="139" t="s">
        <v>8639</v>
      </c>
      <c r="N1753" s="139" t="s">
        <v>8617</v>
      </c>
      <c r="O1753" s="139" t="s">
        <v>8624</v>
      </c>
      <c r="P1753" s="139" t="s">
        <v>8631</v>
      </c>
      <c r="Q1753" s="139" t="s">
        <v>8640</v>
      </c>
      <c r="R1753" s="139" t="s">
        <v>7863</v>
      </c>
    </row>
    <row r="1754" spans="1:19">
      <c r="A1754" s="329" t="s">
        <v>1610</v>
      </c>
      <c r="B1754" s="21" t="s">
        <v>5</v>
      </c>
      <c r="C1754" s="20">
        <v>702560043120</v>
      </c>
      <c r="D1754" s="138" t="s">
        <v>7863</v>
      </c>
      <c r="E1754" s="21" t="s">
        <v>2745</v>
      </c>
      <c r="F1754" s="19">
        <v>6</v>
      </c>
      <c r="G1754" s="21">
        <v>3</v>
      </c>
      <c r="H1754" s="204">
        <v>27.972000000000001</v>
      </c>
      <c r="I1754" s="204">
        <v>0.69</v>
      </c>
      <c r="J1754" s="215">
        <v>158.30000000000001</v>
      </c>
      <c r="K1754" s="138" t="s">
        <v>8586</v>
      </c>
      <c r="L1754" s="138" t="s">
        <v>8610</v>
      </c>
      <c r="M1754" s="138" t="s">
        <v>8639</v>
      </c>
      <c r="N1754" s="138" t="s">
        <v>8617</v>
      </c>
      <c r="O1754" s="138" t="s">
        <v>8624</v>
      </c>
      <c r="P1754" s="138" t="s">
        <v>8631</v>
      </c>
      <c r="Q1754" s="138" t="s">
        <v>8640</v>
      </c>
      <c r="R1754" s="138" t="s">
        <v>7863</v>
      </c>
    </row>
    <row r="1755" spans="1:19">
      <c r="A1755" s="25" t="s">
        <v>1611</v>
      </c>
      <c r="B1755" s="22" t="s">
        <v>5</v>
      </c>
      <c r="C1755" s="24">
        <v>702560043137</v>
      </c>
      <c r="D1755" s="139" t="s">
        <v>7863</v>
      </c>
      <c r="E1755" s="22" t="s">
        <v>2799</v>
      </c>
      <c r="F1755" s="23">
        <v>9</v>
      </c>
      <c r="G1755" s="22">
        <v>2</v>
      </c>
      <c r="H1755" s="203">
        <v>35.299999999999997</v>
      </c>
      <c r="I1755" s="203">
        <v>0.78</v>
      </c>
      <c r="J1755" s="214">
        <v>237.8</v>
      </c>
      <c r="K1755" s="139" t="s">
        <v>8586</v>
      </c>
      <c r="L1755" s="139" t="s">
        <v>8610</v>
      </c>
      <c r="M1755" s="139" t="s">
        <v>8639</v>
      </c>
      <c r="N1755" s="139" t="s">
        <v>8617</v>
      </c>
      <c r="O1755" s="139" t="s">
        <v>8624</v>
      </c>
      <c r="P1755" s="139" t="s">
        <v>8631</v>
      </c>
      <c r="Q1755" s="139" t="s">
        <v>8640</v>
      </c>
      <c r="R1755" s="139" t="s">
        <v>7863</v>
      </c>
    </row>
    <row r="1756" spans="1:19" s="231" customFormat="1" ht="31.5">
      <c r="A1756" s="234" t="s">
        <v>8587</v>
      </c>
      <c r="B1756" s="235"/>
      <c r="C1756" s="236"/>
      <c r="D1756" s="237"/>
      <c r="E1756" s="235"/>
      <c r="F1756" s="235"/>
      <c r="G1756" s="235"/>
      <c r="H1756" s="345"/>
      <c r="I1756" s="345"/>
      <c r="J1756" s="250"/>
      <c r="K1756" s="237"/>
      <c r="L1756" s="237"/>
      <c r="M1756" s="237"/>
      <c r="N1756" s="237"/>
      <c r="O1756" s="237"/>
      <c r="P1756" s="237"/>
      <c r="Q1756" s="237"/>
      <c r="R1756" s="237"/>
      <c r="S1756" s="278"/>
    </row>
    <row r="1757" spans="1:19" s="232" customFormat="1" ht="38.25">
      <c r="A1757" s="238" t="s">
        <v>2</v>
      </c>
      <c r="B1757" s="239" t="s">
        <v>8825</v>
      </c>
      <c r="C1757" s="240" t="s">
        <v>2813</v>
      </c>
      <c r="D1757" s="239" t="s">
        <v>8827</v>
      </c>
      <c r="E1757" s="239" t="s">
        <v>1667</v>
      </c>
      <c r="F1757" s="241" t="s">
        <v>8824</v>
      </c>
      <c r="G1757" s="239" t="s">
        <v>8767</v>
      </c>
      <c r="H1757" s="347" t="s">
        <v>8777</v>
      </c>
      <c r="I1757" s="347" t="s">
        <v>8823</v>
      </c>
      <c r="J1757" s="190" t="s">
        <v>8810</v>
      </c>
      <c r="K1757" s="238" t="s">
        <v>8822</v>
      </c>
      <c r="L1757" s="239" t="s">
        <v>8764</v>
      </c>
      <c r="M1757" s="239" t="s">
        <v>8595</v>
      </c>
      <c r="N1757" s="240" t="s">
        <v>8765</v>
      </c>
      <c r="O1757" s="239" t="s">
        <v>8763</v>
      </c>
      <c r="P1757" s="241" t="s">
        <v>8821</v>
      </c>
      <c r="Q1757" s="241" t="s">
        <v>8618</v>
      </c>
      <c r="R1757" s="239" t="s">
        <v>9155</v>
      </c>
      <c r="S1757" s="280"/>
    </row>
    <row r="1758" spans="1:19">
      <c r="A1758" s="25" t="s">
        <v>1612</v>
      </c>
      <c r="B1758" s="22" t="s">
        <v>5</v>
      </c>
      <c r="C1758" s="24">
        <v>702560042765</v>
      </c>
      <c r="D1758" s="139" t="s">
        <v>7863</v>
      </c>
      <c r="E1758" s="22" t="s">
        <v>1669</v>
      </c>
      <c r="F1758" s="23">
        <v>6.375</v>
      </c>
      <c r="G1758" s="22">
        <v>3</v>
      </c>
      <c r="H1758" s="203">
        <v>23.5</v>
      </c>
      <c r="I1758" s="203">
        <v>0.56999999999999995</v>
      </c>
      <c r="J1758" s="214">
        <v>105.3</v>
      </c>
      <c r="K1758" s="139" t="s">
        <v>8587</v>
      </c>
      <c r="L1758" s="139" t="s">
        <v>8610</v>
      </c>
      <c r="M1758" s="139" t="s">
        <v>8639</v>
      </c>
      <c r="N1758" s="139" t="s">
        <v>8617</v>
      </c>
      <c r="O1758" s="139" t="s">
        <v>8624</v>
      </c>
      <c r="P1758" s="139" t="s">
        <v>8631</v>
      </c>
      <c r="Q1758" s="139" t="s">
        <v>8641</v>
      </c>
      <c r="R1758" s="139" t="s">
        <v>7863</v>
      </c>
    </row>
    <row r="1759" spans="1:19">
      <c r="A1759" s="329" t="s">
        <v>1613</v>
      </c>
      <c r="B1759" s="21" t="s">
        <v>5</v>
      </c>
      <c r="C1759" s="20">
        <v>702560042772</v>
      </c>
      <c r="D1759" s="138" t="s">
        <v>7863</v>
      </c>
      <c r="E1759" s="21" t="s">
        <v>1669</v>
      </c>
      <c r="F1759" s="19">
        <v>7.375</v>
      </c>
      <c r="G1759" s="21">
        <v>3</v>
      </c>
      <c r="H1759" s="204">
        <v>27.1</v>
      </c>
      <c r="I1759" s="204">
        <v>0.78</v>
      </c>
      <c r="J1759" s="215">
        <v>97.6</v>
      </c>
      <c r="K1759" s="138" t="s">
        <v>8587</v>
      </c>
      <c r="L1759" s="138" t="s">
        <v>8610</v>
      </c>
      <c r="M1759" s="138" t="s">
        <v>8639</v>
      </c>
      <c r="N1759" s="138" t="s">
        <v>8617</v>
      </c>
      <c r="O1759" s="138" t="s">
        <v>8624</v>
      </c>
      <c r="P1759" s="138" t="s">
        <v>8631</v>
      </c>
      <c r="Q1759" s="138" t="s">
        <v>8641</v>
      </c>
      <c r="R1759" s="138" t="s">
        <v>7863</v>
      </c>
    </row>
    <row r="1760" spans="1:19">
      <c r="A1760" s="25" t="s">
        <v>1614</v>
      </c>
      <c r="B1760" s="22" t="s">
        <v>5</v>
      </c>
      <c r="C1760" s="24">
        <v>702560042802</v>
      </c>
      <c r="D1760" s="139" t="s">
        <v>7863</v>
      </c>
      <c r="E1760" s="22" t="s">
        <v>1669</v>
      </c>
      <c r="F1760" s="23">
        <v>9.625</v>
      </c>
      <c r="G1760" s="22">
        <v>2</v>
      </c>
      <c r="H1760" s="203">
        <v>43.35</v>
      </c>
      <c r="I1760" s="203">
        <v>1</v>
      </c>
      <c r="J1760" s="214">
        <v>237.8</v>
      </c>
      <c r="K1760" s="139" t="s">
        <v>8587</v>
      </c>
      <c r="L1760" s="139" t="s">
        <v>8610</v>
      </c>
      <c r="M1760" s="139" t="s">
        <v>8639</v>
      </c>
      <c r="N1760" s="139" t="s">
        <v>8617</v>
      </c>
      <c r="O1760" s="139" t="s">
        <v>8624</v>
      </c>
      <c r="P1760" s="139" t="s">
        <v>8631</v>
      </c>
      <c r="Q1760" s="139" t="s">
        <v>8641</v>
      </c>
      <c r="R1760" s="139" t="s">
        <v>7863</v>
      </c>
    </row>
    <row r="1761" spans="1:19">
      <c r="A1761" s="329" t="s">
        <v>1615</v>
      </c>
      <c r="B1761" s="21" t="s">
        <v>5</v>
      </c>
      <c r="C1761" s="20">
        <v>702560042833</v>
      </c>
      <c r="D1761" s="138" t="s">
        <v>7863</v>
      </c>
      <c r="E1761" s="21" t="s">
        <v>2198</v>
      </c>
      <c r="F1761" s="19">
        <v>9.875</v>
      </c>
      <c r="G1761" s="21">
        <v>2</v>
      </c>
      <c r="H1761" s="204">
        <v>39.5</v>
      </c>
      <c r="I1761" s="204">
        <v>0.77</v>
      </c>
      <c r="J1761" s="215">
        <v>280.5</v>
      </c>
      <c r="K1761" s="138" t="s">
        <v>8587</v>
      </c>
      <c r="L1761" s="138" t="s">
        <v>8610</v>
      </c>
      <c r="M1761" s="138" t="s">
        <v>8639</v>
      </c>
      <c r="N1761" s="138" t="s">
        <v>8617</v>
      </c>
      <c r="O1761" s="138" t="s">
        <v>8624</v>
      </c>
      <c r="P1761" s="138" t="s">
        <v>8631</v>
      </c>
      <c r="Q1761" s="138" t="s">
        <v>8641</v>
      </c>
      <c r="R1761" s="138" t="s">
        <v>7863</v>
      </c>
    </row>
    <row r="1762" spans="1:19">
      <c r="A1762" s="25" t="s">
        <v>1616</v>
      </c>
      <c r="B1762" s="22" t="s">
        <v>5</v>
      </c>
      <c r="C1762" s="24">
        <v>702560042840</v>
      </c>
      <c r="D1762" s="139" t="s">
        <v>7863</v>
      </c>
      <c r="E1762" s="22" t="s">
        <v>2198</v>
      </c>
      <c r="F1762" s="23">
        <v>11.625</v>
      </c>
      <c r="G1762" s="22">
        <v>1</v>
      </c>
      <c r="H1762" s="203">
        <v>23.38</v>
      </c>
      <c r="I1762" s="203">
        <v>0.57999999999999996</v>
      </c>
      <c r="J1762" s="214">
        <v>361.6</v>
      </c>
      <c r="K1762" s="139" t="s">
        <v>8587</v>
      </c>
      <c r="L1762" s="139" t="s">
        <v>8610</v>
      </c>
      <c r="M1762" s="139" t="s">
        <v>8639</v>
      </c>
      <c r="N1762" s="139" t="s">
        <v>8617</v>
      </c>
      <c r="O1762" s="139" t="s">
        <v>8624</v>
      </c>
      <c r="P1762" s="139" t="s">
        <v>8631</v>
      </c>
      <c r="Q1762" s="139" t="s">
        <v>8641</v>
      </c>
      <c r="R1762" s="139" t="s">
        <v>7863</v>
      </c>
    </row>
    <row r="1763" spans="1:19">
      <c r="A1763" s="329" t="s">
        <v>1617</v>
      </c>
      <c r="B1763" s="21" t="s">
        <v>5</v>
      </c>
      <c r="C1763" s="20">
        <v>702560042864</v>
      </c>
      <c r="D1763" s="138" t="s">
        <v>7863</v>
      </c>
      <c r="E1763" s="21" t="s">
        <v>1885</v>
      </c>
      <c r="F1763" s="19">
        <v>5.625</v>
      </c>
      <c r="G1763" s="21">
        <v>3</v>
      </c>
      <c r="H1763" s="204">
        <v>20.100000000000001</v>
      </c>
      <c r="I1763" s="204">
        <v>0.55000000000000004</v>
      </c>
      <c r="J1763" s="215">
        <v>96.6</v>
      </c>
      <c r="K1763" s="138" t="s">
        <v>8587</v>
      </c>
      <c r="L1763" s="138" t="s">
        <v>8610</v>
      </c>
      <c r="M1763" s="138" t="s">
        <v>8639</v>
      </c>
      <c r="N1763" s="138" t="s">
        <v>8617</v>
      </c>
      <c r="O1763" s="138" t="s">
        <v>8624</v>
      </c>
      <c r="P1763" s="138" t="s">
        <v>8631</v>
      </c>
      <c r="Q1763" s="138" t="s">
        <v>8641</v>
      </c>
      <c r="R1763" s="138" t="s">
        <v>7863</v>
      </c>
    </row>
    <row r="1764" spans="1:19">
      <c r="A1764" s="25" t="s">
        <v>1618</v>
      </c>
      <c r="B1764" s="22" t="s">
        <v>5</v>
      </c>
      <c r="C1764" s="24">
        <v>702560042888</v>
      </c>
      <c r="D1764" s="139" t="s">
        <v>7863</v>
      </c>
      <c r="E1764" s="22" t="s">
        <v>2743</v>
      </c>
      <c r="F1764" s="23">
        <v>7.25</v>
      </c>
      <c r="G1764" s="22">
        <v>3</v>
      </c>
      <c r="H1764" s="203">
        <v>20.88</v>
      </c>
      <c r="I1764" s="203">
        <v>1.3</v>
      </c>
      <c r="J1764" s="214">
        <v>143.1</v>
      </c>
      <c r="K1764" s="139" t="s">
        <v>8587</v>
      </c>
      <c r="L1764" s="139" t="s">
        <v>8610</v>
      </c>
      <c r="M1764" s="139" t="s">
        <v>8639</v>
      </c>
      <c r="N1764" s="139" t="s">
        <v>8617</v>
      </c>
      <c r="O1764" s="139" t="s">
        <v>8624</v>
      </c>
      <c r="P1764" s="139" t="s">
        <v>8631</v>
      </c>
      <c r="Q1764" s="139" t="s">
        <v>8641</v>
      </c>
      <c r="R1764" s="139" t="s">
        <v>7863</v>
      </c>
    </row>
    <row r="1765" spans="1:19">
      <c r="A1765" s="329" t="s">
        <v>1619</v>
      </c>
      <c r="B1765" s="21" t="s">
        <v>5</v>
      </c>
      <c r="C1765" s="20">
        <v>702560042901</v>
      </c>
      <c r="D1765" s="138" t="s">
        <v>7863</v>
      </c>
      <c r="E1765" s="21" t="s">
        <v>2798</v>
      </c>
      <c r="F1765" s="19">
        <v>4</v>
      </c>
      <c r="G1765" s="21">
        <v>3</v>
      </c>
      <c r="H1765" s="204">
        <v>20.6</v>
      </c>
      <c r="I1765" s="204">
        <v>1.3</v>
      </c>
      <c r="J1765" s="215">
        <v>146.19999999999999</v>
      </c>
      <c r="K1765" s="138" t="s">
        <v>8587</v>
      </c>
      <c r="L1765" s="138" t="s">
        <v>8610</v>
      </c>
      <c r="M1765" s="138" t="s">
        <v>8639</v>
      </c>
      <c r="N1765" s="138" t="s">
        <v>8617</v>
      </c>
      <c r="O1765" s="138" t="s">
        <v>8624</v>
      </c>
      <c r="P1765" s="138" t="s">
        <v>8631</v>
      </c>
      <c r="Q1765" s="138" t="s">
        <v>8641</v>
      </c>
      <c r="R1765" s="138" t="s">
        <v>7863</v>
      </c>
    </row>
    <row r="1766" spans="1:19">
      <c r="A1766" s="25" t="s">
        <v>1620</v>
      </c>
      <c r="B1766" s="22" t="s">
        <v>5</v>
      </c>
      <c r="C1766" s="24">
        <v>702560042918</v>
      </c>
      <c r="D1766" s="139" t="s">
        <v>7863</v>
      </c>
      <c r="E1766" s="22" t="s">
        <v>2616</v>
      </c>
      <c r="F1766" s="23">
        <v>4.75</v>
      </c>
      <c r="G1766" s="22">
        <v>3</v>
      </c>
      <c r="H1766" s="203">
        <v>11.63</v>
      </c>
      <c r="I1766" s="203">
        <v>0.38</v>
      </c>
      <c r="J1766" s="214">
        <v>84.4</v>
      </c>
      <c r="K1766" s="139" t="s">
        <v>8587</v>
      </c>
      <c r="L1766" s="139" t="s">
        <v>8610</v>
      </c>
      <c r="M1766" s="139" t="s">
        <v>8639</v>
      </c>
      <c r="N1766" s="139" t="s">
        <v>8617</v>
      </c>
      <c r="O1766" s="139" t="s">
        <v>8624</v>
      </c>
      <c r="P1766" s="139" t="s">
        <v>8631</v>
      </c>
      <c r="Q1766" s="139" t="s">
        <v>8641</v>
      </c>
      <c r="R1766" s="139" t="s">
        <v>7863</v>
      </c>
    </row>
    <row r="1767" spans="1:19" s="231" customFormat="1" ht="31.5">
      <c r="A1767" s="234" t="s">
        <v>8845</v>
      </c>
      <c r="B1767" s="235"/>
      <c r="C1767" s="236"/>
      <c r="D1767" s="237"/>
      <c r="E1767" s="235"/>
      <c r="F1767" s="235"/>
      <c r="G1767" s="235"/>
      <c r="H1767" s="345"/>
      <c r="I1767" s="345"/>
      <c r="J1767" s="250"/>
      <c r="K1767" s="237"/>
      <c r="L1767" s="237"/>
      <c r="M1767" s="237"/>
      <c r="N1767" s="237"/>
      <c r="O1767" s="237"/>
      <c r="P1767" s="237"/>
      <c r="Q1767" s="237"/>
      <c r="R1767" s="237"/>
      <c r="S1767" s="278"/>
    </row>
    <row r="1768" spans="1:19" s="232" customFormat="1" ht="38.25">
      <c r="A1768" s="238" t="s">
        <v>2</v>
      </c>
      <c r="B1768" s="239" t="s">
        <v>8825</v>
      </c>
      <c r="C1768" s="240" t="s">
        <v>2813</v>
      </c>
      <c r="D1768" s="239" t="s">
        <v>8827</v>
      </c>
      <c r="E1768" s="239" t="s">
        <v>1667</v>
      </c>
      <c r="F1768" s="241" t="s">
        <v>8824</v>
      </c>
      <c r="G1768" s="239" t="s">
        <v>8767</v>
      </c>
      <c r="H1768" s="347" t="s">
        <v>8777</v>
      </c>
      <c r="I1768" s="347" t="s">
        <v>8823</v>
      </c>
      <c r="J1768" s="190" t="s">
        <v>8810</v>
      </c>
      <c r="K1768" s="238" t="s">
        <v>8822</v>
      </c>
      <c r="L1768" s="239" t="s">
        <v>8764</v>
      </c>
      <c r="M1768" s="239" t="s">
        <v>8595</v>
      </c>
      <c r="N1768" s="240" t="s">
        <v>8765</v>
      </c>
      <c r="O1768" s="239" t="s">
        <v>8763</v>
      </c>
      <c r="P1768" s="241" t="s">
        <v>8821</v>
      </c>
      <c r="Q1768" s="241" t="s">
        <v>8618</v>
      </c>
      <c r="R1768" s="239" t="s">
        <v>9155</v>
      </c>
      <c r="S1768" s="280"/>
    </row>
    <row r="1769" spans="1:19">
      <c r="A1769" s="25" t="s">
        <v>1622</v>
      </c>
      <c r="B1769" s="22" t="s">
        <v>5</v>
      </c>
      <c r="C1769" s="24">
        <v>702560018258</v>
      </c>
      <c r="D1769" s="139" t="s">
        <v>7857</v>
      </c>
      <c r="E1769" s="22" t="s">
        <v>1669</v>
      </c>
      <c r="F1769" s="23">
        <v>5.5</v>
      </c>
      <c r="G1769" s="22">
        <v>3</v>
      </c>
      <c r="H1769" s="203">
        <v>18.5</v>
      </c>
      <c r="I1769" s="203">
        <v>0.4</v>
      </c>
      <c r="J1769" s="214">
        <v>87.7</v>
      </c>
      <c r="K1769" s="139" t="s">
        <v>1621</v>
      </c>
      <c r="L1769" s="139" t="s">
        <v>8610</v>
      </c>
      <c r="M1769" s="139" t="s">
        <v>8639</v>
      </c>
      <c r="N1769" s="139" t="s">
        <v>8617</v>
      </c>
      <c r="O1769" s="139" t="s">
        <v>8624</v>
      </c>
      <c r="P1769" s="139" t="s">
        <v>8631</v>
      </c>
      <c r="Q1769" s="139" t="s">
        <v>8651</v>
      </c>
      <c r="R1769" s="139" t="s">
        <v>7857</v>
      </c>
    </row>
    <row r="1770" spans="1:19">
      <c r="A1770" s="329" t="s">
        <v>1623</v>
      </c>
      <c r="B1770" s="21" t="s">
        <v>5</v>
      </c>
      <c r="C1770" s="20">
        <v>702560018265</v>
      </c>
      <c r="D1770" s="138" t="s">
        <v>7857</v>
      </c>
      <c r="E1770" s="21" t="s">
        <v>1669</v>
      </c>
      <c r="F1770" s="19">
        <v>6.25</v>
      </c>
      <c r="G1770" s="21">
        <v>3</v>
      </c>
      <c r="H1770" s="204">
        <v>24</v>
      </c>
      <c r="I1770" s="204">
        <v>0.56999999999999995</v>
      </c>
      <c r="J1770" s="215">
        <v>94.2</v>
      </c>
      <c r="K1770" s="138" t="s">
        <v>1621</v>
      </c>
      <c r="L1770" s="138" t="s">
        <v>8610</v>
      </c>
      <c r="M1770" s="138" t="s">
        <v>8639</v>
      </c>
      <c r="N1770" s="138" t="s">
        <v>8617</v>
      </c>
      <c r="O1770" s="138" t="s">
        <v>8624</v>
      </c>
      <c r="P1770" s="138" t="s">
        <v>8631</v>
      </c>
      <c r="Q1770" s="138" t="s">
        <v>8651</v>
      </c>
      <c r="R1770" s="138" t="s">
        <v>7857</v>
      </c>
    </row>
    <row r="1771" spans="1:19">
      <c r="A1771" s="25" t="s">
        <v>1624</v>
      </c>
      <c r="B1771" s="22" t="s">
        <v>5</v>
      </c>
      <c r="C1771" s="24">
        <v>702560018289</v>
      </c>
      <c r="D1771" s="139" t="s">
        <v>7857</v>
      </c>
      <c r="E1771" s="22" t="s">
        <v>1669</v>
      </c>
      <c r="F1771" s="23">
        <v>7.125</v>
      </c>
      <c r="G1771" s="22">
        <v>3</v>
      </c>
      <c r="H1771" s="203">
        <v>32</v>
      </c>
      <c r="I1771" s="203">
        <v>0.78</v>
      </c>
      <c r="J1771" s="214">
        <v>109.6</v>
      </c>
      <c r="K1771" s="139" t="s">
        <v>1621</v>
      </c>
      <c r="L1771" s="139" t="s">
        <v>8610</v>
      </c>
      <c r="M1771" s="139" t="s">
        <v>8639</v>
      </c>
      <c r="N1771" s="139" t="s">
        <v>8617</v>
      </c>
      <c r="O1771" s="139" t="s">
        <v>8624</v>
      </c>
      <c r="P1771" s="139" t="s">
        <v>8631</v>
      </c>
      <c r="Q1771" s="139" t="s">
        <v>8651</v>
      </c>
      <c r="R1771" s="139" t="s">
        <v>7857</v>
      </c>
    </row>
    <row r="1772" spans="1:19">
      <c r="A1772" s="329" t="s">
        <v>1625</v>
      </c>
      <c r="B1772" s="21" t="s">
        <v>5</v>
      </c>
      <c r="C1772" s="20">
        <v>702560018326</v>
      </c>
      <c r="D1772" s="138" t="s">
        <v>7857</v>
      </c>
      <c r="E1772" s="21" t="s">
        <v>1669</v>
      </c>
      <c r="F1772" s="19">
        <v>9.75</v>
      </c>
      <c r="G1772" s="21">
        <v>2</v>
      </c>
      <c r="H1772" s="204">
        <v>39.6</v>
      </c>
      <c r="I1772" s="204">
        <v>1</v>
      </c>
      <c r="J1772" s="215">
        <v>214.6</v>
      </c>
      <c r="K1772" s="138" t="s">
        <v>1621</v>
      </c>
      <c r="L1772" s="138" t="s">
        <v>8610</v>
      </c>
      <c r="M1772" s="138" t="s">
        <v>8639</v>
      </c>
      <c r="N1772" s="138" t="s">
        <v>8617</v>
      </c>
      <c r="O1772" s="138" t="s">
        <v>8624</v>
      </c>
      <c r="P1772" s="138" t="s">
        <v>8631</v>
      </c>
      <c r="Q1772" s="138" t="s">
        <v>8651</v>
      </c>
      <c r="R1772" s="138" t="s">
        <v>7857</v>
      </c>
    </row>
    <row r="1773" spans="1:19">
      <c r="A1773" s="25" t="s">
        <v>1626</v>
      </c>
      <c r="B1773" s="22" t="s">
        <v>1627</v>
      </c>
      <c r="C1773" s="24">
        <v>702560018340</v>
      </c>
      <c r="D1773" s="139" t="s">
        <v>7857</v>
      </c>
      <c r="E1773" s="22" t="s">
        <v>1669</v>
      </c>
      <c r="F1773" s="23">
        <v>11.125</v>
      </c>
      <c r="G1773" s="22">
        <v>1</v>
      </c>
      <c r="H1773" s="203">
        <v>31.3</v>
      </c>
      <c r="I1773" s="203">
        <v>0.78</v>
      </c>
      <c r="J1773" s="214">
        <v>415.9</v>
      </c>
      <c r="K1773" s="139" t="s">
        <v>1621</v>
      </c>
      <c r="L1773" s="139" t="s">
        <v>8610</v>
      </c>
      <c r="M1773" s="139" t="s">
        <v>8639</v>
      </c>
      <c r="N1773" s="139" t="s">
        <v>8617</v>
      </c>
      <c r="O1773" s="139" t="s">
        <v>8624</v>
      </c>
      <c r="P1773" s="139" t="s">
        <v>8631</v>
      </c>
      <c r="Q1773" s="139" t="s">
        <v>8651</v>
      </c>
      <c r="R1773" s="139" t="s">
        <v>7857</v>
      </c>
    </row>
    <row r="1774" spans="1:19">
      <c r="A1774" s="329" t="s">
        <v>1628</v>
      </c>
      <c r="B1774" s="21" t="s">
        <v>5</v>
      </c>
      <c r="C1774" s="20">
        <v>702560018371</v>
      </c>
      <c r="D1774" s="138" t="s">
        <v>7857</v>
      </c>
      <c r="E1774" s="21" t="s">
        <v>1720</v>
      </c>
      <c r="F1774" s="19" t="s">
        <v>2800</v>
      </c>
      <c r="G1774" s="21">
        <v>2</v>
      </c>
      <c r="H1774" s="204">
        <v>27.8</v>
      </c>
      <c r="I1774" s="204">
        <v>0.62</v>
      </c>
      <c r="J1774" s="215">
        <v>232.9</v>
      </c>
      <c r="K1774" s="138" t="s">
        <v>1621</v>
      </c>
      <c r="L1774" s="138" t="s">
        <v>8610</v>
      </c>
      <c r="M1774" s="138" t="s">
        <v>8639</v>
      </c>
      <c r="N1774" s="138" t="s">
        <v>8617</v>
      </c>
      <c r="O1774" s="138" t="s">
        <v>8624</v>
      </c>
      <c r="P1774" s="138" t="s">
        <v>8631</v>
      </c>
      <c r="Q1774" s="138" t="s">
        <v>8651</v>
      </c>
      <c r="R1774" s="138" t="s">
        <v>7857</v>
      </c>
    </row>
    <row r="1775" spans="1:19">
      <c r="A1775" s="25" t="s">
        <v>1629</v>
      </c>
      <c r="B1775" s="22" t="s">
        <v>5</v>
      </c>
      <c r="C1775" s="24">
        <v>702560018388</v>
      </c>
      <c r="D1775" s="139" t="s">
        <v>7857</v>
      </c>
      <c r="E1775" s="22" t="s">
        <v>1720</v>
      </c>
      <c r="F1775" s="23" t="s">
        <v>2766</v>
      </c>
      <c r="G1775" s="22">
        <v>2</v>
      </c>
      <c r="H1775" s="203">
        <v>35.700000000000003</v>
      </c>
      <c r="I1775" s="203">
        <v>0.67</v>
      </c>
      <c r="J1775" s="214">
        <v>380.3</v>
      </c>
      <c r="K1775" s="139" t="s">
        <v>1621</v>
      </c>
      <c r="L1775" s="139" t="s">
        <v>8610</v>
      </c>
      <c r="M1775" s="139" t="s">
        <v>8639</v>
      </c>
      <c r="N1775" s="139" t="s">
        <v>8617</v>
      </c>
      <c r="O1775" s="139" t="s">
        <v>8624</v>
      </c>
      <c r="P1775" s="139" t="s">
        <v>8631</v>
      </c>
      <c r="Q1775" s="139" t="s">
        <v>8651</v>
      </c>
      <c r="R1775" s="139" t="s">
        <v>7857</v>
      </c>
    </row>
    <row r="1776" spans="1:19">
      <c r="A1776" s="329" t="s">
        <v>1630</v>
      </c>
      <c r="B1776" s="21" t="s">
        <v>5</v>
      </c>
      <c r="C1776" s="20">
        <v>702560018395</v>
      </c>
      <c r="D1776" s="138" t="s">
        <v>7857</v>
      </c>
      <c r="E1776" s="21" t="s">
        <v>1720</v>
      </c>
      <c r="F1776" s="19" t="s">
        <v>2767</v>
      </c>
      <c r="G1776" s="21">
        <v>1</v>
      </c>
      <c r="H1776" s="204">
        <v>17.899999999999999</v>
      </c>
      <c r="I1776" s="204">
        <v>0.57999999999999996</v>
      </c>
      <c r="J1776" s="215">
        <v>328.1</v>
      </c>
      <c r="K1776" s="138" t="s">
        <v>1621</v>
      </c>
      <c r="L1776" s="138" t="s">
        <v>8610</v>
      </c>
      <c r="M1776" s="138" t="s">
        <v>8639</v>
      </c>
      <c r="N1776" s="138" t="s">
        <v>8617</v>
      </c>
      <c r="O1776" s="138" t="s">
        <v>8624</v>
      </c>
      <c r="P1776" s="138" t="s">
        <v>8631</v>
      </c>
      <c r="Q1776" s="138" t="s">
        <v>8651</v>
      </c>
      <c r="R1776" s="138" t="s">
        <v>7857</v>
      </c>
    </row>
    <row r="1777" spans="1:18">
      <c r="A1777" s="25" t="s">
        <v>1631</v>
      </c>
      <c r="B1777" s="22" t="s">
        <v>5</v>
      </c>
      <c r="C1777" s="24">
        <v>702560018401</v>
      </c>
      <c r="D1777" s="139" t="s">
        <v>7857</v>
      </c>
      <c r="E1777" s="22" t="s">
        <v>1720</v>
      </c>
      <c r="F1777" s="23" t="s">
        <v>2768</v>
      </c>
      <c r="G1777" s="22">
        <v>1</v>
      </c>
      <c r="H1777" s="203">
        <v>25</v>
      </c>
      <c r="I1777" s="203">
        <v>0.57999999999999996</v>
      </c>
      <c r="J1777" s="214">
        <v>374.8</v>
      </c>
      <c r="K1777" s="139" t="s">
        <v>1621</v>
      </c>
      <c r="L1777" s="139" t="s">
        <v>8610</v>
      </c>
      <c r="M1777" s="139" t="s">
        <v>8639</v>
      </c>
      <c r="N1777" s="139" t="s">
        <v>8617</v>
      </c>
      <c r="O1777" s="139" t="s">
        <v>8624</v>
      </c>
      <c r="P1777" s="139" t="s">
        <v>8631</v>
      </c>
      <c r="Q1777" s="139" t="s">
        <v>8651</v>
      </c>
      <c r="R1777" s="139" t="s">
        <v>7857</v>
      </c>
    </row>
    <row r="1778" spans="1:18">
      <c r="A1778" s="329" t="s">
        <v>1632</v>
      </c>
      <c r="B1778" s="21" t="s">
        <v>5</v>
      </c>
      <c r="C1778" s="20">
        <v>702560018418</v>
      </c>
      <c r="D1778" s="138" t="s">
        <v>7857</v>
      </c>
      <c r="E1778" s="21" t="s">
        <v>1720</v>
      </c>
      <c r="F1778" s="19" t="s">
        <v>2769</v>
      </c>
      <c r="G1778" s="21">
        <v>1</v>
      </c>
      <c r="H1778" s="204">
        <v>34.4</v>
      </c>
      <c r="I1778" s="204">
        <v>0.78</v>
      </c>
      <c r="J1778" s="215">
        <v>531.6</v>
      </c>
      <c r="K1778" s="138" t="s">
        <v>1621</v>
      </c>
      <c r="L1778" s="138" t="s">
        <v>8610</v>
      </c>
      <c r="M1778" s="138" t="s">
        <v>8639</v>
      </c>
      <c r="N1778" s="138" t="s">
        <v>8617</v>
      </c>
      <c r="O1778" s="138" t="s">
        <v>8624</v>
      </c>
      <c r="P1778" s="138" t="s">
        <v>8631</v>
      </c>
      <c r="Q1778" s="138" t="s">
        <v>8651</v>
      </c>
      <c r="R1778" s="138" t="s">
        <v>7857</v>
      </c>
    </row>
    <row r="1779" spans="1:18">
      <c r="A1779" s="25" t="s">
        <v>1633</v>
      </c>
      <c r="B1779" s="22" t="s">
        <v>5</v>
      </c>
      <c r="C1779" s="24">
        <v>702560018425</v>
      </c>
      <c r="D1779" s="139" t="s">
        <v>7857</v>
      </c>
      <c r="E1779" s="22" t="s">
        <v>1720</v>
      </c>
      <c r="F1779" s="23" t="s">
        <v>2770</v>
      </c>
      <c r="G1779" s="22" t="s">
        <v>1727</v>
      </c>
      <c r="H1779" s="203">
        <v>22.7</v>
      </c>
      <c r="I1779" s="203">
        <v>0.68</v>
      </c>
      <c r="J1779" s="214">
        <v>791.7</v>
      </c>
      <c r="K1779" s="139" t="s">
        <v>1621</v>
      </c>
      <c r="L1779" s="139" t="s">
        <v>8610</v>
      </c>
      <c r="M1779" s="139" t="s">
        <v>8639</v>
      </c>
      <c r="N1779" s="139" t="s">
        <v>8617</v>
      </c>
      <c r="O1779" s="139" t="s">
        <v>8624</v>
      </c>
      <c r="P1779" s="139" t="s">
        <v>8631</v>
      </c>
      <c r="Q1779" s="139" t="s">
        <v>8651</v>
      </c>
      <c r="R1779" s="139" t="s">
        <v>7857</v>
      </c>
    </row>
    <row r="1780" spans="1:18">
      <c r="A1780" s="329" t="s">
        <v>1634</v>
      </c>
      <c r="B1780" s="21" t="s">
        <v>5</v>
      </c>
      <c r="C1780" s="20">
        <v>702560018432</v>
      </c>
      <c r="D1780" s="138" t="s">
        <v>7857</v>
      </c>
      <c r="E1780" s="21" t="s">
        <v>2801</v>
      </c>
      <c r="F1780" s="19">
        <v>6.125</v>
      </c>
      <c r="G1780" s="21">
        <v>3</v>
      </c>
      <c r="H1780" s="204">
        <v>24.6</v>
      </c>
      <c r="I1780" s="204">
        <v>0.55000000000000004</v>
      </c>
      <c r="J1780" s="215">
        <v>91.1</v>
      </c>
      <c r="K1780" s="138" t="s">
        <v>1621</v>
      </c>
      <c r="L1780" s="138" t="s">
        <v>8610</v>
      </c>
      <c r="M1780" s="138" t="s">
        <v>8639</v>
      </c>
      <c r="N1780" s="138" t="s">
        <v>8617</v>
      </c>
      <c r="O1780" s="138" t="s">
        <v>8624</v>
      </c>
      <c r="P1780" s="138" t="s">
        <v>8631</v>
      </c>
      <c r="Q1780" s="138" t="s">
        <v>8651</v>
      </c>
      <c r="R1780" s="138" t="s">
        <v>7857</v>
      </c>
    </row>
    <row r="1781" spans="1:18">
      <c r="A1781" s="25" t="s">
        <v>1635</v>
      </c>
      <c r="B1781" s="22" t="s">
        <v>1627</v>
      </c>
      <c r="C1781" s="24">
        <v>702560018449</v>
      </c>
      <c r="D1781" s="139" t="s">
        <v>7857</v>
      </c>
      <c r="E1781" s="22" t="s">
        <v>2802</v>
      </c>
      <c r="F1781" s="23">
        <v>5.5</v>
      </c>
      <c r="G1781" s="22">
        <v>3</v>
      </c>
      <c r="H1781" s="203">
        <v>18.7</v>
      </c>
      <c r="I1781" s="203">
        <v>0.55000000000000004</v>
      </c>
      <c r="J1781" s="214">
        <v>91.1</v>
      </c>
      <c r="K1781" s="139" t="s">
        <v>1621</v>
      </c>
      <c r="L1781" s="139" t="s">
        <v>8610</v>
      </c>
      <c r="M1781" s="139" t="s">
        <v>8639</v>
      </c>
      <c r="N1781" s="139" t="s">
        <v>8617</v>
      </c>
      <c r="O1781" s="139" t="s">
        <v>8624</v>
      </c>
      <c r="P1781" s="139" t="s">
        <v>8631</v>
      </c>
      <c r="Q1781" s="139" t="s">
        <v>8651</v>
      </c>
      <c r="R1781" s="139" t="s">
        <v>7857</v>
      </c>
    </row>
    <row r="1782" spans="1:18">
      <c r="A1782" s="329" t="s">
        <v>1636</v>
      </c>
      <c r="B1782" s="21" t="s">
        <v>5</v>
      </c>
      <c r="C1782" s="20">
        <v>702560018463</v>
      </c>
      <c r="D1782" s="138" t="s">
        <v>7857</v>
      </c>
      <c r="E1782" s="21" t="s">
        <v>2803</v>
      </c>
      <c r="F1782" s="19">
        <v>4.875</v>
      </c>
      <c r="G1782" s="21">
        <v>3</v>
      </c>
      <c r="H1782" s="204">
        <v>14.1</v>
      </c>
      <c r="I1782" s="204">
        <v>0.4</v>
      </c>
      <c r="J1782" s="215">
        <v>145.65</v>
      </c>
      <c r="K1782" s="138" t="s">
        <v>1621</v>
      </c>
      <c r="L1782" s="138" t="s">
        <v>8610</v>
      </c>
      <c r="M1782" s="138" t="s">
        <v>8639</v>
      </c>
      <c r="N1782" s="138" t="s">
        <v>8617</v>
      </c>
      <c r="O1782" s="138" t="s">
        <v>8624</v>
      </c>
      <c r="P1782" s="138" t="s">
        <v>8631</v>
      </c>
      <c r="Q1782" s="138" t="s">
        <v>8651</v>
      </c>
      <c r="R1782" s="138" t="s">
        <v>7857</v>
      </c>
    </row>
    <row r="1783" spans="1:18">
      <c r="A1783" s="25" t="s">
        <v>1637</v>
      </c>
      <c r="B1783" s="22" t="s">
        <v>5</v>
      </c>
      <c r="C1783" s="24">
        <v>702560018470</v>
      </c>
      <c r="D1783" s="139" t="s">
        <v>7857</v>
      </c>
      <c r="E1783" s="22" t="s">
        <v>2633</v>
      </c>
      <c r="F1783" s="23">
        <v>3.125</v>
      </c>
      <c r="G1783" s="22">
        <v>3</v>
      </c>
      <c r="H1783" s="203">
        <v>22</v>
      </c>
      <c r="I1783" s="203">
        <v>1.3</v>
      </c>
      <c r="J1783" s="214">
        <v>142.4</v>
      </c>
      <c r="K1783" s="139" t="s">
        <v>1621</v>
      </c>
      <c r="L1783" s="139" t="s">
        <v>8610</v>
      </c>
      <c r="M1783" s="139" t="s">
        <v>8639</v>
      </c>
      <c r="N1783" s="139" t="s">
        <v>8617</v>
      </c>
      <c r="O1783" s="139" t="s">
        <v>8624</v>
      </c>
      <c r="P1783" s="139" t="s">
        <v>8631</v>
      </c>
      <c r="Q1783" s="139" t="s">
        <v>8651</v>
      </c>
      <c r="R1783" s="139" t="s">
        <v>7857</v>
      </c>
    </row>
    <row r="1784" spans="1:18">
      <c r="A1784" s="329" t="s">
        <v>1638</v>
      </c>
      <c r="B1784" s="21" t="s">
        <v>5</v>
      </c>
      <c r="C1784" s="20">
        <v>702560018494</v>
      </c>
      <c r="D1784" s="138" t="s">
        <v>7857</v>
      </c>
      <c r="E1784" s="21" t="s">
        <v>1901</v>
      </c>
      <c r="F1784" s="19">
        <v>2.5</v>
      </c>
      <c r="G1784" s="21">
        <v>3</v>
      </c>
      <c r="H1784" s="204">
        <v>12.6</v>
      </c>
      <c r="I1784" s="204">
        <v>0.66</v>
      </c>
      <c r="J1784" s="215">
        <v>155.6</v>
      </c>
      <c r="K1784" s="138" t="s">
        <v>1621</v>
      </c>
      <c r="L1784" s="138" t="s">
        <v>8610</v>
      </c>
      <c r="M1784" s="138" t="s">
        <v>8639</v>
      </c>
      <c r="N1784" s="138" t="s">
        <v>8617</v>
      </c>
      <c r="O1784" s="138" t="s">
        <v>8624</v>
      </c>
      <c r="P1784" s="138" t="s">
        <v>8631</v>
      </c>
      <c r="Q1784" s="138" t="s">
        <v>8651</v>
      </c>
      <c r="R1784" s="138" t="s">
        <v>7857</v>
      </c>
    </row>
    <row r="1785" spans="1:18">
      <c r="A1785" s="25" t="s">
        <v>1639</v>
      </c>
      <c r="B1785" s="22" t="s">
        <v>5</v>
      </c>
      <c r="C1785" s="24">
        <v>702560018517</v>
      </c>
      <c r="D1785" s="139" t="s">
        <v>7857</v>
      </c>
      <c r="E1785" s="22" t="s">
        <v>2773</v>
      </c>
      <c r="F1785" s="23">
        <v>3</v>
      </c>
      <c r="G1785" s="22">
        <v>3</v>
      </c>
      <c r="H1785" s="203">
        <v>31.6</v>
      </c>
      <c r="I1785" s="203">
        <v>1.21</v>
      </c>
      <c r="J1785" s="214">
        <v>212.3</v>
      </c>
      <c r="K1785" s="139" t="s">
        <v>1621</v>
      </c>
      <c r="L1785" s="139" t="s">
        <v>8610</v>
      </c>
      <c r="M1785" s="139" t="s">
        <v>8639</v>
      </c>
      <c r="N1785" s="139" t="s">
        <v>8617</v>
      </c>
      <c r="O1785" s="139" t="s">
        <v>8624</v>
      </c>
      <c r="P1785" s="139" t="s">
        <v>8631</v>
      </c>
      <c r="Q1785" s="139" t="s">
        <v>8651</v>
      </c>
      <c r="R1785" s="139" t="s">
        <v>7857</v>
      </c>
    </row>
    <row r="1786" spans="1:18">
      <c r="A1786" s="329" t="s">
        <v>1640</v>
      </c>
      <c r="B1786" s="21" t="s">
        <v>5</v>
      </c>
      <c r="C1786" s="20">
        <v>702560018548</v>
      </c>
      <c r="D1786" s="138" t="s">
        <v>7857</v>
      </c>
      <c r="E1786" s="21" t="s">
        <v>2804</v>
      </c>
      <c r="F1786" s="19">
        <v>4</v>
      </c>
      <c r="G1786" s="21">
        <v>3</v>
      </c>
      <c r="H1786" s="204">
        <v>21.5</v>
      </c>
      <c r="I1786" s="204">
        <v>1.3</v>
      </c>
      <c r="J1786" s="215">
        <v>131</v>
      </c>
      <c r="K1786" s="138" t="s">
        <v>1621</v>
      </c>
      <c r="L1786" s="138" t="s">
        <v>8610</v>
      </c>
      <c r="M1786" s="138" t="s">
        <v>8639</v>
      </c>
      <c r="N1786" s="138" t="s">
        <v>8617</v>
      </c>
      <c r="O1786" s="138" t="s">
        <v>8624</v>
      </c>
      <c r="P1786" s="138" t="s">
        <v>8631</v>
      </c>
      <c r="Q1786" s="138" t="s">
        <v>8651</v>
      </c>
      <c r="R1786" s="138" t="s">
        <v>7857</v>
      </c>
    </row>
    <row r="1787" spans="1:18">
      <c r="A1787" s="25" t="s">
        <v>1641</v>
      </c>
      <c r="B1787" s="22" t="s">
        <v>5</v>
      </c>
      <c r="C1787" s="24">
        <v>702560018562</v>
      </c>
      <c r="D1787" s="139" t="s">
        <v>7857</v>
      </c>
      <c r="E1787" s="22" t="s">
        <v>1863</v>
      </c>
      <c r="F1787" s="23">
        <v>4.75</v>
      </c>
      <c r="G1787" s="22">
        <v>3</v>
      </c>
      <c r="H1787" s="203">
        <v>13.3</v>
      </c>
      <c r="I1787" s="203">
        <v>0.35</v>
      </c>
      <c r="J1787" s="214">
        <v>78.7</v>
      </c>
      <c r="K1787" s="139" t="s">
        <v>1621</v>
      </c>
      <c r="L1787" s="139" t="s">
        <v>8610</v>
      </c>
      <c r="M1787" s="139" t="s">
        <v>8639</v>
      </c>
      <c r="N1787" s="139" t="s">
        <v>8617</v>
      </c>
      <c r="O1787" s="139" t="s">
        <v>8624</v>
      </c>
      <c r="P1787" s="139" t="s">
        <v>8631</v>
      </c>
      <c r="Q1787" s="139" t="s">
        <v>8651</v>
      </c>
      <c r="R1787" s="139" t="s">
        <v>7857</v>
      </c>
    </row>
    <row r="1788" spans="1:18">
      <c r="A1788" s="329" t="s">
        <v>1642</v>
      </c>
      <c r="B1788" s="21" t="s">
        <v>5</v>
      </c>
      <c r="C1788" s="20">
        <v>702560018579</v>
      </c>
      <c r="D1788" s="138" t="s">
        <v>7857</v>
      </c>
      <c r="E1788" s="21" t="s">
        <v>2778</v>
      </c>
      <c r="F1788" s="19">
        <v>6.375</v>
      </c>
      <c r="G1788" s="21">
        <v>3</v>
      </c>
      <c r="H1788" s="204">
        <v>31</v>
      </c>
      <c r="I1788" s="204">
        <v>0.69</v>
      </c>
      <c r="J1788" s="215">
        <v>147.5</v>
      </c>
      <c r="K1788" s="138" t="s">
        <v>1621</v>
      </c>
      <c r="L1788" s="138" t="s">
        <v>8610</v>
      </c>
      <c r="M1788" s="138" t="s">
        <v>8639</v>
      </c>
      <c r="N1788" s="138" t="s">
        <v>8617</v>
      </c>
      <c r="O1788" s="138" t="s">
        <v>8624</v>
      </c>
      <c r="P1788" s="138" t="s">
        <v>8631</v>
      </c>
      <c r="Q1788" s="138" t="s">
        <v>8651</v>
      </c>
      <c r="R1788" s="138" t="s">
        <v>7857</v>
      </c>
    </row>
    <row r="1789" spans="1:18">
      <c r="A1789" s="25" t="s">
        <v>1643</v>
      </c>
      <c r="B1789" s="22" t="s">
        <v>392</v>
      </c>
      <c r="C1789" s="24">
        <v>702560018616</v>
      </c>
      <c r="D1789" s="139" t="s">
        <v>7857</v>
      </c>
      <c r="E1789" s="22" t="s">
        <v>2805</v>
      </c>
      <c r="F1789" s="23">
        <v>6</v>
      </c>
      <c r="G1789" s="22">
        <v>1</v>
      </c>
      <c r="H1789" s="203">
        <v>13.3</v>
      </c>
      <c r="I1789" s="203">
        <v>0.67</v>
      </c>
      <c r="J1789" s="214">
        <v>206.3</v>
      </c>
      <c r="K1789" s="139" t="s">
        <v>1621</v>
      </c>
      <c r="L1789" s="139" t="s">
        <v>8610</v>
      </c>
      <c r="M1789" s="139" t="s">
        <v>8639</v>
      </c>
      <c r="N1789" s="139" t="s">
        <v>8617</v>
      </c>
      <c r="O1789" s="139" t="s">
        <v>8624</v>
      </c>
      <c r="P1789" s="139" t="s">
        <v>8631</v>
      </c>
      <c r="Q1789" s="139" t="s">
        <v>8651</v>
      </c>
      <c r="R1789" s="139" t="s">
        <v>7857</v>
      </c>
    </row>
    <row r="1790" spans="1:18">
      <c r="A1790" s="329" t="s">
        <v>1644</v>
      </c>
      <c r="B1790" s="21" t="s">
        <v>392</v>
      </c>
      <c r="C1790" s="20">
        <v>702560018623</v>
      </c>
      <c r="D1790" s="138" t="s">
        <v>7857</v>
      </c>
      <c r="E1790" s="21" t="s">
        <v>2806</v>
      </c>
      <c r="F1790" s="19">
        <v>8</v>
      </c>
      <c r="G1790" s="21">
        <v>2</v>
      </c>
      <c r="H1790" s="204">
        <v>27.7</v>
      </c>
      <c r="I1790" s="204">
        <v>0.71</v>
      </c>
      <c r="J1790" s="215">
        <v>241.9</v>
      </c>
      <c r="K1790" s="138" t="s">
        <v>1621</v>
      </c>
      <c r="L1790" s="138" t="s">
        <v>8610</v>
      </c>
      <c r="M1790" s="138" t="s">
        <v>8639</v>
      </c>
      <c r="N1790" s="138" t="s">
        <v>8617</v>
      </c>
      <c r="O1790" s="138" t="s">
        <v>8624</v>
      </c>
      <c r="P1790" s="138" t="s">
        <v>8631</v>
      </c>
      <c r="Q1790" s="138" t="s">
        <v>8651</v>
      </c>
      <c r="R1790" s="138" t="s">
        <v>7857</v>
      </c>
    </row>
    <row r="1791" spans="1:18">
      <c r="A1791" s="25" t="s">
        <v>1645</v>
      </c>
      <c r="B1791" s="22" t="s">
        <v>5</v>
      </c>
      <c r="C1791" s="24">
        <v>702560018630</v>
      </c>
      <c r="D1791" s="139" t="s">
        <v>7857</v>
      </c>
      <c r="E1791" s="22" t="s">
        <v>2807</v>
      </c>
      <c r="F1791" s="23">
        <v>9</v>
      </c>
      <c r="G1791" s="22">
        <v>2</v>
      </c>
      <c r="H1791" s="203">
        <v>37.5</v>
      </c>
      <c r="I1791" s="203">
        <v>0.78</v>
      </c>
      <c r="J1791" s="214">
        <v>214.6</v>
      </c>
      <c r="K1791" s="139" t="s">
        <v>1621</v>
      </c>
      <c r="L1791" s="139" t="s">
        <v>8610</v>
      </c>
      <c r="M1791" s="139" t="s">
        <v>8639</v>
      </c>
      <c r="N1791" s="139" t="s">
        <v>8617</v>
      </c>
      <c r="O1791" s="139" t="s">
        <v>8624</v>
      </c>
      <c r="P1791" s="139" t="s">
        <v>8631</v>
      </c>
      <c r="Q1791" s="139" t="s">
        <v>8651</v>
      </c>
      <c r="R1791" s="139" t="s">
        <v>7857</v>
      </c>
    </row>
    <row r="1792" spans="1:18">
      <c r="A1792" s="329" t="s">
        <v>1646</v>
      </c>
      <c r="B1792" s="21" t="s">
        <v>5</v>
      </c>
      <c r="C1792" s="20">
        <v>702560018692</v>
      </c>
      <c r="D1792" s="138" t="s">
        <v>7857</v>
      </c>
      <c r="E1792" s="21" t="s">
        <v>2808</v>
      </c>
      <c r="F1792" s="19">
        <v>3.625</v>
      </c>
      <c r="G1792" s="21">
        <v>2</v>
      </c>
      <c r="H1792" s="204">
        <v>14.6</v>
      </c>
      <c r="I1792" s="204">
        <v>1.1299999999999999</v>
      </c>
      <c r="J1792" s="215">
        <v>257.39999999999998</v>
      </c>
      <c r="K1792" s="138" t="s">
        <v>1621</v>
      </c>
      <c r="L1792" s="138" t="s">
        <v>8610</v>
      </c>
      <c r="M1792" s="138" t="s">
        <v>8639</v>
      </c>
      <c r="N1792" s="138" t="s">
        <v>8617</v>
      </c>
      <c r="O1792" s="138" t="s">
        <v>8624</v>
      </c>
      <c r="P1792" s="138" t="s">
        <v>8631</v>
      </c>
      <c r="Q1792" s="138" t="s">
        <v>8651</v>
      </c>
      <c r="R1792" s="138" t="s">
        <v>7857</v>
      </c>
    </row>
    <row r="1793" spans="1:19">
      <c r="A1793" s="25" t="s">
        <v>1648</v>
      </c>
      <c r="B1793" s="22" t="s">
        <v>8826</v>
      </c>
      <c r="C1793" s="24">
        <v>78737740209</v>
      </c>
      <c r="D1793" s="139"/>
      <c r="E1793" s="22" t="s">
        <v>1688</v>
      </c>
      <c r="F1793" s="23">
        <v>12</v>
      </c>
      <c r="G1793" s="22">
        <v>1</v>
      </c>
      <c r="H1793" s="203">
        <v>26.3</v>
      </c>
      <c r="I1793" s="203">
        <v>0.54</v>
      </c>
      <c r="J1793" s="214">
        <v>345.07</v>
      </c>
      <c r="K1793" s="139" t="s">
        <v>1647</v>
      </c>
      <c r="L1793" s="139" t="s">
        <v>8610</v>
      </c>
      <c r="M1793" s="139"/>
      <c r="N1793" s="139"/>
      <c r="O1793" s="139"/>
      <c r="P1793" s="139"/>
      <c r="Q1793" s="139"/>
      <c r="R1793" s="139"/>
    </row>
    <row r="1794" spans="1:19" s="231" customFormat="1" ht="31.5">
      <c r="A1794" s="234" t="s">
        <v>8846</v>
      </c>
      <c r="B1794" s="235"/>
      <c r="C1794" s="236"/>
      <c r="D1794" s="237"/>
      <c r="E1794" s="235"/>
      <c r="F1794" s="235"/>
      <c r="G1794" s="235"/>
      <c r="H1794" s="345"/>
      <c r="I1794" s="345"/>
      <c r="J1794" s="250"/>
      <c r="K1794" s="237"/>
      <c r="L1794" s="237"/>
      <c r="M1794" s="237"/>
      <c r="N1794" s="237"/>
      <c r="O1794" s="237"/>
      <c r="P1794" s="237"/>
      <c r="Q1794" s="237"/>
      <c r="R1794" s="237"/>
      <c r="S1794" s="278"/>
    </row>
    <row r="1795" spans="1:19" s="232" customFormat="1" ht="38.25">
      <c r="A1795" s="238" t="s">
        <v>2</v>
      </c>
      <c r="B1795" s="239" t="s">
        <v>8825</v>
      </c>
      <c r="C1795" s="240" t="s">
        <v>2813</v>
      </c>
      <c r="D1795" s="239" t="s">
        <v>8827</v>
      </c>
      <c r="E1795" s="239" t="s">
        <v>1667</v>
      </c>
      <c r="F1795" s="241" t="s">
        <v>8824</v>
      </c>
      <c r="G1795" s="239" t="s">
        <v>8767</v>
      </c>
      <c r="H1795" s="347" t="s">
        <v>8777</v>
      </c>
      <c r="I1795" s="347" t="s">
        <v>8823</v>
      </c>
      <c r="J1795" s="190" t="s">
        <v>8810</v>
      </c>
      <c r="K1795" s="238" t="s">
        <v>8822</v>
      </c>
      <c r="L1795" s="239" t="s">
        <v>8764</v>
      </c>
      <c r="M1795" s="239" t="s">
        <v>8595</v>
      </c>
      <c r="N1795" s="240" t="s">
        <v>8765</v>
      </c>
      <c r="O1795" s="239" t="s">
        <v>8763</v>
      </c>
      <c r="P1795" s="241" t="s">
        <v>8821</v>
      </c>
      <c r="Q1795" s="241" t="s">
        <v>8618</v>
      </c>
      <c r="R1795" s="239" t="s">
        <v>9155</v>
      </c>
      <c r="S1795" s="280"/>
    </row>
    <row r="1796" spans="1:19">
      <c r="A1796" s="329" t="s">
        <v>1639</v>
      </c>
      <c r="B1796" s="21" t="s">
        <v>5</v>
      </c>
      <c r="C1796" s="20">
        <v>702560018517</v>
      </c>
      <c r="D1796" s="138" t="s">
        <v>7857</v>
      </c>
      <c r="E1796" s="21" t="s">
        <v>2773</v>
      </c>
      <c r="F1796" s="19">
        <v>3</v>
      </c>
      <c r="G1796" s="21">
        <v>3</v>
      </c>
      <c r="H1796" s="204">
        <v>31.6</v>
      </c>
      <c r="I1796" s="204">
        <v>1.21</v>
      </c>
      <c r="J1796" s="215">
        <v>212.3</v>
      </c>
      <c r="K1796" s="138" t="s">
        <v>1649</v>
      </c>
      <c r="L1796" s="138" t="s">
        <v>8610</v>
      </c>
      <c r="M1796" s="138" t="s">
        <v>8639</v>
      </c>
      <c r="N1796" s="138" t="s">
        <v>8617</v>
      </c>
      <c r="O1796" s="138" t="s">
        <v>8624</v>
      </c>
      <c r="P1796" s="138" t="s">
        <v>8631</v>
      </c>
      <c r="Q1796" s="138" t="s">
        <v>8651</v>
      </c>
      <c r="R1796" s="138" t="s">
        <v>7857</v>
      </c>
    </row>
    <row r="1797" spans="1:19">
      <c r="A1797" s="25" t="s">
        <v>1650</v>
      </c>
      <c r="B1797" s="22" t="s">
        <v>5</v>
      </c>
      <c r="C1797" s="24">
        <v>702560018760</v>
      </c>
      <c r="D1797" s="139" t="s">
        <v>7857</v>
      </c>
      <c r="E1797" s="22" t="s">
        <v>1669</v>
      </c>
      <c r="F1797" s="23">
        <v>7.125</v>
      </c>
      <c r="G1797" s="22">
        <v>3</v>
      </c>
      <c r="H1797" s="203">
        <v>29.2</v>
      </c>
      <c r="I1797" s="203">
        <v>0.78</v>
      </c>
      <c r="J1797" s="214">
        <v>112.4</v>
      </c>
      <c r="K1797" s="139" t="s">
        <v>1649</v>
      </c>
      <c r="L1797" s="139" t="s">
        <v>8610</v>
      </c>
      <c r="M1797" s="139" t="s">
        <v>8639</v>
      </c>
      <c r="N1797" s="139" t="s">
        <v>8617</v>
      </c>
      <c r="O1797" s="139" t="s">
        <v>8624</v>
      </c>
      <c r="P1797" s="139" t="s">
        <v>8631</v>
      </c>
      <c r="Q1797" s="139" t="s">
        <v>8651</v>
      </c>
      <c r="R1797" s="139" t="s">
        <v>7857</v>
      </c>
    </row>
    <row r="1798" spans="1:19">
      <c r="A1798" s="329" t="s">
        <v>1651</v>
      </c>
      <c r="B1798" s="21" t="s">
        <v>5</v>
      </c>
      <c r="C1798" s="20">
        <v>702560018807</v>
      </c>
      <c r="D1798" s="138" t="s">
        <v>7857</v>
      </c>
      <c r="E1798" s="21" t="s">
        <v>1669</v>
      </c>
      <c r="F1798" s="19">
        <v>9.75</v>
      </c>
      <c r="G1798" s="21">
        <v>2</v>
      </c>
      <c r="H1798" s="204">
        <v>39.6</v>
      </c>
      <c r="I1798" s="204">
        <v>1</v>
      </c>
      <c r="J1798" s="215">
        <v>220.9</v>
      </c>
      <c r="K1798" s="138" t="s">
        <v>1649</v>
      </c>
      <c r="L1798" s="138" t="s">
        <v>8610</v>
      </c>
      <c r="M1798" s="138" t="s">
        <v>8639</v>
      </c>
      <c r="N1798" s="138" t="s">
        <v>8617</v>
      </c>
      <c r="O1798" s="138" t="s">
        <v>8624</v>
      </c>
      <c r="P1798" s="138" t="s">
        <v>8631</v>
      </c>
      <c r="Q1798" s="138" t="s">
        <v>8651</v>
      </c>
      <c r="R1798" s="138" t="s">
        <v>7857</v>
      </c>
    </row>
    <row r="1799" spans="1:19">
      <c r="A1799" s="25" t="s">
        <v>1652</v>
      </c>
      <c r="B1799" s="22" t="s">
        <v>5</v>
      </c>
      <c r="C1799" s="24">
        <v>702560018821</v>
      </c>
      <c r="D1799" s="139" t="s">
        <v>7857</v>
      </c>
      <c r="E1799" s="22" t="s">
        <v>1669</v>
      </c>
      <c r="F1799" s="23">
        <v>11.125</v>
      </c>
      <c r="G1799" s="22">
        <v>1</v>
      </c>
      <c r="H1799" s="203">
        <v>31.3</v>
      </c>
      <c r="I1799" s="203">
        <v>0.78</v>
      </c>
      <c r="J1799" s="214">
        <v>492.4</v>
      </c>
      <c r="K1799" s="139" t="s">
        <v>1649</v>
      </c>
      <c r="L1799" s="139" t="s">
        <v>8610</v>
      </c>
      <c r="M1799" s="139" t="s">
        <v>8639</v>
      </c>
      <c r="N1799" s="139" t="s">
        <v>8617</v>
      </c>
      <c r="O1799" s="139" t="s">
        <v>8624</v>
      </c>
      <c r="P1799" s="139" t="s">
        <v>8631</v>
      </c>
      <c r="Q1799" s="139" t="s">
        <v>8651</v>
      </c>
      <c r="R1799" s="139" t="s">
        <v>7857</v>
      </c>
    </row>
    <row r="1800" spans="1:19">
      <c r="A1800" s="329" t="s">
        <v>1653</v>
      </c>
      <c r="B1800" s="21" t="s">
        <v>5</v>
      </c>
      <c r="C1800" s="20">
        <v>702560018852</v>
      </c>
      <c r="D1800" s="138" t="s">
        <v>7857</v>
      </c>
      <c r="E1800" s="21" t="s">
        <v>1720</v>
      </c>
      <c r="F1800" s="19" t="s">
        <v>2800</v>
      </c>
      <c r="G1800" s="21">
        <v>2</v>
      </c>
      <c r="H1800" s="204">
        <v>29.5</v>
      </c>
      <c r="I1800" s="204">
        <v>0.62</v>
      </c>
      <c r="J1800" s="215">
        <v>239.6</v>
      </c>
      <c r="K1800" s="138" t="s">
        <v>1649</v>
      </c>
      <c r="L1800" s="138" t="s">
        <v>8610</v>
      </c>
      <c r="M1800" s="138" t="s">
        <v>8639</v>
      </c>
      <c r="N1800" s="138" t="s">
        <v>8617</v>
      </c>
      <c r="O1800" s="138" t="s">
        <v>8624</v>
      </c>
      <c r="P1800" s="138" t="s">
        <v>8631</v>
      </c>
      <c r="Q1800" s="138" t="s">
        <v>8651</v>
      </c>
      <c r="R1800" s="138" t="s">
        <v>7857</v>
      </c>
    </row>
    <row r="1801" spans="1:19">
      <c r="A1801" s="25" t="s">
        <v>1654</v>
      </c>
      <c r="B1801" s="22" t="s">
        <v>5</v>
      </c>
      <c r="C1801" s="24">
        <v>702560018876</v>
      </c>
      <c r="D1801" s="139" t="s">
        <v>7857</v>
      </c>
      <c r="E1801" s="22" t="s">
        <v>1720</v>
      </c>
      <c r="F1801" s="23" t="s">
        <v>2767</v>
      </c>
      <c r="G1801" s="22">
        <v>1</v>
      </c>
      <c r="H1801" s="203">
        <v>24</v>
      </c>
      <c r="I1801" s="203">
        <v>0.57999999999999996</v>
      </c>
      <c r="J1801" s="214">
        <v>354.9</v>
      </c>
      <c r="K1801" s="139" t="s">
        <v>1649</v>
      </c>
      <c r="L1801" s="139" t="s">
        <v>8610</v>
      </c>
      <c r="M1801" s="139" t="s">
        <v>8639</v>
      </c>
      <c r="N1801" s="139" t="s">
        <v>8617</v>
      </c>
      <c r="O1801" s="139" t="s">
        <v>8624</v>
      </c>
      <c r="P1801" s="139" t="s">
        <v>8631</v>
      </c>
      <c r="Q1801" s="139" t="s">
        <v>8651</v>
      </c>
      <c r="R1801" s="139" t="s">
        <v>7857</v>
      </c>
    </row>
    <row r="1802" spans="1:19">
      <c r="A1802" s="329" t="s">
        <v>1655</v>
      </c>
      <c r="B1802" s="21" t="s">
        <v>5</v>
      </c>
      <c r="C1802" s="20">
        <v>702560018883</v>
      </c>
      <c r="D1802" s="138" t="s">
        <v>7857</v>
      </c>
      <c r="E1802" s="21" t="s">
        <v>1720</v>
      </c>
      <c r="F1802" s="19" t="s">
        <v>2809</v>
      </c>
      <c r="G1802" s="21">
        <v>1</v>
      </c>
      <c r="H1802" s="204">
        <v>24.7</v>
      </c>
      <c r="I1802" s="204">
        <v>0.57999999999999996</v>
      </c>
      <c r="J1802" s="215">
        <v>559.20000000000005</v>
      </c>
      <c r="K1802" s="138" t="s">
        <v>1649</v>
      </c>
      <c r="L1802" s="138" t="s">
        <v>8610</v>
      </c>
      <c r="M1802" s="138" t="s">
        <v>8639</v>
      </c>
      <c r="N1802" s="138" t="s">
        <v>8617</v>
      </c>
      <c r="O1802" s="138" t="s">
        <v>8624</v>
      </c>
      <c r="P1802" s="138" t="s">
        <v>8631</v>
      </c>
      <c r="Q1802" s="138" t="s">
        <v>8651</v>
      </c>
      <c r="R1802" s="138" t="s">
        <v>7857</v>
      </c>
    </row>
    <row r="1803" spans="1:19">
      <c r="A1803" s="25" t="s">
        <v>1656</v>
      </c>
      <c r="B1803" s="22" t="s">
        <v>5</v>
      </c>
      <c r="C1803" s="24">
        <v>702560018890</v>
      </c>
      <c r="D1803" s="139" t="s">
        <v>7857</v>
      </c>
      <c r="E1803" s="22" t="s">
        <v>1720</v>
      </c>
      <c r="F1803" s="23" t="s">
        <v>2769</v>
      </c>
      <c r="G1803" s="22">
        <v>1</v>
      </c>
      <c r="H1803" s="203">
        <v>34.799999999999997</v>
      </c>
      <c r="I1803" s="203">
        <v>0.78</v>
      </c>
      <c r="J1803" s="214">
        <v>628.9</v>
      </c>
      <c r="K1803" s="139" t="s">
        <v>1649</v>
      </c>
      <c r="L1803" s="139" t="s">
        <v>8610</v>
      </c>
      <c r="M1803" s="139" t="s">
        <v>8639</v>
      </c>
      <c r="N1803" s="139" t="s">
        <v>8617</v>
      </c>
      <c r="O1803" s="139" t="s">
        <v>8624</v>
      </c>
      <c r="P1803" s="139" t="s">
        <v>8631</v>
      </c>
      <c r="Q1803" s="139" t="s">
        <v>8651</v>
      </c>
      <c r="R1803" s="139" t="s">
        <v>7857</v>
      </c>
    </row>
    <row r="1804" spans="1:19">
      <c r="A1804" s="329" t="s">
        <v>1657</v>
      </c>
      <c r="B1804" s="21" t="s">
        <v>5</v>
      </c>
      <c r="C1804" s="20">
        <v>702560018906</v>
      </c>
      <c r="D1804" s="138" t="s">
        <v>7857</v>
      </c>
      <c r="E1804" s="21" t="s">
        <v>1720</v>
      </c>
      <c r="F1804" s="19" t="s">
        <v>2770</v>
      </c>
      <c r="G1804" s="21" t="s">
        <v>1772</v>
      </c>
      <c r="H1804" s="204">
        <v>22.7</v>
      </c>
      <c r="I1804" s="204">
        <v>0.68</v>
      </c>
      <c r="J1804" s="215">
        <v>814.7</v>
      </c>
      <c r="K1804" s="138" t="s">
        <v>1649</v>
      </c>
      <c r="L1804" s="138" t="s">
        <v>8610</v>
      </c>
      <c r="M1804" s="138" t="s">
        <v>8639</v>
      </c>
      <c r="N1804" s="138" t="s">
        <v>8617</v>
      </c>
      <c r="O1804" s="138" t="s">
        <v>8624</v>
      </c>
      <c r="P1804" s="138" t="s">
        <v>8631</v>
      </c>
      <c r="Q1804" s="138" t="s">
        <v>8651</v>
      </c>
      <c r="R1804" s="138" t="s">
        <v>7857</v>
      </c>
    </row>
    <row r="1805" spans="1:19">
      <c r="A1805" s="25" t="s">
        <v>1658</v>
      </c>
      <c r="B1805" s="22" t="s">
        <v>5</v>
      </c>
      <c r="C1805" s="24">
        <v>702560018913</v>
      </c>
      <c r="D1805" s="139" t="s">
        <v>7857</v>
      </c>
      <c r="E1805" s="22" t="s">
        <v>2801</v>
      </c>
      <c r="F1805" s="23">
        <v>6.125</v>
      </c>
      <c r="G1805" s="22">
        <v>3</v>
      </c>
      <c r="H1805" s="203">
        <v>23.5</v>
      </c>
      <c r="I1805" s="203">
        <v>0.55000000000000004</v>
      </c>
      <c r="J1805" s="214">
        <v>94</v>
      </c>
      <c r="K1805" s="139" t="s">
        <v>1649</v>
      </c>
      <c r="L1805" s="139" t="s">
        <v>8610</v>
      </c>
      <c r="M1805" s="139" t="s">
        <v>8639</v>
      </c>
      <c r="N1805" s="139" t="s">
        <v>8617</v>
      </c>
      <c r="O1805" s="139" t="s">
        <v>8624</v>
      </c>
      <c r="P1805" s="139" t="s">
        <v>8631</v>
      </c>
      <c r="Q1805" s="139" t="s">
        <v>8651</v>
      </c>
      <c r="R1805" s="139" t="s">
        <v>7857</v>
      </c>
    </row>
    <row r="1806" spans="1:19">
      <c r="A1806" s="329" t="s">
        <v>1659</v>
      </c>
      <c r="B1806" s="21" t="s">
        <v>5</v>
      </c>
      <c r="C1806" s="20">
        <v>702560018944</v>
      </c>
      <c r="D1806" s="138" t="s">
        <v>7857</v>
      </c>
      <c r="E1806" s="21" t="s">
        <v>1671</v>
      </c>
      <c r="F1806" s="19">
        <v>4.875</v>
      </c>
      <c r="G1806" s="21">
        <v>3</v>
      </c>
      <c r="H1806" s="204">
        <v>14.1</v>
      </c>
      <c r="I1806" s="204">
        <v>0.4</v>
      </c>
      <c r="J1806" s="215">
        <v>211.2</v>
      </c>
      <c r="K1806" s="138" t="s">
        <v>1649</v>
      </c>
      <c r="L1806" s="138" t="s">
        <v>8610</v>
      </c>
      <c r="M1806" s="138" t="s">
        <v>8639</v>
      </c>
      <c r="N1806" s="138" t="s">
        <v>8617</v>
      </c>
      <c r="O1806" s="138" t="s">
        <v>8624</v>
      </c>
      <c r="P1806" s="138" t="s">
        <v>8631</v>
      </c>
      <c r="Q1806" s="138" t="s">
        <v>8651</v>
      </c>
      <c r="R1806" s="138" t="s">
        <v>7857</v>
      </c>
    </row>
    <row r="1807" spans="1:19">
      <c r="A1807" s="25" t="s">
        <v>1660</v>
      </c>
      <c r="B1807" s="22" t="s">
        <v>5</v>
      </c>
      <c r="C1807" s="24">
        <v>702560018975</v>
      </c>
      <c r="D1807" s="139" t="s">
        <v>7857</v>
      </c>
      <c r="E1807" s="22" t="s">
        <v>1901</v>
      </c>
      <c r="F1807" s="23">
        <v>2.5</v>
      </c>
      <c r="G1807" s="22">
        <v>3</v>
      </c>
      <c r="H1807" s="203">
        <v>12.6</v>
      </c>
      <c r="I1807" s="203">
        <v>0.66</v>
      </c>
      <c r="J1807" s="214">
        <v>217.9</v>
      </c>
      <c r="K1807" s="139" t="s">
        <v>1649</v>
      </c>
      <c r="L1807" s="139" t="s">
        <v>8610</v>
      </c>
      <c r="M1807" s="139" t="s">
        <v>8639</v>
      </c>
      <c r="N1807" s="139" t="s">
        <v>8617</v>
      </c>
      <c r="O1807" s="139" t="s">
        <v>8624</v>
      </c>
      <c r="P1807" s="139" t="s">
        <v>8631</v>
      </c>
      <c r="Q1807" s="139" t="s">
        <v>8651</v>
      </c>
      <c r="R1807" s="139" t="s">
        <v>7857</v>
      </c>
    </row>
    <row r="1808" spans="1:19">
      <c r="A1808" s="329" t="s">
        <v>1661</v>
      </c>
      <c r="B1808" s="21" t="s">
        <v>5</v>
      </c>
      <c r="C1808" s="20">
        <v>702560018999</v>
      </c>
      <c r="D1808" s="138" t="s">
        <v>7857</v>
      </c>
      <c r="E1808" s="21" t="s">
        <v>2804</v>
      </c>
      <c r="F1808" s="19">
        <v>4</v>
      </c>
      <c r="G1808" s="21">
        <v>3</v>
      </c>
      <c r="H1808" s="204">
        <v>21.5</v>
      </c>
      <c r="I1808" s="204">
        <v>1.3</v>
      </c>
      <c r="J1808" s="215">
        <v>134.5</v>
      </c>
      <c r="K1808" s="138" t="s">
        <v>1649</v>
      </c>
      <c r="L1808" s="138" t="s">
        <v>8610</v>
      </c>
      <c r="M1808" s="138" t="s">
        <v>8639</v>
      </c>
      <c r="N1808" s="138" t="s">
        <v>8617</v>
      </c>
      <c r="O1808" s="138" t="s">
        <v>8624</v>
      </c>
      <c r="P1808" s="138" t="s">
        <v>8631</v>
      </c>
      <c r="Q1808" s="138" t="s">
        <v>8651</v>
      </c>
      <c r="R1808" s="138" t="s">
        <v>7857</v>
      </c>
    </row>
    <row r="1809" spans="1:19">
      <c r="A1809" s="25" t="s">
        <v>1662</v>
      </c>
      <c r="B1809" s="22" t="s">
        <v>5</v>
      </c>
      <c r="C1809" s="24">
        <v>702560019019</v>
      </c>
      <c r="D1809" s="139" t="s">
        <v>7857</v>
      </c>
      <c r="E1809" s="22" t="s">
        <v>1863</v>
      </c>
      <c r="F1809" s="23">
        <v>4.75</v>
      </c>
      <c r="G1809" s="22">
        <v>3</v>
      </c>
      <c r="H1809" s="203">
        <v>16.100000000000001</v>
      </c>
      <c r="I1809" s="203">
        <v>0.35</v>
      </c>
      <c r="J1809" s="214">
        <v>81.2</v>
      </c>
      <c r="K1809" s="139" t="s">
        <v>1649</v>
      </c>
      <c r="L1809" s="139" t="s">
        <v>8610</v>
      </c>
      <c r="M1809" s="139" t="s">
        <v>8639</v>
      </c>
      <c r="N1809" s="139" t="s">
        <v>8617</v>
      </c>
      <c r="O1809" s="139" t="s">
        <v>8624</v>
      </c>
      <c r="P1809" s="139" t="s">
        <v>8631</v>
      </c>
      <c r="Q1809" s="139" t="s">
        <v>8651</v>
      </c>
      <c r="R1809" s="139" t="s">
        <v>7857</v>
      </c>
    </row>
    <row r="1810" spans="1:19">
      <c r="A1810" s="329" t="s">
        <v>1663</v>
      </c>
      <c r="B1810" s="21" t="s">
        <v>5</v>
      </c>
      <c r="C1810" s="20">
        <v>702560019026</v>
      </c>
      <c r="D1810" s="138" t="s">
        <v>7857</v>
      </c>
      <c r="E1810" s="21" t="s">
        <v>2778</v>
      </c>
      <c r="F1810" s="19">
        <v>6.375</v>
      </c>
      <c r="G1810" s="21">
        <v>3</v>
      </c>
      <c r="H1810" s="204">
        <v>31</v>
      </c>
      <c r="I1810" s="204">
        <v>0.69</v>
      </c>
      <c r="J1810" s="215">
        <v>151.69999999999999</v>
      </c>
      <c r="K1810" s="138" t="s">
        <v>1649</v>
      </c>
      <c r="L1810" s="138" t="s">
        <v>8610</v>
      </c>
      <c r="M1810" s="138" t="s">
        <v>8639</v>
      </c>
      <c r="N1810" s="138" t="s">
        <v>8617</v>
      </c>
      <c r="O1810" s="138" t="s">
        <v>8624</v>
      </c>
      <c r="P1810" s="138" t="s">
        <v>8631</v>
      </c>
      <c r="Q1810" s="138" t="s">
        <v>8651</v>
      </c>
      <c r="R1810" s="138" t="s">
        <v>7857</v>
      </c>
    </row>
    <row r="1811" spans="1:19">
      <c r="A1811" s="25" t="s">
        <v>1664</v>
      </c>
      <c r="B1811" s="22" t="s">
        <v>5</v>
      </c>
      <c r="C1811" s="24">
        <v>702560019088</v>
      </c>
      <c r="D1811" s="139" t="s">
        <v>7857</v>
      </c>
      <c r="E1811" s="22" t="s">
        <v>2807</v>
      </c>
      <c r="F1811" s="23">
        <v>9</v>
      </c>
      <c r="G1811" s="22">
        <v>2</v>
      </c>
      <c r="H1811" s="203">
        <v>34.799999999999997</v>
      </c>
      <c r="I1811" s="203">
        <v>0.81</v>
      </c>
      <c r="J1811" s="214">
        <v>220.9</v>
      </c>
      <c r="K1811" s="139" t="s">
        <v>1649</v>
      </c>
      <c r="L1811" s="139" t="s">
        <v>8610</v>
      </c>
      <c r="M1811" s="139" t="s">
        <v>8639</v>
      </c>
      <c r="N1811" s="139" t="s">
        <v>8617</v>
      </c>
      <c r="O1811" s="139" t="s">
        <v>8624</v>
      </c>
      <c r="P1811" s="139" t="s">
        <v>8631</v>
      </c>
      <c r="Q1811" s="139" t="s">
        <v>8651</v>
      </c>
      <c r="R1811" s="139" t="s">
        <v>7857</v>
      </c>
    </row>
    <row r="1812" spans="1:19">
      <c r="A1812" s="329" t="s">
        <v>1665</v>
      </c>
      <c r="B1812" s="21" t="s">
        <v>5</v>
      </c>
      <c r="C1812" s="20">
        <v>702560019125</v>
      </c>
      <c r="D1812" s="138" t="s">
        <v>7857</v>
      </c>
      <c r="E1812" s="21" t="s">
        <v>2808</v>
      </c>
      <c r="F1812" s="19">
        <v>3.625</v>
      </c>
      <c r="G1812" s="21">
        <v>2</v>
      </c>
      <c r="H1812" s="204">
        <v>14.6</v>
      </c>
      <c r="I1812" s="204">
        <v>1.1299999999999999</v>
      </c>
      <c r="J1812" s="215">
        <v>263.89999999999998</v>
      </c>
      <c r="K1812" s="138" t="s">
        <v>1649</v>
      </c>
      <c r="L1812" s="138" t="s">
        <v>8610</v>
      </c>
      <c r="M1812" s="138" t="s">
        <v>8639</v>
      </c>
      <c r="N1812" s="138" t="s">
        <v>8617</v>
      </c>
      <c r="O1812" s="138" t="s">
        <v>8624</v>
      </c>
      <c r="P1812" s="138" t="s">
        <v>8631</v>
      </c>
      <c r="Q1812" s="138" t="s">
        <v>8651</v>
      </c>
      <c r="R1812" s="138" t="s">
        <v>7857</v>
      </c>
    </row>
    <row r="1813" spans="1:19">
      <c r="A1813" s="25" t="s">
        <v>1666</v>
      </c>
      <c r="B1813" s="22" t="s">
        <v>5</v>
      </c>
      <c r="C1813" s="24">
        <v>702560000444</v>
      </c>
      <c r="D1813" s="139" t="s">
        <v>7857</v>
      </c>
      <c r="E1813" s="22" t="s">
        <v>8583</v>
      </c>
      <c r="F1813" s="23">
        <v>3.25</v>
      </c>
      <c r="G1813" s="22">
        <v>3</v>
      </c>
      <c r="H1813" s="203">
        <v>20.65</v>
      </c>
      <c r="I1813" s="203">
        <v>1.21</v>
      </c>
      <c r="J1813" s="214">
        <v>123.3</v>
      </c>
      <c r="K1813" s="139" t="s">
        <v>1649</v>
      </c>
      <c r="L1813" s="139" t="s">
        <v>8610</v>
      </c>
      <c r="M1813" s="139" t="s">
        <v>8639</v>
      </c>
      <c r="N1813" s="139" t="s">
        <v>8617</v>
      </c>
      <c r="O1813" s="139" t="s">
        <v>8624</v>
      </c>
      <c r="P1813" s="139" t="s">
        <v>8631</v>
      </c>
      <c r="Q1813" s="139" t="s">
        <v>8651</v>
      </c>
      <c r="R1813" s="139" t="s">
        <v>7857</v>
      </c>
    </row>
    <row r="1814" spans="1:19" ht="61.5">
      <c r="A1814" s="361" t="s">
        <v>8847</v>
      </c>
      <c r="B1814" s="382"/>
      <c r="C1814" s="382"/>
      <c r="D1814" s="382" t="s">
        <v>8693</v>
      </c>
      <c r="E1814" s="382"/>
      <c r="F1814" s="382"/>
      <c r="G1814" s="382"/>
      <c r="H1814" s="382"/>
      <c r="I1814" s="382"/>
      <c r="J1814" s="382"/>
      <c r="K1814" s="382" t="s">
        <v>8692</v>
      </c>
      <c r="L1814" s="382" t="s">
        <v>8610</v>
      </c>
      <c r="M1814" s="382" t="s">
        <v>8639</v>
      </c>
      <c r="N1814" s="382" t="s">
        <v>8633</v>
      </c>
      <c r="O1814" s="382" t="s">
        <v>8613</v>
      </c>
      <c r="P1814" s="382" t="s">
        <v>8631</v>
      </c>
      <c r="Q1814" s="382"/>
      <c r="R1814" s="382" t="s">
        <v>8693</v>
      </c>
    </row>
    <row r="1815" spans="1:19" s="231" customFormat="1" ht="31.5">
      <c r="A1815" s="234" t="s">
        <v>9164</v>
      </c>
      <c r="B1815" s="235"/>
      <c r="C1815" s="236"/>
      <c r="D1815" s="237"/>
      <c r="E1815" s="235"/>
      <c r="F1815" s="235"/>
      <c r="G1815" s="235"/>
      <c r="H1815" s="345"/>
      <c r="I1815" s="345"/>
      <c r="J1815" s="249"/>
      <c r="K1815" s="237"/>
      <c r="L1815" s="237"/>
      <c r="M1815" s="237"/>
      <c r="N1815" s="237"/>
      <c r="O1815" s="237"/>
      <c r="P1815" s="237"/>
      <c r="Q1815" s="237"/>
      <c r="R1815" s="237"/>
      <c r="S1815" s="278"/>
    </row>
    <row r="1816" spans="1:19" s="232" customFormat="1" ht="39.75" customHeight="1">
      <c r="A1816" s="238" t="s">
        <v>2</v>
      </c>
      <c r="B1816" s="239" t="s">
        <v>8242</v>
      </c>
      <c r="C1816" s="240" t="s">
        <v>8243</v>
      </c>
      <c r="D1816" s="239" t="s">
        <v>8827</v>
      </c>
      <c r="E1816" s="239" t="s">
        <v>1667</v>
      </c>
      <c r="F1816" s="241" t="s">
        <v>8824</v>
      </c>
      <c r="G1816" s="239" t="s">
        <v>8767</v>
      </c>
      <c r="H1816" s="347" t="s">
        <v>8777</v>
      </c>
      <c r="I1816" s="347" t="s">
        <v>8823</v>
      </c>
      <c r="J1816" s="190" t="s">
        <v>8810</v>
      </c>
      <c r="K1816" s="238" t="s">
        <v>8822</v>
      </c>
      <c r="L1816" s="239" t="s">
        <v>8764</v>
      </c>
      <c r="M1816" s="239" t="s">
        <v>8595</v>
      </c>
      <c r="N1816" s="240" t="s">
        <v>8765</v>
      </c>
      <c r="O1816" s="239" t="s">
        <v>8763</v>
      </c>
      <c r="P1816" s="241" t="s">
        <v>8821</v>
      </c>
      <c r="Q1816" s="241" t="s">
        <v>8618</v>
      </c>
      <c r="R1816" s="239" t="s">
        <v>9155</v>
      </c>
      <c r="S1816" s="280"/>
    </row>
    <row r="1817" spans="1:19">
      <c r="A1817" s="329" t="s">
        <v>8244</v>
      </c>
      <c r="B1817" s="21" t="s">
        <v>5</v>
      </c>
      <c r="C1817" s="20" t="s">
        <v>8245</v>
      </c>
      <c r="D1817" s="138" t="s">
        <v>7857</v>
      </c>
      <c r="E1817" s="21" t="s">
        <v>8246</v>
      </c>
      <c r="F1817" s="19">
        <v>4.625</v>
      </c>
      <c r="G1817" s="21">
        <v>3</v>
      </c>
      <c r="H1817" s="204">
        <v>14.4</v>
      </c>
      <c r="I1817" s="204">
        <v>0.56299999999999994</v>
      </c>
      <c r="J1817" s="215"/>
      <c r="K1817" s="138" t="s">
        <v>8303</v>
      </c>
      <c r="L1817" s="138" t="s">
        <v>8610</v>
      </c>
      <c r="M1817" s="138" t="s">
        <v>8639</v>
      </c>
      <c r="N1817" s="138" t="s">
        <v>8617</v>
      </c>
      <c r="O1817" s="138" t="s">
        <v>8624</v>
      </c>
      <c r="P1817" s="138" t="s">
        <v>8631</v>
      </c>
      <c r="Q1817" s="138" t="s">
        <v>8651</v>
      </c>
      <c r="R1817" s="138" t="s">
        <v>7857</v>
      </c>
    </row>
    <row r="1818" spans="1:19">
      <c r="A1818" s="25" t="s">
        <v>8247</v>
      </c>
      <c r="B1818" s="22" t="s">
        <v>5</v>
      </c>
      <c r="C1818" s="24" t="s">
        <v>8245</v>
      </c>
      <c r="D1818" s="139" t="s">
        <v>7857</v>
      </c>
      <c r="E1818" s="22" t="s">
        <v>1770</v>
      </c>
      <c r="F1818" s="23">
        <v>6.375</v>
      </c>
      <c r="G1818" s="22">
        <v>3</v>
      </c>
      <c r="H1818" s="203">
        <v>24.5</v>
      </c>
      <c r="I1818" s="203">
        <v>0.78</v>
      </c>
      <c r="J1818" s="214"/>
      <c r="K1818" s="139" t="s">
        <v>8303</v>
      </c>
      <c r="L1818" s="139" t="s">
        <v>8610</v>
      </c>
      <c r="M1818" s="139" t="s">
        <v>8639</v>
      </c>
      <c r="N1818" s="139" t="s">
        <v>8617</v>
      </c>
      <c r="O1818" s="139" t="s">
        <v>8624</v>
      </c>
      <c r="P1818" s="139" t="s">
        <v>8631</v>
      </c>
      <c r="Q1818" s="139" t="s">
        <v>8651</v>
      </c>
      <c r="R1818" s="139" t="s">
        <v>7857</v>
      </c>
    </row>
    <row r="1819" spans="1:19">
      <c r="A1819" s="329" t="s">
        <v>8248</v>
      </c>
      <c r="B1819" s="21" t="s">
        <v>5</v>
      </c>
      <c r="C1819" s="20" t="s">
        <v>8245</v>
      </c>
      <c r="D1819" s="138" t="s">
        <v>7857</v>
      </c>
      <c r="E1819" s="21" t="s">
        <v>1770</v>
      </c>
      <c r="F1819" s="19">
        <v>7.25</v>
      </c>
      <c r="G1819" s="21">
        <v>3</v>
      </c>
      <c r="H1819" s="204">
        <v>33.6</v>
      </c>
      <c r="I1819" s="204">
        <v>1.02</v>
      </c>
      <c r="J1819" s="215"/>
      <c r="K1819" s="138" t="s">
        <v>8303</v>
      </c>
      <c r="L1819" s="138" t="s">
        <v>8610</v>
      </c>
      <c r="M1819" s="138" t="s">
        <v>8639</v>
      </c>
      <c r="N1819" s="138" t="s">
        <v>8617</v>
      </c>
      <c r="O1819" s="138" t="s">
        <v>8624</v>
      </c>
      <c r="P1819" s="138" t="s">
        <v>8631</v>
      </c>
      <c r="Q1819" s="138" t="s">
        <v>8651</v>
      </c>
      <c r="R1819" s="138" t="s">
        <v>7857</v>
      </c>
    </row>
    <row r="1820" spans="1:19">
      <c r="A1820" s="25" t="s">
        <v>8249</v>
      </c>
      <c r="B1820" s="22" t="s">
        <v>5</v>
      </c>
      <c r="C1820" s="24" t="s">
        <v>8245</v>
      </c>
      <c r="D1820" s="139" t="s">
        <v>7857</v>
      </c>
      <c r="E1820" s="22" t="s">
        <v>1770</v>
      </c>
      <c r="F1820" s="23">
        <v>9</v>
      </c>
      <c r="G1820" s="22">
        <v>2</v>
      </c>
      <c r="H1820" s="203">
        <v>37.200000000000003</v>
      </c>
      <c r="I1820" s="203">
        <v>1.1200000000000001</v>
      </c>
      <c r="J1820" s="214"/>
      <c r="K1820" s="139" t="s">
        <v>8303</v>
      </c>
      <c r="L1820" s="139" t="s">
        <v>8610</v>
      </c>
      <c r="M1820" s="139" t="s">
        <v>8639</v>
      </c>
      <c r="N1820" s="139" t="s">
        <v>8617</v>
      </c>
      <c r="O1820" s="139" t="s">
        <v>8624</v>
      </c>
      <c r="P1820" s="139" t="s">
        <v>8631</v>
      </c>
      <c r="Q1820" s="139" t="s">
        <v>8651</v>
      </c>
      <c r="R1820" s="139" t="s">
        <v>7857</v>
      </c>
    </row>
    <row r="1821" spans="1:19">
      <c r="A1821" s="329" t="s">
        <v>8250</v>
      </c>
      <c r="B1821" s="21" t="s">
        <v>5</v>
      </c>
      <c r="C1821" s="20" t="s">
        <v>8245</v>
      </c>
      <c r="D1821" s="138" t="s">
        <v>7857</v>
      </c>
      <c r="E1821" s="21" t="s">
        <v>1669</v>
      </c>
      <c r="F1821" s="19">
        <v>9.5</v>
      </c>
      <c r="G1821" s="21">
        <v>2</v>
      </c>
      <c r="H1821" s="204">
        <v>36</v>
      </c>
      <c r="I1821" s="204">
        <v>1.28</v>
      </c>
      <c r="J1821" s="215"/>
      <c r="K1821" s="138" t="s">
        <v>8303</v>
      </c>
      <c r="L1821" s="138" t="s">
        <v>8610</v>
      </c>
      <c r="M1821" s="138" t="s">
        <v>8639</v>
      </c>
      <c r="N1821" s="138" t="s">
        <v>8617</v>
      </c>
      <c r="O1821" s="138" t="s">
        <v>8624</v>
      </c>
      <c r="P1821" s="138" t="s">
        <v>8631</v>
      </c>
      <c r="Q1821" s="138" t="s">
        <v>8651</v>
      </c>
      <c r="R1821" s="138" t="s">
        <v>7857</v>
      </c>
    </row>
    <row r="1822" spans="1:19">
      <c r="A1822" s="25" t="s">
        <v>8251</v>
      </c>
      <c r="B1822" s="22" t="s">
        <v>5</v>
      </c>
      <c r="C1822" s="24" t="s">
        <v>8245</v>
      </c>
      <c r="D1822" s="139" t="s">
        <v>7857</v>
      </c>
      <c r="E1822" s="22" t="s">
        <v>1669</v>
      </c>
      <c r="F1822" s="23">
        <v>10.375</v>
      </c>
      <c r="G1822" s="22">
        <v>1</v>
      </c>
      <c r="H1822" s="203">
        <v>26.4</v>
      </c>
      <c r="I1822" s="203">
        <v>0.74</v>
      </c>
      <c r="J1822" s="214"/>
      <c r="K1822" s="139" t="s">
        <v>8303</v>
      </c>
      <c r="L1822" s="139" t="s">
        <v>8610</v>
      </c>
      <c r="M1822" s="139" t="s">
        <v>8639</v>
      </c>
      <c r="N1822" s="139" t="s">
        <v>8617</v>
      </c>
      <c r="O1822" s="139" t="s">
        <v>8624</v>
      </c>
      <c r="P1822" s="139" t="s">
        <v>8631</v>
      </c>
      <c r="Q1822" s="139" t="s">
        <v>8651</v>
      </c>
      <c r="R1822" s="139" t="s">
        <v>7857</v>
      </c>
    </row>
    <row r="1823" spans="1:19">
      <c r="A1823" s="329" t="s">
        <v>8252</v>
      </c>
      <c r="B1823" s="21" t="s">
        <v>5</v>
      </c>
      <c r="C1823" s="20" t="s">
        <v>8245</v>
      </c>
      <c r="D1823" s="138" t="s">
        <v>7857</v>
      </c>
      <c r="E1823" s="21" t="s">
        <v>8253</v>
      </c>
      <c r="F1823" s="19">
        <v>9.75</v>
      </c>
      <c r="G1823" s="21">
        <v>2</v>
      </c>
      <c r="H1823" s="204">
        <v>37.9</v>
      </c>
      <c r="I1823" s="204">
        <v>0.97299999999999998</v>
      </c>
      <c r="J1823" s="215"/>
      <c r="K1823" s="138" t="s">
        <v>8303</v>
      </c>
      <c r="L1823" s="138" t="s">
        <v>8610</v>
      </c>
      <c r="M1823" s="138" t="s">
        <v>8639</v>
      </c>
      <c r="N1823" s="138" t="s">
        <v>8617</v>
      </c>
      <c r="O1823" s="138" t="s">
        <v>8624</v>
      </c>
      <c r="P1823" s="138" t="s">
        <v>8631</v>
      </c>
      <c r="Q1823" s="138" t="s">
        <v>8651</v>
      </c>
      <c r="R1823" s="138" t="s">
        <v>7857</v>
      </c>
    </row>
    <row r="1824" spans="1:19">
      <c r="A1824" s="25" t="s">
        <v>8254</v>
      </c>
      <c r="B1824" s="22" t="s">
        <v>5</v>
      </c>
      <c r="C1824" s="24" t="s">
        <v>8245</v>
      </c>
      <c r="D1824" s="139" t="s">
        <v>7857</v>
      </c>
      <c r="E1824" s="22" t="s">
        <v>8253</v>
      </c>
      <c r="F1824" s="23">
        <v>11.5</v>
      </c>
      <c r="G1824" s="22">
        <v>1</v>
      </c>
      <c r="H1824" s="203">
        <v>27.8</v>
      </c>
      <c r="I1824" s="203">
        <v>1.018</v>
      </c>
      <c r="J1824" s="214"/>
      <c r="K1824" s="139" t="s">
        <v>8303</v>
      </c>
      <c r="L1824" s="139" t="s">
        <v>8610</v>
      </c>
      <c r="M1824" s="139" t="s">
        <v>8639</v>
      </c>
      <c r="N1824" s="139" t="s">
        <v>8617</v>
      </c>
      <c r="O1824" s="139" t="s">
        <v>8624</v>
      </c>
      <c r="P1824" s="139" t="s">
        <v>8631</v>
      </c>
      <c r="Q1824" s="139" t="s">
        <v>8651</v>
      </c>
      <c r="R1824" s="139" t="s">
        <v>7857</v>
      </c>
    </row>
    <row r="1825" spans="1:18">
      <c r="A1825" s="329" t="s">
        <v>8255</v>
      </c>
      <c r="B1825" s="21" t="s">
        <v>5</v>
      </c>
      <c r="C1825" s="20" t="s">
        <v>8245</v>
      </c>
      <c r="D1825" s="138" t="s">
        <v>7857</v>
      </c>
      <c r="E1825" s="21" t="s">
        <v>8253</v>
      </c>
      <c r="F1825" s="19">
        <v>13.125</v>
      </c>
      <c r="G1825" s="21">
        <v>1</v>
      </c>
      <c r="H1825" s="204">
        <v>30</v>
      </c>
      <c r="I1825" s="204">
        <v>0.76300000000000001</v>
      </c>
      <c r="J1825" s="215"/>
      <c r="K1825" s="138" t="s">
        <v>8303</v>
      </c>
      <c r="L1825" s="138" t="s">
        <v>8610</v>
      </c>
      <c r="M1825" s="138" t="s">
        <v>8639</v>
      </c>
      <c r="N1825" s="138" t="s">
        <v>8617</v>
      </c>
      <c r="O1825" s="138" t="s">
        <v>8624</v>
      </c>
      <c r="P1825" s="138" t="s">
        <v>8631</v>
      </c>
      <c r="Q1825" s="138" t="s">
        <v>8651</v>
      </c>
      <c r="R1825" s="138" t="s">
        <v>7857</v>
      </c>
    </row>
    <row r="1826" spans="1:18">
      <c r="A1826" s="25" t="s">
        <v>8256</v>
      </c>
      <c r="B1826" s="22" t="s">
        <v>5</v>
      </c>
      <c r="C1826" s="24" t="s">
        <v>8245</v>
      </c>
      <c r="D1826" s="139" t="s">
        <v>7857</v>
      </c>
      <c r="E1826" s="22" t="s">
        <v>1669</v>
      </c>
      <c r="F1826" s="23">
        <v>12</v>
      </c>
      <c r="G1826" s="22">
        <v>1</v>
      </c>
      <c r="H1826" s="203">
        <v>35.799999999999997</v>
      </c>
      <c r="I1826" s="203">
        <v>1.123</v>
      </c>
      <c r="J1826" s="214"/>
      <c r="K1826" s="139" t="s">
        <v>8303</v>
      </c>
      <c r="L1826" s="139" t="s">
        <v>8610</v>
      </c>
      <c r="M1826" s="139" t="s">
        <v>8639</v>
      </c>
      <c r="N1826" s="139" t="s">
        <v>8617</v>
      </c>
      <c r="O1826" s="139" t="s">
        <v>8624</v>
      </c>
      <c r="P1826" s="139" t="s">
        <v>8631</v>
      </c>
      <c r="Q1826" s="139" t="s">
        <v>8651</v>
      </c>
      <c r="R1826" s="139" t="s">
        <v>7857</v>
      </c>
    </row>
    <row r="1827" spans="1:18">
      <c r="A1827" s="329" t="s">
        <v>8257</v>
      </c>
      <c r="B1827" s="21" t="s">
        <v>5</v>
      </c>
      <c r="C1827" s="20" t="s">
        <v>8245</v>
      </c>
      <c r="D1827" s="138" t="s">
        <v>7857</v>
      </c>
      <c r="E1827" s="21" t="s">
        <v>8258</v>
      </c>
      <c r="F1827" s="19">
        <v>4.25</v>
      </c>
      <c r="G1827" s="21">
        <v>3</v>
      </c>
      <c r="H1827" s="204">
        <v>7.5</v>
      </c>
      <c r="I1827" s="204">
        <v>0.19700000000000001</v>
      </c>
      <c r="J1827" s="215"/>
      <c r="K1827" s="138" t="s">
        <v>8303</v>
      </c>
      <c r="L1827" s="138" t="s">
        <v>8610</v>
      </c>
      <c r="M1827" s="138" t="s">
        <v>8639</v>
      </c>
      <c r="N1827" s="138" t="s">
        <v>8617</v>
      </c>
      <c r="O1827" s="138" t="s">
        <v>8624</v>
      </c>
      <c r="P1827" s="138" t="s">
        <v>8631</v>
      </c>
      <c r="Q1827" s="138" t="s">
        <v>8651</v>
      </c>
      <c r="R1827" s="138" t="s">
        <v>7857</v>
      </c>
    </row>
    <row r="1828" spans="1:18">
      <c r="A1828" s="25" t="s">
        <v>8259</v>
      </c>
      <c r="B1828" s="22" t="s">
        <v>5</v>
      </c>
      <c r="C1828" s="24" t="s">
        <v>8245</v>
      </c>
      <c r="D1828" s="139" t="s">
        <v>7857</v>
      </c>
      <c r="E1828" s="22" t="s">
        <v>8260</v>
      </c>
      <c r="F1828" s="23">
        <v>6.5</v>
      </c>
      <c r="G1828" s="22">
        <v>3</v>
      </c>
      <c r="H1828" s="203">
        <v>10</v>
      </c>
      <c r="I1828" s="203">
        <v>1.153</v>
      </c>
      <c r="J1828" s="214"/>
      <c r="K1828" s="139" t="s">
        <v>8303</v>
      </c>
      <c r="L1828" s="139" t="s">
        <v>8610</v>
      </c>
      <c r="M1828" s="139" t="s">
        <v>8639</v>
      </c>
      <c r="N1828" s="139" t="s">
        <v>8617</v>
      </c>
      <c r="O1828" s="139" t="s">
        <v>8624</v>
      </c>
      <c r="P1828" s="139" t="s">
        <v>8631</v>
      </c>
      <c r="Q1828" s="139" t="s">
        <v>8651</v>
      </c>
      <c r="R1828" s="139" t="s">
        <v>7857</v>
      </c>
    </row>
    <row r="1829" spans="1:18">
      <c r="A1829" s="329" t="s">
        <v>8261</v>
      </c>
      <c r="B1829" s="21" t="s">
        <v>5</v>
      </c>
      <c r="C1829" s="20" t="s">
        <v>8245</v>
      </c>
      <c r="D1829" s="138" t="s">
        <v>7857</v>
      </c>
      <c r="E1829" s="21" t="s">
        <v>8262</v>
      </c>
      <c r="F1829" s="19">
        <v>5</v>
      </c>
      <c r="G1829" s="21">
        <v>3</v>
      </c>
      <c r="H1829" s="204">
        <v>31.6</v>
      </c>
      <c r="I1829" s="204">
        <v>1.0740000000000001</v>
      </c>
      <c r="J1829" s="215"/>
      <c r="K1829" s="138" t="s">
        <v>8303</v>
      </c>
      <c r="L1829" s="138" t="s">
        <v>8610</v>
      </c>
      <c r="M1829" s="138" t="s">
        <v>8639</v>
      </c>
      <c r="N1829" s="138" t="s">
        <v>8617</v>
      </c>
      <c r="O1829" s="138" t="s">
        <v>8624</v>
      </c>
      <c r="P1829" s="138" t="s">
        <v>8631</v>
      </c>
      <c r="Q1829" s="138" t="s">
        <v>8651</v>
      </c>
      <c r="R1829" s="138" t="s">
        <v>7857</v>
      </c>
    </row>
    <row r="1830" spans="1:18">
      <c r="A1830" s="25" t="s">
        <v>8263</v>
      </c>
      <c r="B1830" s="22" t="s">
        <v>5</v>
      </c>
      <c r="C1830" s="24" t="s">
        <v>8245</v>
      </c>
      <c r="D1830" s="139" t="s">
        <v>7857</v>
      </c>
      <c r="E1830" s="22" t="s">
        <v>8264</v>
      </c>
      <c r="F1830" s="23">
        <v>5.75</v>
      </c>
      <c r="G1830" s="22">
        <v>3</v>
      </c>
      <c r="H1830" s="203">
        <v>39.200000000000003</v>
      </c>
      <c r="I1830" s="203">
        <v>1.2529999999999999</v>
      </c>
      <c r="J1830" s="214"/>
      <c r="K1830" s="139" t="s">
        <v>8303</v>
      </c>
      <c r="L1830" s="139" t="s">
        <v>8610</v>
      </c>
      <c r="M1830" s="139" t="s">
        <v>8639</v>
      </c>
      <c r="N1830" s="139" t="s">
        <v>8617</v>
      </c>
      <c r="O1830" s="139" t="s">
        <v>8624</v>
      </c>
      <c r="P1830" s="139" t="s">
        <v>8631</v>
      </c>
      <c r="Q1830" s="139" t="s">
        <v>8651</v>
      </c>
      <c r="R1830" s="139" t="s">
        <v>7857</v>
      </c>
    </row>
    <row r="1831" spans="1:18">
      <c r="A1831" s="329" t="s">
        <v>8265</v>
      </c>
      <c r="B1831" s="21" t="s">
        <v>5</v>
      </c>
      <c r="C1831" s="20" t="s">
        <v>8245</v>
      </c>
      <c r="D1831" s="138" t="s">
        <v>7857</v>
      </c>
      <c r="E1831" s="21" t="s">
        <v>8266</v>
      </c>
      <c r="F1831" s="19">
        <v>3.875</v>
      </c>
      <c r="G1831" s="21">
        <v>3</v>
      </c>
      <c r="H1831" s="204">
        <v>19.100000000000001</v>
      </c>
      <c r="I1831" s="204">
        <v>0.71699999999999997</v>
      </c>
      <c r="J1831" s="215"/>
      <c r="K1831" s="138" t="s">
        <v>8303</v>
      </c>
      <c r="L1831" s="138" t="s">
        <v>8610</v>
      </c>
      <c r="M1831" s="138" t="s">
        <v>8639</v>
      </c>
      <c r="N1831" s="138" t="s">
        <v>8617</v>
      </c>
      <c r="O1831" s="138" t="s">
        <v>8624</v>
      </c>
      <c r="P1831" s="138" t="s">
        <v>8631</v>
      </c>
      <c r="Q1831" s="138" t="s">
        <v>8651</v>
      </c>
      <c r="R1831" s="138" t="s">
        <v>7857</v>
      </c>
    </row>
    <row r="1832" spans="1:18">
      <c r="A1832" s="25" t="s">
        <v>8267</v>
      </c>
      <c r="B1832" s="22" t="s">
        <v>5</v>
      </c>
      <c r="C1832" s="24" t="s">
        <v>8245</v>
      </c>
      <c r="D1832" s="139" t="s">
        <v>7857</v>
      </c>
      <c r="E1832" s="22" t="s">
        <v>8268</v>
      </c>
      <c r="F1832" s="23">
        <v>9</v>
      </c>
      <c r="G1832" s="22">
        <v>2</v>
      </c>
      <c r="H1832" s="203">
        <v>42</v>
      </c>
      <c r="I1832" s="203">
        <v>1.1279999999999999</v>
      </c>
      <c r="J1832" s="214"/>
      <c r="K1832" s="139" t="s">
        <v>8303</v>
      </c>
      <c r="L1832" s="139" t="s">
        <v>8610</v>
      </c>
      <c r="M1832" s="139" t="s">
        <v>8639</v>
      </c>
      <c r="N1832" s="139" t="s">
        <v>8617</v>
      </c>
      <c r="O1832" s="139" t="s">
        <v>8624</v>
      </c>
      <c r="P1832" s="139" t="s">
        <v>8631</v>
      </c>
      <c r="Q1832" s="139" t="s">
        <v>8651</v>
      </c>
      <c r="R1832" s="139" t="s">
        <v>7857</v>
      </c>
    </row>
    <row r="1833" spans="1:18">
      <c r="A1833" s="329" t="s">
        <v>8269</v>
      </c>
      <c r="B1833" s="21" t="s">
        <v>5</v>
      </c>
      <c r="C1833" s="20" t="s">
        <v>8245</v>
      </c>
      <c r="D1833" s="138" t="s">
        <v>7857</v>
      </c>
      <c r="E1833" s="21" t="s">
        <v>8270</v>
      </c>
      <c r="F1833" s="19">
        <v>9</v>
      </c>
      <c r="G1833" s="21">
        <v>3</v>
      </c>
      <c r="H1833" s="204">
        <v>28</v>
      </c>
      <c r="I1833" s="204">
        <v>1.25</v>
      </c>
      <c r="J1833" s="215"/>
      <c r="K1833" s="138" t="s">
        <v>8303</v>
      </c>
      <c r="L1833" s="138" t="s">
        <v>8610</v>
      </c>
      <c r="M1833" s="138" t="s">
        <v>8639</v>
      </c>
      <c r="N1833" s="138" t="s">
        <v>8617</v>
      </c>
      <c r="O1833" s="138" t="s">
        <v>8624</v>
      </c>
      <c r="P1833" s="138" t="s">
        <v>8631</v>
      </c>
      <c r="Q1833" s="138" t="s">
        <v>8651</v>
      </c>
      <c r="R1833" s="138" t="s">
        <v>7857</v>
      </c>
    </row>
    <row r="1834" spans="1:18">
      <c r="A1834" s="25" t="s">
        <v>8271</v>
      </c>
      <c r="B1834" s="22" t="s">
        <v>5</v>
      </c>
      <c r="C1834" s="24" t="s">
        <v>8245</v>
      </c>
      <c r="D1834" s="139" t="s">
        <v>7857</v>
      </c>
      <c r="E1834" s="22" t="s">
        <v>8272</v>
      </c>
      <c r="F1834" s="23">
        <v>11.2575</v>
      </c>
      <c r="G1834" s="22">
        <v>1</v>
      </c>
      <c r="H1834" s="203">
        <v>31.2</v>
      </c>
      <c r="I1834" s="203">
        <v>1.25</v>
      </c>
      <c r="J1834" s="214"/>
      <c r="K1834" s="139" t="s">
        <v>8303</v>
      </c>
      <c r="L1834" s="139" t="s">
        <v>8610</v>
      </c>
      <c r="M1834" s="139" t="s">
        <v>8639</v>
      </c>
      <c r="N1834" s="139" t="s">
        <v>8617</v>
      </c>
      <c r="O1834" s="139" t="s">
        <v>8624</v>
      </c>
      <c r="P1834" s="139" t="s">
        <v>8631</v>
      </c>
      <c r="Q1834" s="139" t="s">
        <v>8651</v>
      </c>
      <c r="R1834" s="139" t="s">
        <v>7857</v>
      </c>
    </row>
    <row r="1835" spans="1:18">
      <c r="A1835" s="329" t="s">
        <v>8273</v>
      </c>
      <c r="B1835" s="21" t="s">
        <v>5</v>
      </c>
      <c r="C1835" s="20" t="s">
        <v>8245</v>
      </c>
      <c r="D1835" s="138" t="s">
        <v>7857</v>
      </c>
      <c r="E1835" s="21" t="s">
        <v>8274</v>
      </c>
      <c r="F1835" s="19">
        <v>5.5</v>
      </c>
      <c r="G1835" s="21">
        <v>3</v>
      </c>
      <c r="H1835" s="204">
        <v>20.5</v>
      </c>
      <c r="I1835" s="204">
        <v>0.46</v>
      </c>
      <c r="J1835" s="215"/>
      <c r="K1835" s="138" t="s">
        <v>8303</v>
      </c>
      <c r="L1835" s="138" t="s">
        <v>8610</v>
      </c>
      <c r="M1835" s="138" t="s">
        <v>8639</v>
      </c>
      <c r="N1835" s="138" t="s">
        <v>8617</v>
      </c>
      <c r="O1835" s="138" t="s">
        <v>8624</v>
      </c>
      <c r="P1835" s="138" t="s">
        <v>8631</v>
      </c>
      <c r="Q1835" s="138" t="s">
        <v>8651</v>
      </c>
      <c r="R1835" s="138" t="s">
        <v>7857</v>
      </c>
    </row>
    <row r="1836" spans="1:18">
      <c r="A1836" s="25" t="s">
        <v>8275</v>
      </c>
      <c r="B1836" s="22" t="s">
        <v>5</v>
      </c>
      <c r="C1836" s="24" t="s">
        <v>8245</v>
      </c>
      <c r="D1836" s="139" t="s">
        <v>7857</v>
      </c>
      <c r="E1836" s="22" t="s">
        <v>8276</v>
      </c>
      <c r="F1836" s="23">
        <v>4</v>
      </c>
      <c r="G1836" s="22">
        <v>3</v>
      </c>
      <c r="H1836" s="203">
        <v>17.600000000000001</v>
      </c>
      <c r="I1836" s="203">
        <v>1.016</v>
      </c>
      <c r="J1836" s="214"/>
      <c r="K1836" s="139" t="s">
        <v>8303</v>
      </c>
      <c r="L1836" s="139" t="s">
        <v>8610</v>
      </c>
      <c r="M1836" s="139" t="s">
        <v>8639</v>
      </c>
      <c r="N1836" s="139" t="s">
        <v>8617</v>
      </c>
      <c r="O1836" s="139" t="s">
        <v>8624</v>
      </c>
      <c r="P1836" s="139" t="s">
        <v>8631</v>
      </c>
      <c r="Q1836" s="139" t="s">
        <v>8651</v>
      </c>
      <c r="R1836" s="139" t="s">
        <v>7857</v>
      </c>
    </row>
    <row r="1837" spans="1:18">
      <c r="A1837" s="329" t="s">
        <v>8277</v>
      </c>
      <c r="B1837" s="21" t="s">
        <v>5</v>
      </c>
      <c r="C1837" s="20" t="s">
        <v>8245</v>
      </c>
      <c r="D1837" s="138" t="s">
        <v>7857</v>
      </c>
      <c r="E1837" s="21" t="s">
        <v>8278</v>
      </c>
      <c r="F1837" s="19">
        <v>4</v>
      </c>
      <c r="G1837" s="21">
        <v>3</v>
      </c>
      <c r="H1837" s="204">
        <v>19.8</v>
      </c>
      <c r="I1837" s="204">
        <v>0.96699999999999997</v>
      </c>
      <c r="J1837" s="215"/>
      <c r="K1837" s="138" t="s">
        <v>8303</v>
      </c>
      <c r="L1837" s="138" t="s">
        <v>8610</v>
      </c>
      <c r="M1837" s="138" t="s">
        <v>8639</v>
      </c>
      <c r="N1837" s="138" t="s">
        <v>8617</v>
      </c>
      <c r="O1837" s="138" t="s">
        <v>8624</v>
      </c>
      <c r="P1837" s="138" t="s">
        <v>8631</v>
      </c>
      <c r="Q1837" s="138" t="s">
        <v>8651</v>
      </c>
      <c r="R1837" s="138" t="s">
        <v>7857</v>
      </c>
    </row>
    <row r="1838" spans="1:18">
      <c r="A1838" s="25" t="s">
        <v>8279</v>
      </c>
      <c r="B1838" s="22" t="s">
        <v>5</v>
      </c>
      <c r="C1838" s="24" t="s">
        <v>8245</v>
      </c>
      <c r="D1838" s="139" t="s">
        <v>7857</v>
      </c>
      <c r="E1838" s="22" t="s">
        <v>8280</v>
      </c>
      <c r="F1838" s="23">
        <v>4.25</v>
      </c>
      <c r="G1838" s="22">
        <v>3</v>
      </c>
      <c r="H1838" s="203">
        <v>26</v>
      </c>
      <c r="I1838" s="203">
        <v>1.1299999999999999</v>
      </c>
      <c r="J1838" s="214"/>
      <c r="K1838" s="139" t="s">
        <v>8303</v>
      </c>
      <c r="L1838" s="139" t="s">
        <v>8610</v>
      </c>
      <c r="M1838" s="139" t="s">
        <v>8639</v>
      </c>
      <c r="N1838" s="139" t="s">
        <v>8617</v>
      </c>
      <c r="O1838" s="139" t="s">
        <v>8624</v>
      </c>
      <c r="P1838" s="139" t="s">
        <v>8631</v>
      </c>
      <c r="Q1838" s="139" t="s">
        <v>8651</v>
      </c>
      <c r="R1838" s="139" t="s">
        <v>7857</v>
      </c>
    </row>
    <row r="1839" spans="1:18">
      <c r="A1839" s="329" t="s">
        <v>8281</v>
      </c>
      <c r="B1839" s="21" t="s">
        <v>5</v>
      </c>
      <c r="C1839" s="20" t="s">
        <v>8245</v>
      </c>
      <c r="D1839" s="138" t="s">
        <v>7857</v>
      </c>
      <c r="E1839" s="21" t="s">
        <v>8282</v>
      </c>
      <c r="F1839" s="19">
        <v>3.75</v>
      </c>
      <c r="G1839" s="21">
        <v>3</v>
      </c>
      <c r="H1839" s="204">
        <v>31</v>
      </c>
      <c r="I1839" s="204">
        <v>1.88</v>
      </c>
      <c r="J1839" s="215"/>
      <c r="K1839" s="138" t="s">
        <v>8303</v>
      </c>
      <c r="L1839" s="138" t="s">
        <v>8610</v>
      </c>
      <c r="M1839" s="138" t="s">
        <v>8639</v>
      </c>
      <c r="N1839" s="138" t="s">
        <v>8617</v>
      </c>
      <c r="O1839" s="138" t="s">
        <v>8624</v>
      </c>
      <c r="P1839" s="138" t="s">
        <v>8631</v>
      </c>
      <c r="Q1839" s="138" t="s">
        <v>8651</v>
      </c>
      <c r="R1839" s="138" t="s">
        <v>7857</v>
      </c>
    </row>
    <row r="1840" spans="1:18">
      <c r="D1840" s="142" t="s">
        <v>7857</v>
      </c>
      <c r="K1840" s="142"/>
      <c r="L1840" s="142"/>
      <c r="M1840" s="142" t="s">
        <v>8639</v>
      </c>
      <c r="N1840" s="142" t="s">
        <v>8617</v>
      </c>
      <c r="O1840" s="142" t="s">
        <v>8624</v>
      </c>
      <c r="P1840" s="142" t="s">
        <v>8631</v>
      </c>
      <c r="Q1840" s="142" t="s">
        <v>8651</v>
      </c>
      <c r="R1840" s="142" t="s">
        <v>7857</v>
      </c>
    </row>
    <row r="1841" spans="1:19" s="231" customFormat="1" ht="31.5">
      <c r="A1841" s="234" t="s">
        <v>9146</v>
      </c>
      <c r="B1841" s="235"/>
      <c r="C1841" s="236"/>
      <c r="D1841" s="237"/>
      <c r="E1841" s="235"/>
      <c r="F1841" s="235"/>
      <c r="G1841" s="235"/>
      <c r="H1841" s="345"/>
      <c r="I1841" s="345"/>
      <c r="J1841" s="250"/>
      <c r="K1841" s="237"/>
      <c r="L1841" s="237"/>
      <c r="M1841" s="237"/>
      <c r="N1841" s="237"/>
      <c r="O1841" s="237"/>
      <c r="P1841" s="237"/>
      <c r="Q1841" s="237"/>
      <c r="R1841" s="237"/>
      <c r="S1841" s="278"/>
    </row>
    <row r="1842" spans="1:19" s="232" customFormat="1" ht="38.25">
      <c r="A1842" s="238" t="s">
        <v>2</v>
      </c>
      <c r="B1842" s="239" t="s">
        <v>8825</v>
      </c>
      <c r="C1842" s="240" t="s">
        <v>2813</v>
      </c>
      <c r="D1842" s="239" t="s">
        <v>8827</v>
      </c>
      <c r="E1842" s="239" t="s">
        <v>1667</v>
      </c>
      <c r="F1842" s="241" t="s">
        <v>8824</v>
      </c>
      <c r="G1842" s="239" t="s">
        <v>8767</v>
      </c>
      <c r="H1842" s="347" t="s">
        <v>8777</v>
      </c>
      <c r="I1842" s="347" t="s">
        <v>8823</v>
      </c>
      <c r="J1842" s="190" t="s">
        <v>8810</v>
      </c>
      <c r="K1842" s="238" t="s">
        <v>8822</v>
      </c>
      <c r="L1842" s="239" t="s">
        <v>8764</v>
      </c>
      <c r="M1842" s="239" t="s">
        <v>8595</v>
      </c>
      <c r="N1842" s="240" t="s">
        <v>8765</v>
      </c>
      <c r="O1842" s="239" t="s">
        <v>8763</v>
      </c>
      <c r="P1842" s="241" t="s">
        <v>8821</v>
      </c>
      <c r="Q1842" s="241" t="s">
        <v>8618</v>
      </c>
      <c r="R1842" s="239" t="s">
        <v>9155</v>
      </c>
      <c r="S1842" s="280"/>
    </row>
    <row r="1843" spans="1:19">
      <c r="A1843" s="329" t="s">
        <v>8283</v>
      </c>
      <c r="B1843" s="21" t="s">
        <v>5</v>
      </c>
      <c r="C1843" s="20" t="s">
        <v>7760</v>
      </c>
      <c r="D1843" s="138" t="s">
        <v>7857</v>
      </c>
      <c r="E1843" s="21" t="s">
        <v>1713</v>
      </c>
      <c r="F1843" s="19">
        <v>5</v>
      </c>
      <c r="G1843" s="21">
        <v>3</v>
      </c>
      <c r="H1843" s="204">
        <v>18.8</v>
      </c>
      <c r="I1843" s="204">
        <v>0.45900000000000002</v>
      </c>
      <c r="J1843" s="215"/>
      <c r="K1843" s="138" t="s">
        <v>8302</v>
      </c>
      <c r="L1843" s="138" t="s">
        <v>8610</v>
      </c>
      <c r="M1843" s="138" t="s">
        <v>7758</v>
      </c>
      <c r="N1843" s="138" t="s">
        <v>8649</v>
      </c>
      <c r="O1843" s="138" t="s">
        <v>8632</v>
      </c>
      <c r="P1843" s="138" t="s">
        <v>8631</v>
      </c>
      <c r="Q1843" s="138" t="s">
        <v>8622</v>
      </c>
      <c r="R1843" s="138" t="s">
        <v>7857</v>
      </c>
    </row>
    <row r="1844" spans="1:19">
      <c r="A1844" s="25" t="s">
        <v>8284</v>
      </c>
      <c r="B1844" s="22" t="s">
        <v>5</v>
      </c>
      <c r="C1844" s="24" t="s">
        <v>7760</v>
      </c>
      <c r="D1844" s="139" t="s">
        <v>7857</v>
      </c>
      <c r="E1844" s="22" t="s">
        <v>1770</v>
      </c>
      <c r="F1844" s="23">
        <v>6.25</v>
      </c>
      <c r="G1844" s="22">
        <v>3</v>
      </c>
      <c r="H1844" s="203">
        <v>18.3</v>
      </c>
      <c r="I1844" s="203">
        <v>0.40799999999999997</v>
      </c>
      <c r="J1844" s="214"/>
      <c r="K1844" s="139" t="s">
        <v>8302</v>
      </c>
      <c r="L1844" s="139" t="s">
        <v>8610</v>
      </c>
      <c r="M1844" s="139" t="s">
        <v>7758</v>
      </c>
      <c r="N1844" s="139" t="s">
        <v>8649</v>
      </c>
      <c r="O1844" s="139" t="s">
        <v>8632</v>
      </c>
      <c r="P1844" s="139" t="s">
        <v>8631</v>
      </c>
      <c r="Q1844" s="139" t="s">
        <v>8622</v>
      </c>
      <c r="R1844" s="139" t="s">
        <v>7857</v>
      </c>
    </row>
    <row r="1845" spans="1:19">
      <c r="A1845" s="329" t="s">
        <v>8285</v>
      </c>
      <c r="B1845" s="21" t="s">
        <v>5</v>
      </c>
      <c r="C1845" s="20" t="s">
        <v>7760</v>
      </c>
      <c r="D1845" s="138" t="s">
        <v>7857</v>
      </c>
      <c r="E1845" s="21" t="s">
        <v>1669</v>
      </c>
      <c r="F1845" s="19">
        <v>8</v>
      </c>
      <c r="G1845" s="21">
        <v>3</v>
      </c>
      <c r="H1845" s="204">
        <v>27.8</v>
      </c>
      <c r="I1845" s="204">
        <v>0.56699999999999995</v>
      </c>
      <c r="J1845" s="215"/>
      <c r="K1845" s="138" t="s">
        <v>8302</v>
      </c>
      <c r="L1845" s="138" t="s">
        <v>8610</v>
      </c>
      <c r="M1845" s="138" t="s">
        <v>7758</v>
      </c>
      <c r="N1845" s="138" t="s">
        <v>8649</v>
      </c>
      <c r="O1845" s="138" t="s">
        <v>8632</v>
      </c>
      <c r="P1845" s="138" t="s">
        <v>8631</v>
      </c>
      <c r="Q1845" s="138" t="s">
        <v>8622</v>
      </c>
      <c r="R1845" s="138" t="s">
        <v>7857</v>
      </c>
    </row>
    <row r="1846" spans="1:19">
      <c r="A1846" s="25" t="s">
        <v>8286</v>
      </c>
      <c r="B1846" s="22" t="s">
        <v>5</v>
      </c>
      <c r="C1846" s="24" t="s">
        <v>7760</v>
      </c>
      <c r="D1846" s="139" t="s">
        <v>7857</v>
      </c>
      <c r="E1846" s="22" t="s">
        <v>1713</v>
      </c>
      <c r="F1846" s="23">
        <v>8.625</v>
      </c>
      <c r="G1846" s="22">
        <v>2</v>
      </c>
      <c r="H1846" s="203">
        <v>27</v>
      </c>
      <c r="I1846" s="203">
        <v>0.67900000000000005</v>
      </c>
      <c r="J1846" s="214"/>
      <c r="K1846" s="139" t="s">
        <v>8302</v>
      </c>
      <c r="L1846" s="139" t="s">
        <v>8610</v>
      </c>
      <c r="M1846" s="139" t="s">
        <v>7758</v>
      </c>
      <c r="N1846" s="139" t="s">
        <v>8649</v>
      </c>
      <c r="O1846" s="139" t="s">
        <v>8632</v>
      </c>
      <c r="P1846" s="139" t="s">
        <v>8631</v>
      </c>
      <c r="Q1846" s="139" t="s">
        <v>8622</v>
      </c>
      <c r="R1846" s="139" t="s">
        <v>7857</v>
      </c>
    </row>
    <row r="1847" spans="1:19">
      <c r="A1847" s="329" t="s">
        <v>8287</v>
      </c>
      <c r="B1847" s="21" t="s">
        <v>5</v>
      </c>
      <c r="C1847" s="20" t="s">
        <v>7760</v>
      </c>
      <c r="D1847" s="138" t="s">
        <v>7857</v>
      </c>
      <c r="E1847" s="21" t="s">
        <v>1669</v>
      </c>
      <c r="F1847" s="19">
        <v>9</v>
      </c>
      <c r="G1847" s="21">
        <v>2</v>
      </c>
      <c r="H1847" s="204">
        <v>29.15</v>
      </c>
      <c r="I1847" s="204">
        <v>0.67200000000000004</v>
      </c>
      <c r="J1847" s="215"/>
      <c r="K1847" s="138" t="s">
        <v>8302</v>
      </c>
      <c r="L1847" s="138" t="s">
        <v>8610</v>
      </c>
      <c r="M1847" s="138" t="s">
        <v>7758</v>
      </c>
      <c r="N1847" s="138" t="s">
        <v>8649</v>
      </c>
      <c r="O1847" s="138" t="s">
        <v>8632</v>
      </c>
      <c r="P1847" s="138" t="s">
        <v>8631</v>
      </c>
      <c r="Q1847" s="138" t="s">
        <v>8622</v>
      </c>
      <c r="R1847" s="138" t="s">
        <v>7857</v>
      </c>
    </row>
    <row r="1848" spans="1:19">
      <c r="A1848" s="25" t="s">
        <v>8288</v>
      </c>
      <c r="B1848" s="22" t="s">
        <v>5</v>
      </c>
      <c r="C1848" s="24" t="s">
        <v>7760</v>
      </c>
      <c r="D1848" s="139" t="s">
        <v>7857</v>
      </c>
      <c r="E1848" s="22" t="s">
        <v>1669</v>
      </c>
      <c r="F1848" s="23">
        <v>10</v>
      </c>
      <c r="G1848" s="22">
        <v>1</v>
      </c>
      <c r="H1848" s="203">
        <v>17.3</v>
      </c>
      <c r="I1848" s="203">
        <v>0.38200000000000001</v>
      </c>
      <c r="J1848" s="214"/>
      <c r="K1848" s="139" t="s">
        <v>8302</v>
      </c>
      <c r="L1848" s="139" t="s">
        <v>8610</v>
      </c>
      <c r="M1848" s="139" t="s">
        <v>7758</v>
      </c>
      <c r="N1848" s="139" t="s">
        <v>8649</v>
      </c>
      <c r="O1848" s="139" t="s">
        <v>8632</v>
      </c>
      <c r="P1848" s="139" t="s">
        <v>8631</v>
      </c>
      <c r="Q1848" s="139" t="s">
        <v>8622</v>
      </c>
      <c r="R1848" s="139" t="s">
        <v>7857</v>
      </c>
    </row>
    <row r="1849" spans="1:19">
      <c r="A1849" s="329" t="s">
        <v>8289</v>
      </c>
      <c r="B1849" s="21" t="s">
        <v>5</v>
      </c>
      <c r="C1849" s="20" t="s">
        <v>7760</v>
      </c>
      <c r="D1849" s="138" t="s">
        <v>7857</v>
      </c>
      <c r="E1849" s="21" t="s">
        <v>1713</v>
      </c>
      <c r="F1849" s="19">
        <v>9.875</v>
      </c>
      <c r="G1849" s="21">
        <v>1</v>
      </c>
      <c r="H1849" s="204">
        <v>27.9</v>
      </c>
      <c r="I1849" s="204">
        <v>0.51700000000000002</v>
      </c>
      <c r="J1849" s="215"/>
      <c r="K1849" s="138" t="s">
        <v>8302</v>
      </c>
      <c r="L1849" s="138" t="s">
        <v>8610</v>
      </c>
      <c r="M1849" s="138" t="s">
        <v>7758</v>
      </c>
      <c r="N1849" s="138" t="s">
        <v>8649</v>
      </c>
      <c r="O1849" s="138" t="s">
        <v>8632</v>
      </c>
      <c r="P1849" s="138" t="s">
        <v>8631</v>
      </c>
      <c r="Q1849" s="138" t="s">
        <v>8622</v>
      </c>
      <c r="R1849" s="138" t="s">
        <v>7857</v>
      </c>
    </row>
    <row r="1850" spans="1:19">
      <c r="A1850" s="25" t="s">
        <v>8290</v>
      </c>
      <c r="B1850" s="22" t="s">
        <v>5</v>
      </c>
      <c r="C1850" s="24" t="s">
        <v>7760</v>
      </c>
      <c r="D1850" s="139" t="s">
        <v>7857</v>
      </c>
      <c r="E1850" s="22" t="s">
        <v>1669</v>
      </c>
      <c r="F1850" s="23">
        <v>10.5</v>
      </c>
      <c r="G1850" s="22">
        <v>1</v>
      </c>
      <c r="H1850" s="203">
        <v>21.8</v>
      </c>
      <c r="I1850" s="203">
        <v>0.52200000000000002</v>
      </c>
      <c r="J1850" s="214"/>
      <c r="K1850" s="139" t="s">
        <v>8302</v>
      </c>
      <c r="L1850" s="139" t="s">
        <v>8610</v>
      </c>
      <c r="M1850" s="139" t="s">
        <v>7758</v>
      </c>
      <c r="N1850" s="139" t="s">
        <v>8649</v>
      </c>
      <c r="O1850" s="139" t="s">
        <v>8632</v>
      </c>
      <c r="P1850" s="139" t="s">
        <v>8631</v>
      </c>
      <c r="Q1850" s="139" t="s">
        <v>8622</v>
      </c>
      <c r="R1850" s="139" t="s">
        <v>7857</v>
      </c>
    </row>
    <row r="1851" spans="1:19">
      <c r="A1851" s="329" t="s">
        <v>8291</v>
      </c>
      <c r="B1851" s="21" t="s">
        <v>5</v>
      </c>
      <c r="C1851" s="20" t="s">
        <v>7760</v>
      </c>
      <c r="D1851" s="138" t="s">
        <v>7857</v>
      </c>
      <c r="E1851" s="21" t="s">
        <v>1669</v>
      </c>
      <c r="F1851" s="19">
        <v>11.75</v>
      </c>
      <c r="G1851" s="21">
        <v>1</v>
      </c>
      <c r="H1851" s="204">
        <v>29.35</v>
      </c>
      <c r="I1851" s="204">
        <v>0.69799999999999995</v>
      </c>
      <c r="J1851" s="215"/>
      <c r="K1851" s="138" t="s">
        <v>8302</v>
      </c>
      <c r="L1851" s="138" t="s">
        <v>8610</v>
      </c>
      <c r="M1851" s="138" t="s">
        <v>7758</v>
      </c>
      <c r="N1851" s="138" t="s">
        <v>8649</v>
      </c>
      <c r="O1851" s="138" t="s">
        <v>8632</v>
      </c>
      <c r="P1851" s="138" t="s">
        <v>8631</v>
      </c>
      <c r="Q1851" s="138" t="s">
        <v>8622</v>
      </c>
      <c r="R1851" s="138" t="s">
        <v>7857</v>
      </c>
    </row>
    <row r="1852" spans="1:19">
      <c r="A1852" s="25" t="s">
        <v>8292</v>
      </c>
      <c r="B1852" s="22" t="s">
        <v>5</v>
      </c>
      <c r="C1852" s="24" t="s">
        <v>7760</v>
      </c>
      <c r="D1852" s="139" t="s">
        <v>7857</v>
      </c>
      <c r="E1852" s="22" t="s">
        <v>1720</v>
      </c>
      <c r="F1852" s="23" t="s">
        <v>2498</v>
      </c>
      <c r="G1852" s="22">
        <v>3</v>
      </c>
      <c r="H1852" s="203">
        <v>28.7</v>
      </c>
      <c r="I1852" s="203">
        <v>0.56399999999999995</v>
      </c>
      <c r="J1852" s="214"/>
      <c r="K1852" s="139" t="s">
        <v>8302</v>
      </c>
      <c r="L1852" s="139" t="s">
        <v>8610</v>
      </c>
      <c r="M1852" s="139" t="s">
        <v>7758</v>
      </c>
      <c r="N1852" s="139" t="s">
        <v>8649</v>
      </c>
      <c r="O1852" s="139" t="s">
        <v>8632</v>
      </c>
      <c r="P1852" s="139" t="s">
        <v>8631</v>
      </c>
      <c r="Q1852" s="139" t="s">
        <v>8622</v>
      </c>
      <c r="R1852" s="139" t="s">
        <v>7857</v>
      </c>
    </row>
    <row r="1853" spans="1:19">
      <c r="A1853" s="329" t="s">
        <v>8293</v>
      </c>
      <c r="B1853" s="21" t="s">
        <v>5</v>
      </c>
      <c r="C1853" s="20" t="s">
        <v>7760</v>
      </c>
      <c r="D1853" s="138" t="s">
        <v>7857</v>
      </c>
      <c r="E1853" s="21" t="s">
        <v>1720</v>
      </c>
      <c r="F1853" s="19" t="s">
        <v>2499</v>
      </c>
      <c r="G1853" s="21">
        <v>1</v>
      </c>
      <c r="H1853" s="204">
        <v>21.25</v>
      </c>
      <c r="I1853" s="204">
        <v>0.41499999999999998</v>
      </c>
      <c r="J1853" s="215"/>
      <c r="K1853" s="138" t="s">
        <v>8302</v>
      </c>
      <c r="L1853" s="138" t="s">
        <v>8610</v>
      </c>
      <c r="M1853" s="138" t="s">
        <v>7758</v>
      </c>
      <c r="N1853" s="138" t="s">
        <v>8649</v>
      </c>
      <c r="O1853" s="138" t="s">
        <v>8632</v>
      </c>
      <c r="P1853" s="138" t="s">
        <v>8631</v>
      </c>
      <c r="Q1853" s="138" t="s">
        <v>8622</v>
      </c>
      <c r="R1853" s="138" t="s">
        <v>7857</v>
      </c>
    </row>
    <row r="1854" spans="1:19">
      <c r="A1854" s="25" t="s">
        <v>8294</v>
      </c>
      <c r="B1854" s="22" t="s">
        <v>5</v>
      </c>
      <c r="C1854" s="24" t="s">
        <v>7760</v>
      </c>
      <c r="D1854" s="139" t="s">
        <v>7857</v>
      </c>
      <c r="E1854" s="22" t="s">
        <v>1720</v>
      </c>
      <c r="F1854" s="23" t="s">
        <v>2500</v>
      </c>
      <c r="G1854" s="22">
        <v>1</v>
      </c>
      <c r="H1854" s="203">
        <v>32.75</v>
      </c>
      <c r="I1854" s="203">
        <v>0.64400000000000002</v>
      </c>
      <c r="J1854" s="214"/>
      <c r="K1854" s="139" t="s">
        <v>8302</v>
      </c>
      <c r="L1854" s="139" t="s">
        <v>8610</v>
      </c>
      <c r="M1854" s="139" t="s">
        <v>7758</v>
      </c>
      <c r="N1854" s="139" t="s">
        <v>8649</v>
      </c>
      <c r="O1854" s="139" t="s">
        <v>8632</v>
      </c>
      <c r="P1854" s="139" t="s">
        <v>8631</v>
      </c>
      <c r="Q1854" s="139" t="s">
        <v>8622</v>
      </c>
      <c r="R1854" s="139" t="s">
        <v>7857</v>
      </c>
    </row>
    <row r="1855" spans="1:19">
      <c r="A1855" s="329" t="s">
        <v>8295</v>
      </c>
      <c r="B1855" s="21" t="s">
        <v>5</v>
      </c>
      <c r="C1855" s="20" t="s">
        <v>7760</v>
      </c>
      <c r="D1855" s="138" t="s">
        <v>7857</v>
      </c>
      <c r="E1855" s="21" t="s">
        <v>1720</v>
      </c>
      <c r="F1855" s="19">
        <v>15</v>
      </c>
      <c r="G1855" s="21" t="s">
        <v>1772</v>
      </c>
      <c r="H1855" s="204">
        <v>22.2</v>
      </c>
      <c r="I1855" s="204">
        <v>0.49399999999999999</v>
      </c>
      <c r="J1855" s="215"/>
      <c r="K1855" s="138" t="s">
        <v>8302</v>
      </c>
      <c r="L1855" s="138" t="s">
        <v>8610</v>
      </c>
      <c r="M1855" s="138" t="s">
        <v>7758</v>
      </c>
      <c r="N1855" s="138" t="s">
        <v>8649</v>
      </c>
      <c r="O1855" s="138" t="s">
        <v>8632</v>
      </c>
      <c r="P1855" s="138" t="s">
        <v>8631</v>
      </c>
      <c r="Q1855" s="138" t="s">
        <v>8622</v>
      </c>
      <c r="R1855" s="138" t="s">
        <v>7857</v>
      </c>
    </row>
    <row r="1856" spans="1:19">
      <c r="A1856" s="25" t="s">
        <v>8296</v>
      </c>
      <c r="B1856" s="22" t="s">
        <v>5</v>
      </c>
      <c r="C1856" s="24" t="s">
        <v>7760</v>
      </c>
      <c r="D1856" s="139" t="s">
        <v>7857</v>
      </c>
      <c r="E1856" s="22" t="s">
        <v>2501</v>
      </c>
      <c r="F1856" s="23">
        <v>5.75</v>
      </c>
      <c r="G1856" s="22">
        <v>3</v>
      </c>
      <c r="H1856" s="203">
        <v>20.399999999999999</v>
      </c>
      <c r="I1856" s="203">
        <v>0.53700000000000003</v>
      </c>
      <c r="J1856" s="214"/>
      <c r="K1856" s="139" t="s">
        <v>8302</v>
      </c>
      <c r="L1856" s="139" t="s">
        <v>8610</v>
      </c>
      <c r="M1856" s="139" t="s">
        <v>7758</v>
      </c>
      <c r="N1856" s="139" t="s">
        <v>8649</v>
      </c>
      <c r="O1856" s="139" t="s">
        <v>8632</v>
      </c>
      <c r="P1856" s="139" t="s">
        <v>8631</v>
      </c>
      <c r="Q1856" s="139" t="s">
        <v>8622</v>
      </c>
      <c r="R1856" s="139" t="s">
        <v>7857</v>
      </c>
    </row>
    <row r="1857" spans="1:18">
      <c r="A1857" s="329" t="s">
        <v>8297</v>
      </c>
      <c r="B1857" s="21" t="s">
        <v>5</v>
      </c>
      <c r="C1857" s="20" t="s">
        <v>7760</v>
      </c>
      <c r="D1857" s="138" t="s">
        <v>7857</v>
      </c>
      <c r="E1857" s="21" t="s">
        <v>2513</v>
      </c>
      <c r="F1857" s="19">
        <v>5.25</v>
      </c>
      <c r="G1857" s="21">
        <v>3</v>
      </c>
      <c r="H1857" s="204">
        <v>13.5</v>
      </c>
      <c r="I1857" s="204">
        <v>0.34699999999999998</v>
      </c>
      <c r="J1857" s="215"/>
      <c r="K1857" s="138" t="s">
        <v>8302</v>
      </c>
      <c r="L1857" s="138" t="s">
        <v>8610</v>
      </c>
      <c r="M1857" s="138" t="s">
        <v>7758</v>
      </c>
      <c r="N1857" s="138" t="s">
        <v>8649</v>
      </c>
      <c r="O1857" s="138" t="s">
        <v>8632</v>
      </c>
      <c r="P1857" s="138" t="s">
        <v>8631</v>
      </c>
      <c r="Q1857" s="138" t="s">
        <v>8622</v>
      </c>
      <c r="R1857" s="138" t="s">
        <v>7857</v>
      </c>
    </row>
    <row r="1858" spans="1:18">
      <c r="A1858" s="25" t="s">
        <v>8298</v>
      </c>
      <c r="B1858" s="22" t="s">
        <v>5</v>
      </c>
      <c r="C1858" s="24" t="s">
        <v>7760</v>
      </c>
      <c r="D1858" s="139" t="s">
        <v>7857</v>
      </c>
      <c r="E1858" s="22" t="s">
        <v>2514</v>
      </c>
      <c r="F1858" s="23">
        <v>6.75</v>
      </c>
      <c r="G1858" s="22">
        <v>3</v>
      </c>
      <c r="H1858" s="203">
        <v>22.4</v>
      </c>
      <c r="I1858" s="203">
        <v>0.58699999999999997</v>
      </c>
      <c r="J1858" s="214"/>
      <c r="K1858" s="139" t="s">
        <v>8302</v>
      </c>
      <c r="L1858" s="139" t="s">
        <v>8610</v>
      </c>
      <c r="M1858" s="139" t="s">
        <v>7758</v>
      </c>
      <c r="N1858" s="139" t="s">
        <v>8649</v>
      </c>
      <c r="O1858" s="139" t="s">
        <v>8632</v>
      </c>
      <c r="P1858" s="139" t="s">
        <v>8631</v>
      </c>
      <c r="Q1858" s="139" t="s">
        <v>8622</v>
      </c>
      <c r="R1858" s="139" t="s">
        <v>7857</v>
      </c>
    </row>
    <row r="1859" spans="1:18">
      <c r="A1859" s="329" t="s">
        <v>8299</v>
      </c>
      <c r="B1859" s="21" t="s">
        <v>5</v>
      </c>
      <c r="C1859" s="20" t="s">
        <v>7760</v>
      </c>
      <c r="D1859" s="138" t="s">
        <v>7857</v>
      </c>
      <c r="E1859" s="21" t="s">
        <v>2519</v>
      </c>
      <c r="F1859" s="19">
        <v>9.5</v>
      </c>
      <c r="G1859" s="21">
        <v>2</v>
      </c>
      <c r="H1859" s="204">
        <v>35.65</v>
      </c>
      <c r="I1859" s="204">
        <v>0.95899999999999996</v>
      </c>
      <c r="J1859" s="215"/>
      <c r="K1859" s="138" t="s">
        <v>8302</v>
      </c>
      <c r="L1859" s="138" t="s">
        <v>8610</v>
      </c>
      <c r="M1859" s="138" t="s">
        <v>7758</v>
      </c>
      <c r="N1859" s="138" t="s">
        <v>8649</v>
      </c>
      <c r="O1859" s="138" t="s">
        <v>8632</v>
      </c>
      <c r="P1859" s="138" t="s">
        <v>8631</v>
      </c>
      <c r="Q1859" s="138" t="s">
        <v>8622</v>
      </c>
      <c r="R1859" s="138" t="s">
        <v>7857</v>
      </c>
    </row>
    <row r="1860" spans="1:18">
      <c r="A1860" s="25" t="s">
        <v>8300</v>
      </c>
      <c r="B1860" s="22" t="s">
        <v>5</v>
      </c>
      <c r="C1860" s="24" t="s">
        <v>7760</v>
      </c>
      <c r="D1860" s="139" t="s">
        <v>7857</v>
      </c>
      <c r="E1860" s="22" t="s">
        <v>2521</v>
      </c>
      <c r="F1860" s="23">
        <v>11</v>
      </c>
      <c r="G1860" s="22">
        <v>1</v>
      </c>
      <c r="H1860" s="203">
        <v>27.75</v>
      </c>
      <c r="I1860" s="203">
        <v>0.91500000000000004</v>
      </c>
      <c r="J1860" s="214"/>
      <c r="K1860" s="139" t="s">
        <v>8302</v>
      </c>
      <c r="L1860" s="139" t="s">
        <v>8610</v>
      </c>
      <c r="M1860" s="139" t="s">
        <v>7758</v>
      </c>
      <c r="N1860" s="139" t="s">
        <v>8649</v>
      </c>
      <c r="O1860" s="139" t="s">
        <v>8632</v>
      </c>
      <c r="P1860" s="139" t="s">
        <v>8631</v>
      </c>
      <c r="Q1860" s="139" t="s">
        <v>8622</v>
      </c>
      <c r="R1860" s="139" t="s">
        <v>7857</v>
      </c>
    </row>
    <row r="1861" spans="1:18">
      <c r="A1861" s="329" t="s">
        <v>8301</v>
      </c>
      <c r="B1861" s="21" t="s">
        <v>5</v>
      </c>
      <c r="C1861" s="20" t="s">
        <v>7760</v>
      </c>
      <c r="D1861" s="138" t="s">
        <v>7857</v>
      </c>
      <c r="E1861" s="21" t="s">
        <v>2522</v>
      </c>
      <c r="F1861" s="19">
        <v>12</v>
      </c>
      <c r="G1861" s="21">
        <v>1</v>
      </c>
      <c r="H1861" s="204">
        <v>30.8</v>
      </c>
      <c r="I1861" s="204">
        <v>0.94</v>
      </c>
      <c r="J1861" s="215"/>
      <c r="K1861" s="138" t="s">
        <v>8302</v>
      </c>
      <c r="L1861" s="138" t="s">
        <v>8610</v>
      </c>
      <c r="M1861" s="138" t="s">
        <v>7758</v>
      </c>
      <c r="N1861" s="138" t="s">
        <v>8649</v>
      </c>
      <c r="O1861" s="138" t="s">
        <v>8632</v>
      </c>
      <c r="P1861" s="138" t="s">
        <v>8631</v>
      </c>
      <c r="Q1861" s="138" t="s">
        <v>8622</v>
      </c>
      <c r="R1861" s="138" t="s">
        <v>7857</v>
      </c>
    </row>
    <row r="1864" spans="1:18" s="184" customFormat="1" ht="31.5">
      <c r="A1864" s="385" t="s">
        <v>7724</v>
      </c>
      <c r="B1864" s="386"/>
      <c r="C1864" s="386"/>
      <c r="D1864" s="386"/>
      <c r="E1864" s="386"/>
      <c r="F1864" s="166"/>
      <c r="G1864" s="166"/>
      <c r="H1864" s="349"/>
      <c r="I1864" s="349"/>
      <c r="J1864" s="247"/>
      <c r="K1864" s="228"/>
      <c r="L1864" s="228"/>
      <c r="M1864" s="228"/>
      <c r="N1864" s="228"/>
      <c r="O1864" s="228"/>
      <c r="P1864" s="228"/>
      <c r="Q1864" s="228"/>
      <c r="R1864" s="228"/>
    </row>
    <row r="1865" spans="1:18">
      <c r="C1865" s="66"/>
      <c r="F1865" s="66"/>
    </row>
    <row r="1866" spans="1:18">
      <c r="B1866" s="378" t="s">
        <v>8813</v>
      </c>
      <c r="C1866" s="378"/>
      <c r="D1866" s="378"/>
      <c r="E1866" s="378"/>
      <c r="F1866" s="378"/>
      <c r="G1866" s="378"/>
      <c r="H1866" s="378"/>
    </row>
    <row r="1867" spans="1:18">
      <c r="B1867" s="373" t="s">
        <v>8820</v>
      </c>
      <c r="C1867" s="373"/>
      <c r="E1867" s="373" t="s">
        <v>1667</v>
      </c>
      <c r="F1867" s="373"/>
      <c r="G1867" s="373"/>
      <c r="H1867" s="373"/>
    </row>
    <row r="1868" spans="1:18">
      <c r="B1868" s="377" t="s">
        <v>7736</v>
      </c>
      <c r="C1868" s="377"/>
      <c r="E1868" s="374" t="s">
        <v>8680</v>
      </c>
      <c r="F1868" s="375"/>
      <c r="G1868" s="375"/>
      <c r="H1868" s="376"/>
    </row>
    <row r="1869" spans="1:18">
      <c r="B1869" s="377" t="s">
        <v>7737</v>
      </c>
      <c r="C1869" s="377"/>
      <c r="E1869" s="374" t="s">
        <v>7738</v>
      </c>
      <c r="F1869" s="375"/>
      <c r="G1869" s="375"/>
      <c r="H1869" s="376"/>
      <c r="I1869" s="350"/>
      <c r="J1869" s="253"/>
    </row>
    <row r="1870" spans="1:18">
      <c r="B1870" s="377" t="s">
        <v>7739</v>
      </c>
      <c r="C1870" s="377"/>
      <c r="E1870" s="374" t="s">
        <v>8681</v>
      </c>
      <c r="F1870" s="375"/>
      <c r="G1870" s="375"/>
      <c r="H1870" s="376"/>
      <c r="I1870" s="350"/>
      <c r="J1870" s="253"/>
    </row>
    <row r="1871" spans="1:18">
      <c r="A1871" s="333"/>
      <c r="B1871" s="377" t="s">
        <v>7740</v>
      </c>
      <c r="C1871" s="377"/>
      <c r="E1871" s="374" t="s">
        <v>7741</v>
      </c>
      <c r="F1871" s="375"/>
      <c r="G1871" s="375"/>
      <c r="H1871" s="376"/>
      <c r="I1871" s="350"/>
      <c r="J1871" s="253"/>
    </row>
    <row r="1872" spans="1:18">
      <c r="A1872" s="333"/>
      <c r="B1872" s="377" t="s">
        <v>8682</v>
      </c>
      <c r="C1872" s="377"/>
      <c r="E1872" s="374" t="s">
        <v>7742</v>
      </c>
      <c r="F1872" s="375"/>
      <c r="G1872" s="375"/>
      <c r="H1872" s="376"/>
      <c r="I1872" s="350"/>
      <c r="J1872" s="253"/>
    </row>
    <row r="1874" spans="2:8">
      <c r="B1874" s="378" t="s">
        <v>8812</v>
      </c>
      <c r="C1874" s="378"/>
      <c r="D1874" s="378"/>
      <c r="E1874" s="378"/>
      <c r="F1874" s="378"/>
      <c r="G1874" s="378"/>
      <c r="H1874" s="378"/>
    </row>
    <row r="1875" spans="2:8">
      <c r="B1875" s="373" t="s">
        <v>8818</v>
      </c>
      <c r="C1875" s="373"/>
      <c r="E1875" s="373" t="s">
        <v>8817</v>
      </c>
      <c r="F1875" s="373"/>
      <c r="G1875" s="373"/>
      <c r="H1875" s="373"/>
    </row>
    <row r="1876" spans="2:8">
      <c r="B1876" s="377" t="s">
        <v>7725</v>
      </c>
      <c r="C1876" s="377"/>
      <c r="E1876" s="377">
        <v>1</v>
      </c>
      <c r="F1876" s="377"/>
      <c r="G1876" s="377"/>
      <c r="H1876" s="377"/>
    </row>
    <row r="1877" spans="2:8">
      <c r="B1877" s="377" t="s">
        <v>7726</v>
      </c>
      <c r="C1877" s="377"/>
      <c r="E1877" s="377">
        <v>1</v>
      </c>
      <c r="F1877" s="377"/>
      <c r="G1877" s="377"/>
      <c r="H1877" s="377"/>
    </row>
    <row r="1878" spans="2:8">
      <c r="B1878" s="377" t="s">
        <v>7727</v>
      </c>
      <c r="C1878" s="377"/>
      <c r="E1878" s="377">
        <v>1</v>
      </c>
      <c r="F1878" s="377"/>
      <c r="G1878" s="377"/>
      <c r="H1878" s="377"/>
    </row>
    <row r="1879" spans="2:8">
      <c r="B1879" s="377" t="s">
        <v>8683</v>
      </c>
      <c r="C1879" s="377"/>
      <c r="E1879" s="377">
        <v>5</v>
      </c>
      <c r="F1879" s="377"/>
      <c r="G1879" s="377"/>
      <c r="H1879" s="377"/>
    </row>
    <row r="1880" spans="2:8">
      <c r="B1880" s="377" t="s">
        <v>7728</v>
      </c>
      <c r="C1880" s="377"/>
      <c r="E1880" s="377">
        <v>2</v>
      </c>
      <c r="F1880" s="377"/>
      <c r="G1880" s="377"/>
      <c r="H1880" s="377"/>
    </row>
    <row r="1881" spans="2:8">
      <c r="B1881" s="377" t="s">
        <v>7729</v>
      </c>
      <c r="C1881" s="377"/>
      <c r="E1881" s="377">
        <v>1</v>
      </c>
      <c r="F1881" s="377"/>
      <c r="G1881" s="377"/>
      <c r="H1881" s="377"/>
    </row>
    <row r="1882" spans="2:8">
      <c r="B1882" s="377" t="s">
        <v>8684</v>
      </c>
      <c r="C1882" s="377"/>
      <c r="E1882" s="377">
        <v>1</v>
      </c>
      <c r="F1882" s="377"/>
      <c r="G1882" s="377"/>
      <c r="H1882" s="377"/>
    </row>
    <row r="1883" spans="2:8">
      <c r="B1883" s="377" t="s">
        <v>8685</v>
      </c>
      <c r="C1883" s="377"/>
      <c r="E1883" s="377">
        <v>5</v>
      </c>
      <c r="F1883" s="377"/>
      <c r="G1883" s="377"/>
      <c r="H1883" s="377"/>
    </row>
    <row r="1884" spans="2:8">
      <c r="B1884" s="377" t="s">
        <v>7743</v>
      </c>
      <c r="C1884" s="377"/>
      <c r="E1884" s="379" t="s">
        <v>8814</v>
      </c>
      <c r="F1884" s="380"/>
      <c r="G1884" s="380"/>
      <c r="H1884" s="381"/>
    </row>
    <row r="1885" spans="2:8">
      <c r="B1885" s="377" t="s">
        <v>7730</v>
      </c>
      <c r="C1885" s="377"/>
      <c r="E1885" s="377">
        <v>5</v>
      </c>
      <c r="F1885" s="377"/>
      <c r="G1885" s="377"/>
      <c r="H1885" s="377"/>
    </row>
    <row r="1886" spans="2:8">
      <c r="B1886" s="377" t="s">
        <v>8819</v>
      </c>
      <c r="C1886" s="377"/>
      <c r="E1886" s="377">
        <v>2</v>
      </c>
      <c r="F1886" s="377"/>
      <c r="G1886" s="377"/>
      <c r="H1886" s="377"/>
    </row>
    <row r="1887" spans="2:8">
      <c r="B1887" s="377" t="s">
        <v>7731</v>
      </c>
      <c r="C1887" s="377"/>
      <c r="E1887" s="377">
        <v>7</v>
      </c>
      <c r="F1887" s="377"/>
      <c r="G1887" s="377"/>
      <c r="H1887" s="377"/>
    </row>
    <row r="1888" spans="2:8">
      <c r="B1888" s="377" t="s">
        <v>7732</v>
      </c>
      <c r="C1888" s="377"/>
      <c r="E1888" s="377">
        <v>1</v>
      </c>
      <c r="F1888" s="377"/>
      <c r="G1888" s="377"/>
      <c r="H1888" s="377"/>
    </row>
    <row r="1889" spans="2:8">
      <c r="B1889" s="377" t="s">
        <v>7733</v>
      </c>
      <c r="C1889" s="377"/>
      <c r="E1889" s="377">
        <v>45</v>
      </c>
      <c r="F1889" s="377"/>
      <c r="G1889" s="377"/>
      <c r="H1889" s="377"/>
    </row>
    <row r="1890" spans="2:8">
      <c r="B1890" s="377" t="s">
        <v>7734</v>
      </c>
      <c r="C1890" s="377"/>
      <c r="E1890" s="377">
        <v>5</v>
      </c>
      <c r="F1890" s="377"/>
      <c r="G1890" s="377"/>
      <c r="H1890" s="377"/>
    </row>
    <row r="1891" spans="2:8">
      <c r="B1891" s="373" t="s">
        <v>7735</v>
      </c>
      <c r="C1891" s="373"/>
      <c r="E1891" s="373">
        <v>92</v>
      </c>
      <c r="F1891" s="373"/>
      <c r="G1891" s="373"/>
      <c r="H1891" s="373"/>
    </row>
    <row r="1892" spans="2:8">
      <c r="E1892" s="93"/>
    </row>
    <row r="1893" spans="2:8">
      <c r="B1893" s="373" t="s">
        <v>8816</v>
      </c>
      <c r="C1893" s="373"/>
      <c r="E1893" s="372" t="s">
        <v>8815</v>
      </c>
      <c r="F1893" s="372"/>
      <c r="G1893" s="372"/>
      <c r="H1893" s="372"/>
    </row>
  </sheetData>
  <sortState xmlns:xlrd2="http://schemas.microsoft.com/office/spreadsheetml/2017/richdata2" ref="A1039:S1056">
    <sortCondition ref="A1039:A1056"/>
  </sortState>
  <mergeCells count="60">
    <mergeCell ref="A1814:R1814"/>
    <mergeCell ref="A1:R1"/>
    <mergeCell ref="B1886:C1886"/>
    <mergeCell ref="B1887:C1887"/>
    <mergeCell ref="B1866:H1866"/>
    <mergeCell ref="A1864:E1864"/>
    <mergeCell ref="B1867:C1867"/>
    <mergeCell ref="E1867:H1867"/>
    <mergeCell ref="A1444:R1444"/>
    <mergeCell ref="A148:E148"/>
    <mergeCell ref="A457:E457"/>
    <mergeCell ref="A5:R5"/>
    <mergeCell ref="A64:R64"/>
    <mergeCell ref="A458:R458"/>
    <mergeCell ref="A984:R984"/>
    <mergeCell ref="B1870:C1870"/>
    <mergeCell ref="E1889:H1889"/>
    <mergeCell ref="E1890:H1890"/>
    <mergeCell ref="E1891:H1891"/>
    <mergeCell ref="E1876:H1876"/>
    <mergeCell ref="E1877:H1877"/>
    <mergeCell ref="E1878:H1878"/>
    <mergeCell ref="E1879:H1879"/>
    <mergeCell ref="E1880:H1880"/>
    <mergeCell ref="E1881:H1881"/>
    <mergeCell ref="E1882:H1882"/>
    <mergeCell ref="E1888:H1888"/>
    <mergeCell ref="E1884:H1884"/>
    <mergeCell ref="E1885:H1885"/>
    <mergeCell ref="E1886:H1886"/>
    <mergeCell ref="E1887:H1887"/>
    <mergeCell ref="E1883:H1883"/>
    <mergeCell ref="B1871:C1871"/>
    <mergeCell ref="B1872:C1872"/>
    <mergeCell ref="B1885:C1885"/>
    <mergeCell ref="B1879:C1879"/>
    <mergeCell ref="B1880:C1880"/>
    <mergeCell ref="B1881:C1881"/>
    <mergeCell ref="B1882:C1882"/>
    <mergeCell ref="B1883:C1883"/>
    <mergeCell ref="B1884:C1884"/>
    <mergeCell ref="B1876:C1876"/>
    <mergeCell ref="B1877:C1877"/>
    <mergeCell ref="B1878:C1878"/>
    <mergeCell ref="E1893:H1893"/>
    <mergeCell ref="B1893:C1893"/>
    <mergeCell ref="E1868:H1868"/>
    <mergeCell ref="E1869:H1869"/>
    <mergeCell ref="E1870:H1870"/>
    <mergeCell ref="E1871:H1871"/>
    <mergeCell ref="E1872:H1872"/>
    <mergeCell ref="B1868:C1868"/>
    <mergeCell ref="B1891:C1891"/>
    <mergeCell ref="B1875:C1875"/>
    <mergeCell ref="E1875:H1875"/>
    <mergeCell ref="B1874:H1874"/>
    <mergeCell ref="B1888:C1888"/>
    <mergeCell ref="B1889:C1889"/>
    <mergeCell ref="B1890:C1890"/>
    <mergeCell ref="B1869:C1869"/>
  </mergeCells>
  <pageMargins left="0.25" right="0.25" top="0.75" bottom="0.5" header="0.3" footer="0.3"/>
  <pageSetup scale="90" fitToHeight="0" orientation="portrait" r:id="rId1"/>
  <headerFooter>
    <oddFooter>Page &amp;P of &amp;N</oddFooter>
  </headerFooter>
  <rowBreaks count="36" manualBreakCount="36">
    <brk id="63" max="18" man="1"/>
    <brk id="148" max="18" man="1"/>
    <brk id="166" max="18" man="1"/>
    <brk id="199" max="18" man="1"/>
    <brk id="64" max="18" man="1"/>
    <brk id="283" max="18" man="1"/>
    <brk id="297" max="18" man="1"/>
    <brk id="343" max="18" man="1"/>
    <brk id="405" max="18" man="1"/>
    <brk id="457" max="18" man="1"/>
    <brk id="503" max="18" man="1"/>
    <brk id="594" max="18" man="1"/>
    <brk id="642" max="18" man="1"/>
    <brk id="692" max="18" man="1"/>
    <brk id="749" max="18" man="1"/>
    <brk id="776" max="18" man="1"/>
    <brk id="801" max="18" man="1"/>
    <brk id="858" max="18" man="1"/>
    <brk id="899" max="18" man="1"/>
    <brk id="983" max="18" man="1"/>
    <brk id="1026" max="18" man="1"/>
    <brk id="1061" max="18" man="1"/>
    <brk id="1124" max="18" man="1"/>
    <brk id="1187" max="18" man="1"/>
    <brk id="1250" max="18" man="1"/>
    <brk id="1298" max="18" man="1"/>
    <brk id="1346" max="18" man="1"/>
    <brk id="1443" max="18" man="1"/>
    <brk id="1465" max="18" man="1"/>
    <brk id="1502" max="18" man="1"/>
    <brk id="1558" max="18" man="1"/>
    <brk id="1617" max="18" man="1"/>
    <brk id="1678" max="18" man="1"/>
    <brk id="1755" max="18" man="1"/>
    <brk id="1840" max="18" man="1"/>
    <brk id="1862" max="1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249977111117893"/>
  </sheetPr>
  <dimension ref="A1:XEM143"/>
  <sheetViews>
    <sheetView showGridLines="0" showWhiteSpace="0" zoomScale="80" zoomScaleNormal="80" zoomScaleSheetLayoutView="75" workbookViewId="0">
      <selection activeCell="A5" sqref="A5:XFD356"/>
    </sheetView>
  </sheetViews>
  <sheetFormatPr defaultColWidth="9.140625" defaultRowHeight="15" outlineLevelRow="1" outlineLevelCol="1"/>
  <cols>
    <col min="1" max="1" width="14.140625" style="336" customWidth="1"/>
    <col min="2" max="2" width="5.7109375" style="3" customWidth="1" outlineLevel="1"/>
    <col min="3" max="3" width="7.5703125" style="3" customWidth="1" outlineLevel="1"/>
    <col min="4" max="4" width="16.42578125" style="2" customWidth="1" outlineLevel="1"/>
    <col min="5" max="5" width="44.28515625" style="2" bestFit="1" customWidth="1"/>
    <col min="6" max="6" width="7.7109375" style="261" customWidth="1" outlineLevel="1"/>
    <col min="7" max="7" width="6.7109375" style="261" customWidth="1" outlineLevel="1"/>
    <col min="8" max="8" width="5.85546875" style="2" customWidth="1" outlineLevel="1"/>
    <col min="9" max="9" width="6.7109375" style="261" customWidth="1" outlineLevel="1"/>
    <col min="10" max="10" width="6.5703125" style="12" customWidth="1" outlineLevel="1"/>
    <col min="11" max="11" width="11.5703125" style="265" bestFit="1" customWidth="1"/>
    <col min="12" max="12" width="21" customWidth="1" outlineLevel="1"/>
    <col min="13" max="13" width="16.28515625" style="2" customWidth="1" outlineLevel="1"/>
    <col min="14" max="14" width="14.28515625" style="2" customWidth="1" outlineLevel="1"/>
    <col min="15" max="15" width="13.42578125" style="2" customWidth="1" outlineLevel="1"/>
    <col min="16" max="16" width="12" style="2" customWidth="1" outlineLevel="1"/>
    <col min="17" max="17" width="17.140625" style="2" customWidth="1" outlineLevel="1"/>
    <col min="18" max="18" width="7.7109375" style="2" customWidth="1" outlineLevel="1"/>
    <col min="19" max="16384" width="9.140625" style="2"/>
  </cols>
  <sheetData>
    <row r="1" spans="1:18 16367:16367" ht="31.5" customHeight="1">
      <c r="A1" s="358" t="s">
        <v>7680</v>
      </c>
      <c r="B1" s="359"/>
      <c r="C1" s="359"/>
      <c r="D1" s="359"/>
      <c r="E1" s="359"/>
      <c r="F1" s="359"/>
      <c r="G1" s="359"/>
      <c r="H1" s="359"/>
      <c r="I1" s="359"/>
      <c r="J1" s="359"/>
      <c r="K1" s="359"/>
      <c r="L1" s="359"/>
      <c r="M1" s="359"/>
      <c r="N1" s="359"/>
      <c r="O1" s="359"/>
      <c r="P1" s="359"/>
      <c r="Q1" s="359"/>
      <c r="R1" s="359"/>
    </row>
    <row r="2" spans="1:18 16367:16367" s="155" customFormat="1" ht="12.75">
      <c r="A2" s="334"/>
      <c r="B2" s="309"/>
      <c r="C2" s="309"/>
      <c r="D2" s="309"/>
      <c r="E2" s="309"/>
      <c r="F2" s="310"/>
      <c r="G2" s="310"/>
      <c r="H2" s="309"/>
      <c r="I2" s="310"/>
      <c r="J2" s="311"/>
      <c r="K2" s="312"/>
      <c r="L2" s="313"/>
      <c r="M2" s="313"/>
      <c r="N2" s="313"/>
      <c r="O2" s="313"/>
      <c r="P2" s="313"/>
      <c r="Q2" s="313"/>
      <c r="R2" s="314"/>
      <c r="XEM2" s="2"/>
    </row>
    <row r="3" spans="1:18 16367:16367" s="155" customFormat="1" ht="38.25" hidden="1" outlineLevel="1">
      <c r="A3" s="269" t="s">
        <v>2</v>
      </c>
      <c r="B3" s="269" t="s">
        <v>9016</v>
      </c>
      <c r="C3" s="269" t="s">
        <v>8825</v>
      </c>
      <c r="D3" s="269" t="s">
        <v>219</v>
      </c>
      <c r="E3" s="269" t="s">
        <v>1667</v>
      </c>
      <c r="F3" s="270" t="s">
        <v>8854</v>
      </c>
      <c r="G3" s="270" t="s">
        <v>8853</v>
      </c>
      <c r="H3" s="269" t="s">
        <v>8852</v>
      </c>
      <c r="I3" s="270" t="s">
        <v>8851</v>
      </c>
      <c r="J3" s="270" t="s">
        <v>9021</v>
      </c>
      <c r="K3" s="242" t="s">
        <v>8855</v>
      </c>
      <c r="L3" s="242" t="s">
        <v>8594</v>
      </c>
      <c r="M3" s="242" t="s">
        <v>8764</v>
      </c>
      <c r="N3" s="242" t="s">
        <v>8595</v>
      </c>
      <c r="O3" s="242" t="s">
        <v>8765</v>
      </c>
      <c r="P3" s="242" t="s">
        <v>8763</v>
      </c>
      <c r="Q3" s="242" t="s">
        <v>8848</v>
      </c>
      <c r="R3" s="242" t="s">
        <v>8618</v>
      </c>
      <c r="XEM3" s="2"/>
    </row>
    <row r="4" spans="1:18 16367:16367" s="155" customFormat="1" ht="12.75" hidden="1" outlineLevel="1">
      <c r="A4" s="389"/>
      <c r="B4" s="389"/>
      <c r="C4" s="389"/>
      <c r="D4" s="389"/>
      <c r="E4" s="390"/>
      <c r="F4" s="391"/>
      <c r="G4" s="392"/>
      <c r="H4" s="392"/>
      <c r="I4" s="392"/>
      <c r="J4" s="392"/>
      <c r="K4" s="392"/>
      <c r="L4" s="392"/>
      <c r="M4" s="392"/>
      <c r="N4" s="392"/>
      <c r="O4" s="392"/>
      <c r="P4" s="392"/>
      <c r="Q4" s="392"/>
      <c r="R4" s="392"/>
      <c r="XEM4" s="2"/>
    </row>
    <row r="5" spans="1:18 16367:16367" s="155" customFormat="1" ht="61.5" collapsed="1">
      <c r="A5" s="387" t="s">
        <v>8673</v>
      </c>
      <c r="B5" s="388"/>
      <c r="C5" s="388"/>
      <c r="D5" s="388"/>
      <c r="E5" s="388"/>
      <c r="F5" s="388"/>
      <c r="G5" s="388"/>
      <c r="H5" s="388"/>
      <c r="I5" s="388"/>
      <c r="J5" s="388"/>
      <c r="K5" s="388"/>
      <c r="XEM5" s="2"/>
    </row>
    <row r="6" spans="1:18 16367:16367" s="155" customFormat="1" ht="31.5">
      <c r="A6" s="234" t="s">
        <v>9018</v>
      </c>
      <c r="B6" s="271"/>
      <c r="C6" s="272"/>
      <c r="D6" s="272"/>
      <c r="E6" s="272"/>
      <c r="F6" s="273"/>
      <c r="G6" s="273"/>
      <c r="H6" s="271"/>
      <c r="I6" s="273"/>
      <c r="J6" s="273"/>
      <c r="K6" s="274"/>
      <c r="L6" s="274"/>
      <c r="M6" s="274"/>
      <c r="N6" s="274"/>
      <c r="O6" s="274"/>
      <c r="P6" s="274"/>
      <c r="Q6" s="274"/>
      <c r="R6" s="274"/>
      <c r="XEM6" s="2"/>
    </row>
    <row r="7" spans="1:18 16367:16367" s="155" customFormat="1" ht="38.25">
      <c r="A7" s="123" t="s">
        <v>2</v>
      </c>
      <c r="B7" s="6" t="s">
        <v>3</v>
      </c>
      <c r="C7" s="6"/>
      <c r="D7" s="11" t="s">
        <v>2813</v>
      </c>
      <c r="E7" s="6" t="s">
        <v>1667</v>
      </c>
      <c r="F7" s="275" t="s">
        <v>8854</v>
      </c>
      <c r="G7" s="275" t="s">
        <v>8853</v>
      </c>
      <c r="H7" s="239" t="s">
        <v>8852</v>
      </c>
      <c r="I7" s="275" t="s">
        <v>8851</v>
      </c>
      <c r="J7" s="275" t="s">
        <v>8850</v>
      </c>
      <c r="K7" s="242" t="s">
        <v>8856</v>
      </c>
      <c r="L7" s="251" t="s">
        <v>8594</v>
      </c>
      <c r="M7" s="251" t="s">
        <v>8764</v>
      </c>
      <c r="N7" s="251" t="s">
        <v>8595</v>
      </c>
      <c r="O7" s="251" t="s">
        <v>8765</v>
      </c>
      <c r="P7" s="251" t="s">
        <v>8763</v>
      </c>
      <c r="Q7" s="251" t="s">
        <v>8848</v>
      </c>
      <c r="R7" s="251" t="s">
        <v>8618</v>
      </c>
      <c r="XEM7" s="2"/>
    </row>
    <row r="8" spans="1:18 16367:16367" s="155" customFormat="1" ht="12.75">
      <c r="A8" s="330" t="s">
        <v>8857</v>
      </c>
      <c r="B8" s="170" t="s">
        <v>5</v>
      </c>
      <c r="C8" s="170"/>
      <c r="D8" s="171" t="s">
        <v>8858</v>
      </c>
      <c r="E8" s="170" t="s">
        <v>8859</v>
      </c>
      <c r="F8" s="130">
        <v>5.78740157480315</v>
      </c>
      <c r="G8" s="130"/>
      <c r="H8" s="170">
        <v>24</v>
      </c>
      <c r="I8" s="130">
        <v>17.48</v>
      </c>
      <c r="J8" s="130">
        <v>0.97299999999999998</v>
      </c>
      <c r="K8" s="172">
        <v>9.375</v>
      </c>
      <c r="L8" s="298" t="s">
        <v>9018</v>
      </c>
      <c r="M8" s="298" t="s">
        <v>8642</v>
      </c>
      <c r="N8" s="298" t="s">
        <v>9147</v>
      </c>
      <c r="O8" s="298" t="s">
        <v>9017</v>
      </c>
      <c r="P8" s="298" t="s">
        <v>8690</v>
      </c>
      <c r="Q8" s="298" t="s">
        <v>8615</v>
      </c>
      <c r="R8" s="298" t="s">
        <v>8643</v>
      </c>
      <c r="XEM8" s="2"/>
    </row>
    <row r="9" spans="1:18 16367:16367" s="155" customFormat="1" ht="12.75">
      <c r="A9" s="331" t="s">
        <v>8860</v>
      </c>
      <c r="B9" s="173" t="s">
        <v>5</v>
      </c>
      <c r="C9" s="173"/>
      <c r="D9" s="174" t="s">
        <v>8861</v>
      </c>
      <c r="E9" s="173" t="s">
        <v>8862</v>
      </c>
      <c r="F9" s="156">
        <v>3.5433070866141736</v>
      </c>
      <c r="G9" s="156"/>
      <c r="H9" s="173">
        <v>24</v>
      </c>
      <c r="I9" s="143">
        <v>15.54</v>
      </c>
      <c r="J9" s="143">
        <v>0.89600000000000002</v>
      </c>
      <c r="K9" s="175">
        <v>9.375</v>
      </c>
      <c r="L9" s="299" t="s">
        <v>9018</v>
      </c>
      <c r="M9" s="299" t="s">
        <v>8642</v>
      </c>
      <c r="N9" s="299" t="s">
        <v>9147</v>
      </c>
      <c r="O9" s="299" t="s">
        <v>9017</v>
      </c>
      <c r="P9" s="299" t="s">
        <v>8690</v>
      </c>
      <c r="Q9" s="299" t="s">
        <v>8615</v>
      </c>
      <c r="R9" s="299" t="s">
        <v>8643</v>
      </c>
      <c r="XEM9" s="2"/>
    </row>
    <row r="10" spans="1:18 16367:16367" s="155" customFormat="1" ht="12.75">
      <c r="A10" s="330" t="s">
        <v>8863</v>
      </c>
      <c r="B10" s="170" t="s">
        <v>5</v>
      </c>
      <c r="C10" s="170"/>
      <c r="D10" s="171" t="s">
        <v>8864</v>
      </c>
      <c r="E10" s="170" t="s">
        <v>8865</v>
      </c>
      <c r="F10" s="130">
        <v>5.1968503937007871</v>
      </c>
      <c r="G10" s="130"/>
      <c r="H10" s="170">
        <v>24</v>
      </c>
      <c r="I10" s="130">
        <v>13.71</v>
      </c>
      <c r="J10" s="130">
        <v>0.68200000000000005</v>
      </c>
      <c r="K10" s="172">
        <v>9.375</v>
      </c>
      <c r="L10" s="298" t="s">
        <v>9018</v>
      </c>
      <c r="M10" s="298" t="s">
        <v>8642</v>
      </c>
      <c r="N10" s="298" t="s">
        <v>9147</v>
      </c>
      <c r="O10" s="298" t="s">
        <v>9017</v>
      </c>
      <c r="P10" s="298" t="s">
        <v>8690</v>
      </c>
      <c r="Q10" s="298" t="s">
        <v>8615</v>
      </c>
      <c r="R10" s="298" t="s">
        <v>8643</v>
      </c>
      <c r="XEM10" s="2"/>
    </row>
    <row r="11" spans="1:18 16367:16367" s="155" customFormat="1" ht="12.75">
      <c r="A11" s="331" t="s">
        <v>8866</v>
      </c>
      <c r="B11" s="173" t="s">
        <v>5</v>
      </c>
      <c r="C11" s="173"/>
      <c r="D11" s="174" t="s">
        <v>8867</v>
      </c>
      <c r="E11" s="173" t="s">
        <v>8868</v>
      </c>
      <c r="F11" s="156">
        <v>2.9527559055118111</v>
      </c>
      <c r="G11" s="156"/>
      <c r="H11" s="173">
        <v>24</v>
      </c>
      <c r="I11" s="143">
        <v>12.59</v>
      </c>
      <c r="J11" s="143">
        <v>0.68600000000000005</v>
      </c>
      <c r="K11" s="175">
        <v>9.375</v>
      </c>
      <c r="L11" s="299" t="s">
        <v>9018</v>
      </c>
      <c r="M11" s="299" t="s">
        <v>8642</v>
      </c>
      <c r="N11" s="299" t="s">
        <v>9147</v>
      </c>
      <c r="O11" s="299" t="s">
        <v>9017</v>
      </c>
      <c r="P11" s="299" t="s">
        <v>8690</v>
      </c>
      <c r="Q11" s="299" t="s">
        <v>8615</v>
      </c>
      <c r="R11" s="299" t="s">
        <v>8643</v>
      </c>
      <c r="XEM11" s="2"/>
    </row>
    <row r="12" spans="1:18 16367:16367" s="155" customFormat="1" ht="12.75">
      <c r="A12" s="330" t="s">
        <v>8869</v>
      </c>
      <c r="B12" s="170" t="s">
        <v>5</v>
      </c>
      <c r="C12" s="170"/>
      <c r="D12" s="171" t="s">
        <v>8870</v>
      </c>
      <c r="E12" s="170" t="s">
        <v>8871</v>
      </c>
      <c r="F12" s="130">
        <v>8.6220472440944889</v>
      </c>
      <c r="G12" s="130"/>
      <c r="H12" s="170">
        <v>6</v>
      </c>
      <c r="I12" s="130">
        <v>15.87</v>
      </c>
      <c r="J12" s="130">
        <v>2.7959999999999998</v>
      </c>
      <c r="K12" s="352">
        <v>11.439027777777779</v>
      </c>
      <c r="L12" s="298" t="s">
        <v>9018</v>
      </c>
      <c r="M12" s="298" t="s">
        <v>8642</v>
      </c>
      <c r="N12" s="298" t="s">
        <v>9147</v>
      </c>
      <c r="O12" s="298" t="s">
        <v>9017</v>
      </c>
      <c r="P12" s="298" t="s">
        <v>8690</v>
      </c>
      <c r="Q12" s="298" t="s">
        <v>8615</v>
      </c>
      <c r="R12" s="298" t="s">
        <v>8643</v>
      </c>
      <c r="XEM12" s="2"/>
    </row>
    <row r="13" spans="1:18 16367:16367" s="155" customFormat="1" ht="12.75">
      <c r="A13" s="331" t="s">
        <v>8872</v>
      </c>
      <c r="B13" s="173" t="s">
        <v>5</v>
      </c>
      <c r="C13" s="173"/>
      <c r="D13" s="174" t="s">
        <v>8873</v>
      </c>
      <c r="E13" s="173" t="s">
        <v>8874</v>
      </c>
      <c r="F13" s="156">
        <v>9.4881889763779537</v>
      </c>
      <c r="G13" s="156"/>
      <c r="H13" s="173">
        <v>6</v>
      </c>
      <c r="I13" s="143">
        <v>17.2</v>
      </c>
      <c r="J13" s="143">
        <v>3.456</v>
      </c>
      <c r="K13" s="353">
        <v>12.505277777777778</v>
      </c>
      <c r="L13" s="299" t="s">
        <v>9018</v>
      </c>
      <c r="M13" s="299" t="s">
        <v>8642</v>
      </c>
      <c r="N13" s="299" t="s">
        <v>9147</v>
      </c>
      <c r="O13" s="299" t="s">
        <v>9017</v>
      </c>
      <c r="P13" s="299" t="s">
        <v>8690</v>
      </c>
      <c r="Q13" s="299" t="s">
        <v>8615</v>
      </c>
      <c r="R13" s="299" t="s">
        <v>8643</v>
      </c>
      <c r="XEM13" s="2"/>
    </row>
    <row r="14" spans="1:18 16367:16367" s="155" customFormat="1" ht="12.75">
      <c r="A14" s="330" t="s">
        <v>8875</v>
      </c>
      <c r="B14" s="170" t="s">
        <v>5</v>
      </c>
      <c r="C14" s="170"/>
      <c r="D14" s="171" t="s">
        <v>8876</v>
      </c>
      <c r="E14" s="170" t="s">
        <v>8877</v>
      </c>
      <c r="F14" s="130">
        <v>8.8976377952755907</v>
      </c>
      <c r="G14" s="130"/>
      <c r="H14" s="170">
        <v>24</v>
      </c>
      <c r="I14" s="130">
        <v>15.12</v>
      </c>
      <c r="J14" s="130">
        <v>1.2490000000000001</v>
      </c>
      <c r="K14" s="172">
        <v>7.81</v>
      </c>
      <c r="L14" s="298" t="s">
        <v>9018</v>
      </c>
      <c r="M14" s="298" t="s">
        <v>8642</v>
      </c>
      <c r="N14" s="298" t="s">
        <v>9147</v>
      </c>
      <c r="O14" s="298" t="s">
        <v>9017</v>
      </c>
      <c r="P14" s="298" t="s">
        <v>8690</v>
      </c>
      <c r="Q14" s="298" t="s">
        <v>8615</v>
      </c>
      <c r="R14" s="298" t="s">
        <v>8643</v>
      </c>
      <c r="XEM14" s="2"/>
    </row>
    <row r="15" spans="1:18 16367:16367" s="155" customFormat="1" ht="12.75">
      <c r="A15" s="331" t="s">
        <v>8878</v>
      </c>
      <c r="B15" s="173" t="s">
        <v>5</v>
      </c>
      <c r="C15" s="173"/>
      <c r="D15" s="174" t="s">
        <v>8879</v>
      </c>
      <c r="E15" s="173" t="s">
        <v>8880</v>
      </c>
      <c r="F15" s="156">
        <v>7.559055118110237</v>
      </c>
      <c r="G15" s="156"/>
      <c r="H15" s="173">
        <v>24</v>
      </c>
      <c r="I15" s="143">
        <v>9.9</v>
      </c>
      <c r="J15" s="143">
        <v>1.171</v>
      </c>
      <c r="K15" s="175">
        <v>7.81</v>
      </c>
      <c r="L15" s="299" t="s">
        <v>9018</v>
      </c>
      <c r="M15" s="299" t="s">
        <v>8642</v>
      </c>
      <c r="N15" s="299" t="s">
        <v>9147</v>
      </c>
      <c r="O15" s="299" t="s">
        <v>9017</v>
      </c>
      <c r="P15" s="299" t="s">
        <v>8690</v>
      </c>
      <c r="Q15" s="299" t="s">
        <v>8615</v>
      </c>
      <c r="R15" s="299" t="s">
        <v>8643</v>
      </c>
      <c r="XEM15" s="2"/>
    </row>
    <row r="16" spans="1:18 16367:16367" s="155" customFormat="1" ht="12.75">
      <c r="A16" s="330" t="s">
        <v>8881</v>
      </c>
      <c r="B16" s="170" t="s">
        <v>5</v>
      </c>
      <c r="C16" s="170"/>
      <c r="D16" s="171" t="s">
        <v>8882</v>
      </c>
      <c r="E16" s="170" t="s">
        <v>8883</v>
      </c>
      <c r="F16" s="130">
        <v>8.7795275590551167</v>
      </c>
      <c r="G16" s="130"/>
      <c r="H16" s="170">
        <v>24</v>
      </c>
      <c r="I16" s="130">
        <v>12.15</v>
      </c>
      <c r="J16" s="130">
        <v>1.4890000000000001</v>
      </c>
      <c r="K16" s="172">
        <v>7.81</v>
      </c>
      <c r="L16" s="298" t="s">
        <v>9018</v>
      </c>
      <c r="M16" s="298" t="s">
        <v>8642</v>
      </c>
      <c r="N16" s="298" t="s">
        <v>9147</v>
      </c>
      <c r="O16" s="298" t="s">
        <v>9017</v>
      </c>
      <c r="P16" s="298" t="s">
        <v>8690</v>
      </c>
      <c r="Q16" s="298" t="s">
        <v>8615</v>
      </c>
      <c r="R16" s="298" t="s">
        <v>8643</v>
      </c>
      <c r="XEM16" s="2"/>
    </row>
    <row r="17" spans="1:18 16367:16367" s="155" customFormat="1" ht="12.75">
      <c r="A17" s="331" t="s">
        <v>8884</v>
      </c>
      <c r="B17" s="173" t="s">
        <v>5</v>
      </c>
      <c r="C17" s="173"/>
      <c r="D17" s="174" t="s">
        <v>8885</v>
      </c>
      <c r="E17" s="173" t="s">
        <v>8886</v>
      </c>
      <c r="F17" s="156">
        <v>8.9370078740157481</v>
      </c>
      <c r="G17" s="156"/>
      <c r="H17" s="173">
        <v>24</v>
      </c>
      <c r="I17" s="143">
        <v>9.94</v>
      </c>
      <c r="J17" s="143">
        <v>1.224</v>
      </c>
      <c r="K17" s="175">
        <v>7.81</v>
      </c>
      <c r="L17" s="299" t="s">
        <v>9018</v>
      </c>
      <c r="M17" s="299" t="s">
        <v>8642</v>
      </c>
      <c r="N17" s="299" t="s">
        <v>9147</v>
      </c>
      <c r="O17" s="299" t="s">
        <v>9017</v>
      </c>
      <c r="P17" s="299" t="s">
        <v>8690</v>
      </c>
      <c r="Q17" s="299" t="s">
        <v>8615</v>
      </c>
      <c r="R17" s="299" t="s">
        <v>8643</v>
      </c>
      <c r="XEM17" s="2"/>
    </row>
    <row r="18" spans="1:18 16367:16367" s="155" customFormat="1" ht="12.75">
      <c r="A18" s="330" t="s">
        <v>8887</v>
      </c>
      <c r="B18" s="170" t="s">
        <v>5</v>
      </c>
      <c r="C18" s="170"/>
      <c r="D18" s="171" t="s">
        <v>8888</v>
      </c>
      <c r="E18" s="170" t="s">
        <v>8889</v>
      </c>
      <c r="F18" s="130">
        <v>8.3858267716535426</v>
      </c>
      <c r="G18" s="130"/>
      <c r="H18" s="170">
        <v>24</v>
      </c>
      <c r="I18" s="130">
        <v>10.96</v>
      </c>
      <c r="J18" s="130">
        <v>1.5549999999999999</v>
      </c>
      <c r="K18" s="172">
        <v>7.81</v>
      </c>
      <c r="L18" s="298" t="s">
        <v>9018</v>
      </c>
      <c r="M18" s="298" t="s">
        <v>8642</v>
      </c>
      <c r="N18" s="298" t="s">
        <v>9147</v>
      </c>
      <c r="O18" s="298" t="s">
        <v>9017</v>
      </c>
      <c r="P18" s="298" t="s">
        <v>8690</v>
      </c>
      <c r="Q18" s="298" t="s">
        <v>8615</v>
      </c>
      <c r="R18" s="298" t="s">
        <v>8643</v>
      </c>
      <c r="XEM18" s="2"/>
    </row>
    <row r="19" spans="1:18 16367:16367" s="155" customFormat="1" ht="12.75">
      <c r="A19" s="331" t="s">
        <v>8890</v>
      </c>
      <c r="B19" s="173" t="s">
        <v>5</v>
      </c>
      <c r="C19" s="173"/>
      <c r="D19" s="174" t="s">
        <v>8891</v>
      </c>
      <c r="E19" s="173" t="s">
        <v>8892</v>
      </c>
      <c r="F19" s="156">
        <v>6.6929133858267713</v>
      </c>
      <c r="G19" s="156"/>
      <c r="H19" s="173">
        <v>24</v>
      </c>
      <c r="I19" s="143">
        <v>10.050000000000001</v>
      </c>
      <c r="J19" s="143">
        <v>1.2490000000000001</v>
      </c>
      <c r="K19" s="175">
        <v>7.81</v>
      </c>
      <c r="L19" s="299" t="s">
        <v>9018</v>
      </c>
      <c r="M19" s="299" t="s">
        <v>8642</v>
      </c>
      <c r="N19" s="299" t="s">
        <v>9147</v>
      </c>
      <c r="O19" s="299" t="s">
        <v>9017</v>
      </c>
      <c r="P19" s="299" t="s">
        <v>8690</v>
      </c>
      <c r="Q19" s="299" t="s">
        <v>8615</v>
      </c>
      <c r="R19" s="299" t="s">
        <v>8643</v>
      </c>
      <c r="XEM19" s="2"/>
    </row>
    <row r="20" spans="1:18 16367:16367" s="155" customFormat="1" ht="12.75">
      <c r="A20" s="330" t="s">
        <v>8893</v>
      </c>
      <c r="B20" s="170" t="s">
        <v>5</v>
      </c>
      <c r="C20" s="170"/>
      <c r="D20" s="171" t="s">
        <v>8894</v>
      </c>
      <c r="E20" s="170" t="s">
        <v>8895</v>
      </c>
      <c r="F20" s="130">
        <v>8.3464566929133852</v>
      </c>
      <c r="G20" s="130"/>
      <c r="H20" s="170">
        <v>24</v>
      </c>
      <c r="I20" s="130">
        <v>15.3</v>
      </c>
      <c r="J20" s="130">
        <v>2.8450000000000002</v>
      </c>
      <c r="K20" s="172">
        <v>7.81</v>
      </c>
      <c r="L20" s="298" t="s">
        <v>9018</v>
      </c>
      <c r="M20" s="298" t="s">
        <v>8642</v>
      </c>
      <c r="N20" s="298" t="s">
        <v>9147</v>
      </c>
      <c r="O20" s="298" t="s">
        <v>9017</v>
      </c>
      <c r="P20" s="298" t="s">
        <v>8690</v>
      </c>
      <c r="Q20" s="298" t="s">
        <v>8615</v>
      </c>
      <c r="R20" s="298" t="s">
        <v>8643</v>
      </c>
      <c r="XEM20" s="2"/>
    </row>
    <row r="21" spans="1:18 16367:16367" s="300" customFormat="1" ht="31.5">
      <c r="A21" s="234" t="s">
        <v>9148</v>
      </c>
      <c r="B21" s="271"/>
      <c r="C21" s="272"/>
      <c r="D21" s="272"/>
      <c r="E21" s="272"/>
      <c r="F21" s="273"/>
      <c r="G21" s="273"/>
      <c r="H21" s="271"/>
      <c r="I21" s="273"/>
      <c r="J21" s="273"/>
      <c r="K21" s="274"/>
      <c r="L21" s="274"/>
      <c r="M21" s="274"/>
      <c r="N21" s="274"/>
      <c r="O21" s="274"/>
      <c r="P21" s="274"/>
      <c r="Q21" s="274"/>
      <c r="R21" s="274"/>
      <c r="XEM21" s="2"/>
    </row>
    <row r="22" spans="1:18 16367:16367" s="155" customFormat="1" ht="38.25">
      <c r="A22" s="123" t="s">
        <v>2</v>
      </c>
      <c r="B22" s="6" t="s">
        <v>3</v>
      </c>
      <c r="C22" s="6" t="s">
        <v>7859</v>
      </c>
      <c r="D22" s="11" t="s">
        <v>2813</v>
      </c>
      <c r="E22" s="6" t="s">
        <v>1667</v>
      </c>
      <c r="F22" s="275" t="s">
        <v>8854</v>
      </c>
      <c r="G22" s="275" t="s">
        <v>8853</v>
      </c>
      <c r="H22" s="239" t="s">
        <v>8852</v>
      </c>
      <c r="I22" s="275" t="s">
        <v>8851</v>
      </c>
      <c r="J22" s="275" t="s">
        <v>8850</v>
      </c>
      <c r="K22" s="242" t="s">
        <v>8856</v>
      </c>
      <c r="L22" s="251" t="s">
        <v>8594</v>
      </c>
      <c r="M22" s="251" t="s">
        <v>8764</v>
      </c>
      <c r="N22" s="251" t="s">
        <v>8595</v>
      </c>
      <c r="O22" s="251" t="s">
        <v>8765</v>
      </c>
      <c r="P22" s="251" t="s">
        <v>8763</v>
      </c>
      <c r="Q22" s="251" t="s">
        <v>8848</v>
      </c>
      <c r="R22" s="251" t="s">
        <v>8618</v>
      </c>
      <c r="XEM22" s="2"/>
    </row>
    <row r="23" spans="1:18 16367:16367" s="155" customFormat="1" ht="12.75">
      <c r="A23" s="330" t="s">
        <v>8896</v>
      </c>
      <c r="B23" s="170" t="s">
        <v>5</v>
      </c>
      <c r="C23" s="170"/>
      <c r="D23" s="171" t="s">
        <v>8897</v>
      </c>
      <c r="E23" s="170" t="s">
        <v>8898</v>
      </c>
      <c r="F23" s="130">
        <v>9.8031496062992129</v>
      </c>
      <c r="G23" s="130"/>
      <c r="H23" s="170">
        <v>6</v>
      </c>
      <c r="I23" s="177">
        <v>15.87</v>
      </c>
      <c r="J23" s="130">
        <v>2.419</v>
      </c>
      <c r="K23" s="352">
        <v>11.92367919389978</v>
      </c>
      <c r="L23" s="298" t="s">
        <v>9148</v>
      </c>
      <c r="M23" s="298" t="s">
        <v>8642</v>
      </c>
      <c r="N23" s="298" t="s">
        <v>9147</v>
      </c>
      <c r="O23" s="298" t="s">
        <v>9017</v>
      </c>
      <c r="P23" s="298" t="s">
        <v>8690</v>
      </c>
      <c r="Q23" s="298" t="s">
        <v>8615</v>
      </c>
      <c r="R23" s="298" t="s">
        <v>8643</v>
      </c>
      <c r="XEM23" s="2"/>
    </row>
    <row r="24" spans="1:18 16367:16367" s="155" customFormat="1" ht="12.75">
      <c r="A24" s="331" t="s">
        <v>8899</v>
      </c>
      <c r="B24" s="173" t="s">
        <v>5</v>
      </c>
      <c r="C24" s="173"/>
      <c r="D24" s="174" t="s">
        <v>8900</v>
      </c>
      <c r="E24" s="173" t="s">
        <v>8901</v>
      </c>
      <c r="F24" s="156">
        <v>10.826771653543307</v>
      </c>
      <c r="G24" s="156"/>
      <c r="H24" s="173">
        <v>6</v>
      </c>
      <c r="I24" s="281">
        <v>14.11</v>
      </c>
      <c r="J24" s="143">
        <v>3.149</v>
      </c>
      <c r="K24" s="353">
        <v>12.989940767973854</v>
      </c>
      <c r="L24" s="299" t="s">
        <v>9148</v>
      </c>
      <c r="M24" s="299" t="s">
        <v>8642</v>
      </c>
      <c r="N24" s="299" t="s">
        <v>9147</v>
      </c>
      <c r="O24" s="299" t="s">
        <v>9017</v>
      </c>
      <c r="P24" s="299" t="s">
        <v>8690</v>
      </c>
      <c r="Q24" s="299" t="s">
        <v>8615</v>
      </c>
      <c r="R24" s="299" t="s">
        <v>8643</v>
      </c>
      <c r="XEM24" s="2"/>
    </row>
    <row r="25" spans="1:18 16367:16367" s="155" customFormat="1" ht="12.75">
      <c r="A25" s="330" t="s">
        <v>8902</v>
      </c>
      <c r="B25" s="170" t="s">
        <v>5</v>
      </c>
      <c r="C25" s="170"/>
      <c r="D25" s="171" t="s">
        <v>8903</v>
      </c>
      <c r="E25" s="170" t="s">
        <v>8904</v>
      </c>
      <c r="F25" s="130">
        <v>10.472440944881891</v>
      </c>
      <c r="G25" s="130"/>
      <c r="H25" s="170">
        <v>6</v>
      </c>
      <c r="I25" s="177">
        <v>7.94</v>
      </c>
      <c r="J25" s="130">
        <v>1.03</v>
      </c>
      <c r="K25" s="352">
        <v>8.531028730936816</v>
      </c>
      <c r="L25" s="298" t="s">
        <v>9148</v>
      </c>
      <c r="M25" s="298" t="s">
        <v>8642</v>
      </c>
      <c r="N25" s="298" t="s">
        <v>9147</v>
      </c>
      <c r="O25" s="298" t="s">
        <v>9017</v>
      </c>
      <c r="P25" s="298" t="s">
        <v>8690</v>
      </c>
      <c r="Q25" s="298" t="s">
        <v>8615</v>
      </c>
      <c r="R25" s="298" t="s">
        <v>8643</v>
      </c>
      <c r="XEM25" s="2"/>
    </row>
    <row r="26" spans="1:18 16367:16367" s="155" customFormat="1" ht="12.75">
      <c r="A26" s="331" t="s">
        <v>8905</v>
      </c>
      <c r="B26" s="173" t="s">
        <v>5</v>
      </c>
      <c r="C26" s="173"/>
      <c r="D26" s="174" t="s">
        <v>8906</v>
      </c>
      <c r="E26" s="173" t="s">
        <v>8907</v>
      </c>
      <c r="F26" s="156">
        <v>11.496062992125985</v>
      </c>
      <c r="G26" s="156"/>
      <c r="H26" s="173">
        <v>6</v>
      </c>
      <c r="I26" s="281">
        <v>13.89</v>
      </c>
      <c r="J26" s="143">
        <v>1.345</v>
      </c>
      <c r="K26" s="353">
        <v>9.6942231753812624</v>
      </c>
      <c r="L26" s="299" t="s">
        <v>9148</v>
      </c>
      <c r="M26" s="299" t="s">
        <v>8642</v>
      </c>
      <c r="N26" s="299" t="s">
        <v>9147</v>
      </c>
      <c r="O26" s="299" t="s">
        <v>9017</v>
      </c>
      <c r="P26" s="299" t="s">
        <v>8690</v>
      </c>
      <c r="Q26" s="299" t="s">
        <v>8615</v>
      </c>
      <c r="R26" s="299" t="s">
        <v>8643</v>
      </c>
      <c r="XEM26" s="2"/>
    </row>
    <row r="27" spans="1:18 16367:16367" s="155" customFormat="1" ht="12.75">
      <c r="A27" s="330" t="s">
        <v>8908</v>
      </c>
      <c r="B27" s="170" t="s">
        <v>5</v>
      </c>
      <c r="C27" s="170"/>
      <c r="D27" s="171" t="s">
        <v>8909</v>
      </c>
      <c r="E27" s="170" t="s">
        <v>8910</v>
      </c>
      <c r="F27" s="130">
        <v>8.8188976377952759</v>
      </c>
      <c r="G27" s="130"/>
      <c r="H27" s="170">
        <v>24</v>
      </c>
      <c r="I27" s="177">
        <v>14.07</v>
      </c>
      <c r="J27" s="130">
        <v>2.319</v>
      </c>
      <c r="K27" s="172">
        <f t="shared" ref="K27:K32" si="0">(7.8125*12)/12</f>
        <v>7.8125</v>
      </c>
      <c r="L27" s="298" t="s">
        <v>9148</v>
      </c>
      <c r="M27" s="298" t="s">
        <v>8642</v>
      </c>
      <c r="N27" s="298" t="s">
        <v>9147</v>
      </c>
      <c r="O27" s="298" t="s">
        <v>9017</v>
      </c>
      <c r="P27" s="298" t="s">
        <v>8690</v>
      </c>
      <c r="Q27" s="298" t="s">
        <v>8615</v>
      </c>
      <c r="R27" s="298" t="s">
        <v>8643</v>
      </c>
      <c r="XEM27" s="2"/>
    </row>
    <row r="28" spans="1:18 16367:16367" s="155" customFormat="1" ht="12.75">
      <c r="A28" s="331" t="s">
        <v>8911</v>
      </c>
      <c r="B28" s="173" t="s">
        <v>5</v>
      </c>
      <c r="C28" s="173"/>
      <c r="D28" s="174" t="s">
        <v>8912</v>
      </c>
      <c r="E28" s="173" t="s">
        <v>8913</v>
      </c>
      <c r="F28" s="156">
        <v>7.4015748031496065</v>
      </c>
      <c r="G28" s="156"/>
      <c r="H28" s="173">
        <v>24</v>
      </c>
      <c r="I28" s="281">
        <v>9.35</v>
      </c>
      <c r="J28" s="143">
        <v>1.149</v>
      </c>
      <c r="K28" s="175">
        <f t="shared" si="0"/>
        <v>7.8125</v>
      </c>
      <c r="L28" s="299" t="s">
        <v>9148</v>
      </c>
      <c r="M28" s="299" t="s">
        <v>8642</v>
      </c>
      <c r="N28" s="299" t="s">
        <v>9147</v>
      </c>
      <c r="O28" s="299" t="s">
        <v>9017</v>
      </c>
      <c r="P28" s="299" t="s">
        <v>8690</v>
      </c>
      <c r="Q28" s="299" t="s">
        <v>8615</v>
      </c>
      <c r="R28" s="299" t="s">
        <v>8643</v>
      </c>
      <c r="XEM28" s="2"/>
    </row>
    <row r="29" spans="1:18 16367:16367" s="155" customFormat="1" ht="12.75">
      <c r="A29" s="330" t="s">
        <v>8914</v>
      </c>
      <c r="B29" s="170" t="s">
        <v>5</v>
      </c>
      <c r="C29" s="170"/>
      <c r="D29" s="171" t="s">
        <v>8915</v>
      </c>
      <c r="E29" s="170" t="s">
        <v>8916</v>
      </c>
      <c r="F29" s="130">
        <v>8.6220472440944889</v>
      </c>
      <c r="G29" s="130"/>
      <c r="H29" s="170">
        <v>24</v>
      </c>
      <c r="I29" s="177">
        <v>12.43</v>
      </c>
      <c r="J29" s="130">
        <v>1.859</v>
      </c>
      <c r="K29" s="172">
        <f t="shared" si="0"/>
        <v>7.8125</v>
      </c>
      <c r="L29" s="298" t="s">
        <v>9148</v>
      </c>
      <c r="M29" s="298" t="s">
        <v>8642</v>
      </c>
      <c r="N29" s="298" t="s">
        <v>9147</v>
      </c>
      <c r="O29" s="298" t="s">
        <v>9017</v>
      </c>
      <c r="P29" s="298" t="s">
        <v>8690</v>
      </c>
      <c r="Q29" s="298" t="s">
        <v>8615</v>
      </c>
      <c r="R29" s="298" t="s">
        <v>8643</v>
      </c>
      <c r="XEM29" s="2"/>
    </row>
    <row r="30" spans="1:18 16367:16367" s="155" customFormat="1" ht="12.75">
      <c r="A30" s="331" t="s">
        <v>8917</v>
      </c>
      <c r="B30" s="173" t="s">
        <v>5</v>
      </c>
      <c r="C30" s="173"/>
      <c r="D30" s="174" t="s">
        <v>8918</v>
      </c>
      <c r="E30" s="173" t="s">
        <v>8919</v>
      </c>
      <c r="F30" s="156">
        <v>9.015748031496063</v>
      </c>
      <c r="G30" s="156"/>
      <c r="H30" s="173">
        <v>24</v>
      </c>
      <c r="I30" s="281">
        <v>10.23</v>
      </c>
      <c r="J30" s="143">
        <v>1.234</v>
      </c>
      <c r="K30" s="175">
        <f t="shared" si="0"/>
        <v>7.8125</v>
      </c>
      <c r="L30" s="299" t="s">
        <v>9148</v>
      </c>
      <c r="M30" s="299" t="s">
        <v>8642</v>
      </c>
      <c r="N30" s="299" t="s">
        <v>9147</v>
      </c>
      <c r="O30" s="299" t="s">
        <v>9017</v>
      </c>
      <c r="P30" s="299" t="s">
        <v>8690</v>
      </c>
      <c r="Q30" s="299" t="s">
        <v>8615</v>
      </c>
      <c r="R30" s="299" t="s">
        <v>8643</v>
      </c>
      <c r="XEM30" s="2"/>
    </row>
    <row r="31" spans="1:18 16367:16367" s="155" customFormat="1" ht="12.75">
      <c r="A31" s="330" t="s">
        <v>8920</v>
      </c>
      <c r="B31" s="170" t="s">
        <v>5</v>
      </c>
      <c r="C31" s="170"/>
      <c r="D31" s="171" t="s">
        <v>8921</v>
      </c>
      <c r="E31" s="170" t="s">
        <v>8922</v>
      </c>
      <c r="F31" s="130">
        <v>8.2283464566929148</v>
      </c>
      <c r="G31" s="130"/>
      <c r="H31" s="170">
        <v>24</v>
      </c>
      <c r="I31" s="177">
        <v>11.2</v>
      </c>
      <c r="J31" s="130">
        <v>1.5289999999999999</v>
      </c>
      <c r="K31" s="172">
        <f t="shared" si="0"/>
        <v>7.8125</v>
      </c>
      <c r="L31" s="298" t="s">
        <v>9148</v>
      </c>
      <c r="M31" s="298" t="s">
        <v>8642</v>
      </c>
      <c r="N31" s="298" t="s">
        <v>9147</v>
      </c>
      <c r="O31" s="298" t="s">
        <v>9017</v>
      </c>
      <c r="P31" s="298" t="s">
        <v>8690</v>
      </c>
      <c r="Q31" s="298" t="s">
        <v>8615</v>
      </c>
      <c r="R31" s="298" t="s">
        <v>8643</v>
      </c>
      <c r="XEM31" s="2"/>
    </row>
    <row r="32" spans="1:18 16367:16367" s="155" customFormat="1" ht="12.75">
      <c r="A32" s="331" t="s">
        <v>8923</v>
      </c>
      <c r="B32" s="173" t="s">
        <v>5</v>
      </c>
      <c r="C32" s="173"/>
      <c r="D32" s="174" t="s">
        <v>8924</v>
      </c>
      <c r="E32" s="173" t="s">
        <v>8925</v>
      </c>
      <c r="F32" s="156">
        <v>8.3464566929133852</v>
      </c>
      <c r="G32" s="156"/>
      <c r="H32" s="173">
        <v>24</v>
      </c>
      <c r="I32" s="281">
        <v>15.37</v>
      </c>
      <c r="J32" s="143">
        <v>2.8929999999999998</v>
      </c>
      <c r="K32" s="175">
        <f t="shared" si="0"/>
        <v>7.8125</v>
      </c>
      <c r="L32" s="299" t="s">
        <v>9148</v>
      </c>
      <c r="M32" s="299" t="s">
        <v>8642</v>
      </c>
      <c r="N32" s="299" t="s">
        <v>9147</v>
      </c>
      <c r="O32" s="299" t="s">
        <v>9017</v>
      </c>
      <c r="P32" s="299" t="s">
        <v>8690</v>
      </c>
      <c r="Q32" s="299" t="s">
        <v>8615</v>
      </c>
      <c r="R32" s="299" t="s">
        <v>8643</v>
      </c>
      <c r="XEM32" s="2"/>
    </row>
    <row r="33" spans="1:18 16367:16367" s="300" customFormat="1" ht="31.5">
      <c r="A33" s="234" t="s">
        <v>9099</v>
      </c>
      <c r="B33" s="271"/>
      <c r="C33" s="272"/>
      <c r="D33" s="272"/>
      <c r="E33" s="272"/>
      <c r="F33" s="273"/>
      <c r="G33" s="273"/>
      <c r="H33" s="271"/>
      <c r="I33" s="273"/>
      <c r="J33" s="273"/>
      <c r="K33" s="274"/>
      <c r="L33" s="274"/>
      <c r="M33" s="274"/>
      <c r="N33" s="274"/>
      <c r="O33" s="274"/>
      <c r="P33" s="274"/>
      <c r="Q33" s="274"/>
      <c r="R33" s="274"/>
      <c r="XEM33" s="2"/>
    </row>
    <row r="34" spans="1:18 16367:16367" s="155" customFormat="1" ht="38.25">
      <c r="A34" s="123" t="s">
        <v>2</v>
      </c>
      <c r="B34" s="6" t="s">
        <v>3</v>
      </c>
      <c r="C34" s="6" t="s">
        <v>7859</v>
      </c>
      <c r="D34" s="11" t="s">
        <v>2813</v>
      </c>
      <c r="E34" s="6" t="s">
        <v>1667</v>
      </c>
      <c r="F34" s="275" t="s">
        <v>8854</v>
      </c>
      <c r="G34" s="275" t="s">
        <v>8853</v>
      </c>
      <c r="H34" s="239" t="s">
        <v>8852</v>
      </c>
      <c r="I34" s="275" t="s">
        <v>8851</v>
      </c>
      <c r="J34" s="275" t="s">
        <v>8850</v>
      </c>
      <c r="K34" s="242" t="s">
        <v>8856</v>
      </c>
      <c r="L34" s="251" t="s">
        <v>8594</v>
      </c>
      <c r="M34" s="251" t="s">
        <v>8764</v>
      </c>
      <c r="N34" s="251" t="s">
        <v>8595</v>
      </c>
      <c r="O34" s="251" t="s">
        <v>8765</v>
      </c>
      <c r="P34" s="251" t="s">
        <v>8763</v>
      </c>
      <c r="Q34" s="251" t="s">
        <v>8848</v>
      </c>
      <c r="R34" s="251" t="s">
        <v>8618</v>
      </c>
      <c r="XEM34" s="2"/>
    </row>
    <row r="35" spans="1:18 16367:16367" s="155" customFormat="1" ht="12.75">
      <c r="A35" s="330" t="s">
        <v>8926</v>
      </c>
      <c r="B35" s="170" t="s">
        <v>5</v>
      </c>
      <c r="C35" s="170"/>
      <c r="D35" s="171" t="s">
        <v>8927</v>
      </c>
      <c r="E35" s="170" t="s">
        <v>8928</v>
      </c>
      <c r="F35" s="130">
        <v>5.6692913385826769</v>
      </c>
      <c r="G35" s="130"/>
      <c r="H35" s="170">
        <v>24</v>
      </c>
      <c r="I35" s="177">
        <v>17</v>
      </c>
      <c r="J35" s="130">
        <v>0.93799999999999994</v>
      </c>
      <c r="K35" s="172">
        <f>(((9.38*12)*12)/12)/12</f>
        <v>9.3800000000000008</v>
      </c>
      <c r="L35" s="298" t="s">
        <v>9099</v>
      </c>
      <c r="M35" s="298" t="s">
        <v>8642</v>
      </c>
      <c r="N35" s="298" t="s">
        <v>9147</v>
      </c>
      <c r="O35" s="298" t="s">
        <v>9017</v>
      </c>
      <c r="P35" s="298" t="s">
        <v>8690</v>
      </c>
      <c r="Q35" s="298" t="s">
        <v>8615</v>
      </c>
      <c r="R35" s="298" t="s">
        <v>8643</v>
      </c>
      <c r="XEM35" s="2"/>
    </row>
    <row r="36" spans="1:18 16367:16367" s="155" customFormat="1" ht="12.75">
      <c r="A36" s="331" t="s">
        <v>8929</v>
      </c>
      <c r="B36" s="173" t="s">
        <v>5</v>
      </c>
      <c r="C36" s="173"/>
      <c r="D36" s="174" t="s">
        <v>8930</v>
      </c>
      <c r="E36" s="173" t="s">
        <v>8931</v>
      </c>
      <c r="F36" s="156">
        <v>3.6220472440944884</v>
      </c>
      <c r="G36" s="156"/>
      <c r="H36" s="173">
        <v>24</v>
      </c>
      <c r="I36" s="281">
        <v>17.989999999999998</v>
      </c>
      <c r="J36" s="143">
        <v>0.89600000000000002</v>
      </c>
      <c r="K36" s="175">
        <f>(((9.38*12)*12)/12)/12</f>
        <v>9.3800000000000008</v>
      </c>
      <c r="L36" s="299" t="s">
        <v>9099</v>
      </c>
      <c r="M36" s="299" t="s">
        <v>8642</v>
      </c>
      <c r="N36" s="299" t="s">
        <v>9147</v>
      </c>
      <c r="O36" s="299" t="s">
        <v>9017</v>
      </c>
      <c r="P36" s="299" t="s">
        <v>8690</v>
      </c>
      <c r="Q36" s="299" t="s">
        <v>8615</v>
      </c>
      <c r="R36" s="299" t="s">
        <v>8643</v>
      </c>
      <c r="XEM36" s="2"/>
    </row>
    <row r="37" spans="1:18 16367:16367" s="155" customFormat="1" ht="12.75">
      <c r="A37" s="330" t="s">
        <v>8932</v>
      </c>
      <c r="B37" s="170" t="s">
        <v>5</v>
      </c>
      <c r="C37" s="170"/>
      <c r="D37" s="171" t="s">
        <v>8933</v>
      </c>
      <c r="E37" s="170" t="s">
        <v>8934</v>
      </c>
      <c r="F37" s="130">
        <v>6.1614173228346454</v>
      </c>
      <c r="G37" s="130"/>
      <c r="H37" s="170">
        <v>24</v>
      </c>
      <c r="I37" s="177">
        <v>13.6</v>
      </c>
      <c r="J37" s="130">
        <v>2.0209999999999999</v>
      </c>
      <c r="K37" s="172">
        <f>(((12.5*12)*12)/12)/12</f>
        <v>12.5</v>
      </c>
      <c r="L37" s="298" t="s">
        <v>9099</v>
      </c>
      <c r="M37" s="298" t="s">
        <v>8642</v>
      </c>
      <c r="N37" s="298" t="s">
        <v>9147</v>
      </c>
      <c r="O37" s="298" t="s">
        <v>9017</v>
      </c>
      <c r="P37" s="298" t="s">
        <v>8690</v>
      </c>
      <c r="Q37" s="298" t="s">
        <v>8615</v>
      </c>
      <c r="R37" s="298" t="s">
        <v>8643</v>
      </c>
      <c r="XEM37" s="2"/>
    </row>
    <row r="38" spans="1:18 16367:16367" s="155" customFormat="1" ht="12.75">
      <c r="A38" s="331" t="s">
        <v>8935</v>
      </c>
      <c r="B38" s="173" t="s">
        <v>5</v>
      </c>
      <c r="C38" s="173"/>
      <c r="D38" s="174" t="s">
        <v>8936</v>
      </c>
      <c r="E38" s="173" t="s">
        <v>8937</v>
      </c>
      <c r="F38" s="156">
        <v>7.1456692913385824</v>
      </c>
      <c r="G38" s="156"/>
      <c r="H38" s="173">
        <v>24</v>
      </c>
      <c r="I38" s="281">
        <v>11.95</v>
      </c>
      <c r="J38" s="143">
        <v>1.2929999999999999</v>
      </c>
      <c r="K38" s="175">
        <v>12.5</v>
      </c>
      <c r="L38" s="299" t="s">
        <v>9099</v>
      </c>
      <c r="M38" s="299" t="s">
        <v>8642</v>
      </c>
      <c r="N38" s="299" t="s">
        <v>9147</v>
      </c>
      <c r="O38" s="299" t="s">
        <v>9017</v>
      </c>
      <c r="P38" s="299" t="s">
        <v>8690</v>
      </c>
      <c r="Q38" s="299" t="s">
        <v>8615</v>
      </c>
      <c r="R38" s="299" t="s">
        <v>8643</v>
      </c>
      <c r="XEM38" s="2"/>
    </row>
    <row r="39" spans="1:18 16367:16367" s="155" customFormat="1" ht="12.75">
      <c r="A39" s="330" t="s">
        <v>8938</v>
      </c>
      <c r="B39" s="170" t="s">
        <v>5</v>
      </c>
      <c r="C39" s="170"/>
      <c r="D39" s="171" t="s">
        <v>8939</v>
      </c>
      <c r="E39" s="170" t="s">
        <v>8940</v>
      </c>
      <c r="F39" s="130">
        <v>4.8425196850393704</v>
      </c>
      <c r="G39" s="130"/>
      <c r="H39" s="170">
        <v>24</v>
      </c>
      <c r="I39" s="177">
        <v>13.71</v>
      </c>
      <c r="J39" s="130">
        <v>0.70499999999999996</v>
      </c>
      <c r="K39" s="172">
        <v>9.3800000000000008</v>
      </c>
      <c r="L39" s="298" t="s">
        <v>9099</v>
      </c>
      <c r="M39" s="298" t="s">
        <v>8642</v>
      </c>
      <c r="N39" s="298" t="s">
        <v>9147</v>
      </c>
      <c r="O39" s="298" t="s">
        <v>9017</v>
      </c>
      <c r="P39" s="298" t="s">
        <v>8690</v>
      </c>
      <c r="Q39" s="298" t="s">
        <v>8615</v>
      </c>
      <c r="R39" s="298" t="s">
        <v>8643</v>
      </c>
      <c r="XEM39" s="2"/>
    </row>
    <row r="40" spans="1:18 16367:16367" s="155" customFormat="1" ht="12.75">
      <c r="A40" s="331" t="s">
        <v>8941</v>
      </c>
      <c r="B40" s="173" t="s">
        <v>5</v>
      </c>
      <c r="C40" s="173"/>
      <c r="D40" s="174" t="s">
        <v>8942</v>
      </c>
      <c r="E40" s="173" t="s">
        <v>8943</v>
      </c>
      <c r="F40" s="156">
        <v>7.559055118110237</v>
      </c>
      <c r="G40" s="156"/>
      <c r="H40" s="173">
        <v>24</v>
      </c>
      <c r="I40" s="281">
        <v>9.02</v>
      </c>
      <c r="J40" s="143">
        <v>0.96199999999999997</v>
      </c>
      <c r="K40" s="175">
        <v>12.5</v>
      </c>
      <c r="L40" s="299" t="s">
        <v>9099</v>
      </c>
      <c r="M40" s="299" t="s">
        <v>8642</v>
      </c>
      <c r="N40" s="299" t="s">
        <v>9147</v>
      </c>
      <c r="O40" s="299" t="s">
        <v>9017</v>
      </c>
      <c r="P40" s="299" t="s">
        <v>8690</v>
      </c>
      <c r="Q40" s="299" t="s">
        <v>8615</v>
      </c>
      <c r="R40" s="299" t="s">
        <v>8643</v>
      </c>
      <c r="XEM40" s="2"/>
    </row>
    <row r="41" spans="1:18 16367:16367" s="155" customFormat="1" ht="12.75">
      <c r="A41" s="330" t="s">
        <v>8944</v>
      </c>
      <c r="B41" s="170" t="s">
        <v>5</v>
      </c>
      <c r="C41" s="170"/>
      <c r="D41" s="171" t="s">
        <v>8945</v>
      </c>
      <c r="E41" s="170" t="s">
        <v>8946</v>
      </c>
      <c r="F41" s="130">
        <v>6.6929133858267713</v>
      </c>
      <c r="G41" s="130"/>
      <c r="H41" s="170">
        <v>24</v>
      </c>
      <c r="I41" s="177">
        <v>9.17</v>
      </c>
      <c r="J41" s="130">
        <v>0.86799999999999999</v>
      </c>
      <c r="K41" s="172">
        <v>12.5</v>
      </c>
      <c r="L41" s="298" t="s">
        <v>9099</v>
      </c>
      <c r="M41" s="298" t="s">
        <v>8642</v>
      </c>
      <c r="N41" s="298" t="s">
        <v>9147</v>
      </c>
      <c r="O41" s="298" t="s">
        <v>9017</v>
      </c>
      <c r="P41" s="298" t="s">
        <v>8690</v>
      </c>
      <c r="Q41" s="298" t="s">
        <v>8615</v>
      </c>
      <c r="R41" s="298" t="s">
        <v>8643</v>
      </c>
      <c r="XEM41" s="2"/>
    </row>
    <row r="42" spans="1:18 16367:16367" s="155" customFormat="1" ht="12.75">
      <c r="A42" s="331" t="s">
        <v>8947</v>
      </c>
      <c r="B42" s="173" t="s">
        <v>5</v>
      </c>
      <c r="C42" s="173"/>
      <c r="D42" s="174" t="s">
        <v>8948</v>
      </c>
      <c r="E42" s="173" t="s">
        <v>8949</v>
      </c>
      <c r="F42" s="156">
        <v>3.4055118110236222</v>
      </c>
      <c r="G42" s="156"/>
      <c r="H42" s="173">
        <v>24</v>
      </c>
      <c r="I42" s="281">
        <v>12.43</v>
      </c>
      <c r="J42" s="143">
        <v>0.71899999999999997</v>
      </c>
      <c r="K42" s="175">
        <v>9.3800000000000008</v>
      </c>
      <c r="L42" s="299" t="s">
        <v>9099</v>
      </c>
      <c r="M42" s="299" t="s">
        <v>8642</v>
      </c>
      <c r="N42" s="299" t="s">
        <v>9147</v>
      </c>
      <c r="O42" s="299" t="s">
        <v>9017</v>
      </c>
      <c r="P42" s="299" t="s">
        <v>8690</v>
      </c>
      <c r="Q42" s="299" t="s">
        <v>8615</v>
      </c>
      <c r="R42" s="299" t="s">
        <v>8643</v>
      </c>
      <c r="XEM42" s="2"/>
    </row>
    <row r="43" spans="1:18 16367:16367" s="155" customFormat="1" ht="12.75">
      <c r="A43" s="330" t="s">
        <v>8950</v>
      </c>
      <c r="B43" s="170" t="s">
        <v>5</v>
      </c>
      <c r="C43" s="170"/>
      <c r="D43" s="171" t="s">
        <v>8951</v>
      </c>
      <c r="E43" s="170" t="s">
        <v>8952</v>
      </c>
      <c r="F43" s="130">
        <v>10.846456692913385</v>
      </c>
      <c r="G43" s="130"/>
      <c r="H43" s="170">
        <v>24</v>
      </c>
      <c r="I43" s="177">
        <v>15.54</v>
      </c>
      <c r="J43" s="130">
        <v>2.964</v>
      </c>
      <c r="K43" s="172">
        <v>12.5</v>
      </c>
      <c r="L43" s="298" t="s">
        <v>9099</v>
      </c>
      <c r="M43" s="298" t="s">
        <v>8642</v>
      </c>
      <c r="N43" s="298" t="s">
        <v>9147</v>
      </c>
      <c r="O43" s="298" t="s">
        <v>9017</v>
      </c>
      <c r="P43" s="298" t="s">
        <v>8690</v>
      </c>
      <c r="Q43" s="298" t="s">
        <v>8615</v>
      </c>
      <c r="R43" s="298" t="s">
        <v>8643</v>
      </c>
      <c r="XEM43" s="2"/>
    </row>
    <row r="44" spans="1:18 16367:16367" s="155" customFormat="1" ht="12.75">
      <c r="A44" s="331" t="s">
        <v>8953</v>
      </c>
      <c r="B44" s="173" t="s">
        <v>5</v>
      </c>
      <c r="C44" s="173"/>
      <c r="D44" s="174" t="s">
        <v>8954</v>
      </c>
      <c r="E44" s="173" t="s">
        <v>8955</v>
      </c>
      <c r="F44" s="156">
        <v>10.846456692913385</v>
      </c>
      <c r="G44" s="156"/>
      <c r="H44" s="173">
        <v>24</v>
      </c>
      <c r="I44" s="281">
        <v>16.39</v>
      </c>
      <c r="J44" s="143">
        <v>3.7250000000000001</v>
      </c>
      <c r="K44" s="175">
        <v>18.5</v>
      </c>
      <c r="L44" s="299" t="s">
        <v>9099</v>
      </c>
      <c r="M44" s="299" t="s">
        <v>8642</v>
      </c>
      <c r="N44" s="299" t="s">
        <v>9147</v>
      </c>
      <c r="O44" s="299" t="s">
        <v>9017</v>
      </c>
      <c r="P44" s="299" t="s">
        <v>8690</v>
      </c>
      <c r="Q44" s="299" t="s">
        <v>8615</v>
      </c>
      <c r="R44" s="299" t="s">
        <v>8643</v>
      </c>
      <c r="XEM44" s="2"/>
    </row>
    <row r="45" spans="1:18 16367:16367" s="155" customFormat="1" ht="12.75">
      <c r="A45" s="330" t="s">
        <v>8956</v>
      </c>
      <c r="B45" s="170" t="s">
        <v>5</v>
      </c>
      <c r="C45" s="170"/>
      <c r="D45" s="171" t="s">
        <v>8957</v>
      </c>
      <c r="E45" s="170" t="s">
        <v>8958</v>
      </c>
      <c r="F45" s="130">
        <v>8.8779527559055111</v>
      </c>
      <c r="G45" s="130"/>
      <c r="H45" s="170">
        <v>24</v>
      </c>
      <c r="I45" s="177">
        <v>12.21</v>
      </c>
      <c r="J45" s="130">
        <v>1.5640000000000001</v>
      </c>
      <c r="K45" s="172">
        <v>12.5</v>
      </c>
      <c r="L45" s="298" t="s">
        <v>9099</v>
      </c>
      <c r="M45" s="298" t="s">
        <v>8642</v>
      </c>
      <c r="N45" s="298" t="s">
        <v>9147</v>
      </c>
      <c r="O45" s="298" t="s">
        <v>9017</v>
      </c>
      <c r="P45" s="298" t="s">
        <v>8690</v>
      </c>
      <c r="Q45" s="298" t="s">
        <v>8615</v>
      </c>
      <c r="R45" s="298" t="s">
        <v>8643</v>
      </c>
      <c r="XEM45" s="2"/>
    </row>
    <row r="46" spans="1:18 16367:16367" s="155" customFormat="1" ht="12.75">
      <c r="A46" s="331" t="s">
        <v>8959</v>
      </c>
      <c r="B46" s="173" t="s">
        <v>5</v>
      </c>
      <c r="C46" s="173"/>
      <c r="D46" s="174" t="s">
        <v>8960</v>
      </c>
      <c r="E46" s="173" t="s">
        <v>8961</v>
      </c>
      <c r="F46" s="156">
        <v>10.452755905511811</v>
      </c>
      <c r="G46" s="156"/>
      <c r="H46" s="173">
        <v>24</v>
      </c>
      <c r="I46" s="281">
        <v>11.31</v>
      </c>
      <c r="J46" s="143">
        <v>1.6439999999999999</v>
      </c>
      <c r="K46" s="175">
        <v>12.5</v>
      </c>
      <c r="L46" s="299" t="s">
        <v>9099</v>
      </c>
      <c r="M46" s="299" t="s">
        <v>8642</v>
      </c>
      <c r="N46" s="299" t="s">
        <v>9147</v>
      </c>
      <c r="O46" s="299" t="s">
        <v>9017</v>
      </c>
      <c r="P46" s="299" t="s">
        <v>8690</v>
      </c>
      <c r="Q46" s="299" t="s">
        <v>8615</v>
      </c>
      <c r="R46" s="299" t="s">
        <v>8643</v>
      </c>
      <c r="XEM46" s="2"/>
    </row>
    <row r="47" spans="1:18 16367:16367" s="155" customFormat="1" ht="12.75">
      <c r="A47" s="330" t="s">
        <v>8962</v>
      </c>
      <c r="B47" s="170" t="s">
        <v>5</v>
      </c>
      <c r="C47" s="170"/>
      <c r="D47" s="171" t="s">
        <v>8963</v>
      </c>
      <c r="E47" s="170" t="s">
        <v>8964</v>
      </c>
      <c r="F47" s="130">
        <v>10.137795275590552</v>
      </c>
      <c r="G47" s="130"/>
      <c r="H47" s="170">
        <v>24</v>
      </c>
      <c r="I47" s="177">
        <v>13.93</v>
      </c>
      <c r="J47" s="130">
        <v>2.2450000000000001</v>
      </c>
      <c r="K47" s="172">
        <v>12.5</v>
      </c>
      <c r="L47" s="298" t="s">
        <v>9099</v>
      </c>
      <c r="M47" s="298" t="s">
        <v>8642</v>
      </c>
      <c r="N47" s="298" t="s">
        <v>9147</v>
      </c>
      <c r="O47" s="298" t="s">
        <v>9017</v>
      </c>
      <c r="P47" s="298" t="s">
        <v>8690</v>
      </c>
      <c r="Q47" s="298" t="s">
        <v>8615</v>
      </c>
      <c r="R47" s="298" t="s">
        <v>8643</v>
      </c>
      <c r="XEM47" s="2"/>
    </row>
    <row r="48" spans="1:18 16367:16367" s="155" customFormat="1" ht="12.75">
      <c r="A48" s="331" t="s">
        <v>8965</v>
      </c>
      <c r="B48" s="173" t="s">
        <v>5</v>
      </c>
      <c r="C48" s="173"/>
      <c r="D48" s="174" t="s">
        <v>8966</v>
      </c>
      <c r="E48" s="173" t="s">
        <v>8967</v>
      </c>
      <c r="F48" s="156">
        <v>9.6259842519685037</v>
      </c>
      <c r="G48" s="156"/>
      <c r="H48" s="173">
        <v>24</v>
      </c>
      <c r="I48" s="281">
        <v>12.7</v>
      </c>
      <c r="J48" s="143">
        <v>1.8839999999999999</v>
      </c>
      <c r="K48" s="175">
        <v>12.5</v>
      </c>
      <c r="L48" s="299" t="s">
        <v>9099</v>
      </c>
      <c r="M48" s="299" t="s">
        <v>8642</v>
      </c>
      <c r="N48" s="299" t="s">
        <v>9147</v>
      </c>
      <c r="O48" s="299" t="s">
        <v>9017</v>
      </c>
      <c r="P48" s="299" t="s">
        <v>8690</v>
      </c>
      <c r="Q48" s="299" t="s">
        <v>8615</v>
      </c>
      <c r="R48" s="299" t="s">
        <v>8643</v>
      </c>
      <c r="XEM48" s="2"/>
    </row>
    <row r="49" spans="1:18 16367:16367" s="155" customFormat="1" ht="12.75">
      <c r="A49" s="330" t="s">
        <v>8968</v>
      </c>
      <c r="B49" s="170" t="s">
        <v>5</v>
      </c>
      <c r="C49" s="170"/>
      <c r="D49" s="171" t="s">
        <v>8969</v>
      </c>
      <c r="E49" s="170" t="s">
        <v>8970</v>
      </c>
      <c r="F49" s="130">
        <v>7.1062992125984259</v>
      </c>
      <c r="G49" s="130"/>
      <c r="H49" s="170">
        <v>24</v>
      </c>
      <c r="I49" s="177">
        <v>13.62</v>
      </c>
      <c r="J49" s="130">
        <v>2.7519999999999998</v>
      </c>
      <c r="K49" s="172">
        <v>12.5</v>
      </c>
      <c r="L49" s="298" t="s">
        <v>9099</v>
      </c>
      <c r="M49" s="298" t="s">
        <v>8642</v>
      </c>
      <c r="N49" s="298" t="s">
        <v>9147</v>
      </c>
      <c r="O49" s="298" t="s">
        <v>9017</v>
      </c>
      <c r="P49" s="298" t="s">
        <v>8690</v>
      </c>
      <c r="Q49" s="298" t="s">
        <v>8615</v>
      </c>
      <c r="R49" s="298" t="s">
        <v>8643</v>
      </c>
      <c r="XEM49" s="2"/>
    </row>
    <row r="50" spans="1:18 16367:16367" s="155" customFormat="1" ht="12.75">
      <c r="A50" s="331" t="s">
        <v>8971</v>
      </c>
      <c r="B50" s="173" t="s">
        <v>5</v>
      </c>
      <c r="C50" s="173"/>
      <c r="D50" s="174" t="s">
        <v>8972</v>
      </c>
      <c r="E50" s="173" t="s">
        <v>8973</v>
      </c>
      <c r="F50" s="156">
        <v>9.8031496062992129</v>
      </c>
      <c r="G50" s="156"/>
      <c r="H50" s="173">
        <v>24</v>
      </c>
      <c r="I50" s="281">
        <v>15.32</v>
      </c>
      <c r="J50" s="143">
        <v>2.9580000000000002</v>
      </c>
      <c r="K50" s="175">
        <v>12.5</v>
      </c>
      <c r="L50" s="299" t="s">
        <v>9099</v>
      </c>
      <c r="M50" s="299" t="s">
        <v>8642</v>
      </c>
      <c r="N50" s="299" t="s">
        <v>9147</v>
      </c>
      <c r="O50" s="299" t="s">
        <v>9017</v>
      </c>
      <c r="P50" s="299" t="s">
        <v>8690</v>
      </c>
      <c r="Q50" s="299" t="s">
        <v>8615</v>
      </c>
      <c r="R50" s="299" t="s">
        <v>8643</v>
      </c>
      <c r="XEM50" s="2"/>
    </row>
    <row r="51" spans="1:18 16367:16367" s="155" customFormat="1" ht="12.75">
      <c r="A51" s="330" t="s">
        <v>8974</v>
      </c>
      <c r="B51" s="170" t="s">
        <v>5</v>
      </c>
      <c r="C51" s="170"/>
      <c r="D51" s="171" t="s">
        <v>8975</v>
      </c>
      <c r="E51" s="170" t="s">
        <v>8976</v>
      </c>
      <c r="F51" s="130">
        <v>9.9015748031496056</v>
      </c>
      <c r="G51" s="130"/>
      <c r="H51" s="170">
        <v>24</v>
      </c>
      <c r="I51" s="177">
        <v>16.68</v>
      </c>
      <c r="J51" s="130">
        <v>3.9</v>
      </c>
      <c r="K51" s="172">
        <f>(18.5*12)/12</f>
        <v>18.5</v>
      </c>
      <c r="L51" s="298" t="s">
        <v>9099</v>
      </c>
      <c r="M51" s="298" t="s">
        <v>8642</v>
      </c>
      <c r="N51" s="298" t="s">
        <v>9147</v>
      </c>
      <c r="O51" s="298" t="s">
        <v>9017</v>
      </c>
      <c r="P51" s="298" t="s">
        <v>8690</v>
      </c>
      <c r="Q51" s="298" t="s">
        <v>8615</v>
      </c>
      <c r="R51" s="298" t="s">
        <v>8643</v>
      </c>
      <c r="XEM51" s="2"/>
    </row>
    <row r="52" spans="1:18 16367:16367" s="300" customFormat="1" ht="31.5">
      <c r="A52" s="234" t="s">
        <v>9149</v>
      </c>
      <c r="B52" s="271"/>
      <c r="C52" s="272"/>
      <c r="D52" s="272"/>
      <c r="E52" s="272"/>
      <c r="F52" s="273"/>
      <c r="G52" s="273"/>
      <c r="H52" s="271"/>
      <c r="I52" s="273"/>
      <c r="J52" s="273"/>
      <c r="K52" s="274"/>
      <c r="L52" s="274"/>
      <c r="M52" s="274"/>
      <c r="N52" s="274"/>
      <c r="O52" s="274"/>
      <c r="P52" s="274"/>
      <c r="Q52" s="274"/>
      <c r="R52" s="274"/>
      <c r="XEM52" s="2"/>
    </row>
    <row r="53" spans="1:18 16367:16367" s="155" customFormat="1" ht="38.25">
      <c r="A53" s="123" t="s">
        <v>2</v>
      </c>
      <c r="B53" s="6" t="s">
        <v>3</v>
      </c>
      <c r="C53" s="6" t="s">
        <v>7859</v>
      </c>
      <c r="D53" s="11" t="s">
        <v>2813</v>
      </c>
      <c r="E53" s="6" t="s">
        <v>1667</v>
      </c>
      <c r="F53" s="275" t="s">
        <v>8854</v>
      </c>
      <c r="G53" s="275" t="s">
        <v>8853</v>
      </c>
      <c r="H53" s="239" t="s">
        <v>8852</v>
      </c>
      <c r="I53" s="275" t="s">
        <v>8851</v>
      </c>
      <c r="J53" s="275" t="s">
        <v>8850</v>
      </c>
      <c r="K53" s="242" t="s">
        <v>8856</v>
      </c>
      <c r="L53" s="251" t="s">
        <v>8594</v>
      </c>
      <c r="M53" s="251" t="s">
        <v>8764</v>
      </c>
      <c r="N53" s="251" t="s">
        <v>8595</v>
      </c>
      <c r="O53" s="251" t="s">
        <v>8765</v>
      </c>
      <c r="P53" s="251" t="s">
        <v>8763</v>
      </c>
      <c r="Q53" s="251" t="s">
        <v>8848</v>
      </c>
      <c r="R53" s="251" t="s">
        <v>8618</v>
      </c>
      <c r="XEM53" s="2"/>
    </row>
    <row r="54" spans="1:18 16367:16367" s="155" customFormat="1" ht="12.75">
      <c r="A54" s="330" t="s">
        <v>8977</v>
      </c>
      <c r="B54" s="170" t="s">
        <v>5</v>
      </c>
      <c r="C54" s="170"/>
      <c r="D54" s="171" t="s">
        <v>8978</v>
      </c>
      <c r="E54" s="170" t="s">
        <v>8979</v>
      </c>
      <c r="F54" s="130">
        <v>5.8267716535433074</v>
      </c>
      <c r="G54" s="130"/>
      <c r="H54" s="170">
        <v>24</v>
      </c>
      <c r="I54" s="177">
        <v>17.5</v>
      </c>
      <c r="J54" s="130">
        <v>1.109</v>
      </c>
      <c r="K54" s="172">
        <v>10.479983660130715</v>
      </c>
      <c r="L54" s="298" t="s">
        <v>9149</v>
      </c>
      <c r="M54" s="298" t="s">
        <v>8642</v>
      </c>
      <c r="N54" s="298" t="s">
        <v>9147</v>
      </c>
      <c r="O54" s="298" t="s">
        <v>9017</v>
      </c>
      <c r="P54" s="298" t="s">
        <v>8690</v>
      </c>
      <c r="Q54" s="298" t="s">
        <v>8615</v>
      </c>
      <c r="R54" s="298" t="s">
        <v>8643</v>
      </c>
      <c r="XEM54" s="2"/>
    </row>
    <row r="55" spans="1:18 16367:16367" s="155" customFormat="1" ht="12.75">
      <c r="A55" s="331" t="s">
        <v>8980</v>
      </c>
      <c r="B55" s="173" t="s">
        <v>5</v>
      </c>
      <c r="C55" s="173"/>
      <c r="D55" s="174" t="s">
        <v>8981</v>
      </c>
      <c r="E55" s="173" t="s">
        <v>8982</v>
      </c>
      <c r="F55" s="156">
        <v>3.5433070866141736</v>
      </c>
      <c r="G55" s="156"/>
      <c r="H55" s="173">
        <v>24</v>
      </c>
      <c r="I55" s="281">
        <v>17.79</v>
      </c>
      <c r="J55" s="143">
        <v>0.93300000000000005</v>
      </c>
      <c r="K55" s="175">
        <v>10.479983660130715</v>
      </c>
      <c r="L55" s="299" t="s">
        <v>9149</v>
      </c>
      <c r="M55" s="299" t="s">
        <v>8642</v>
      </c>
      <c r="N55" s="299" t="s">
        <v>9147</v>
      </c>
      <c r="O55" s="299" t="s">
        <v>9017</v>
      </c>
      <c r="P55" s="299" t="s">
        <v>8690</v>
      </c>
      <c r="Q55" s="299" t="s">
        <v>8615</v>
      </c>
      <c r="R55" s="299" t="s">
        <v>8643</v>
      </c>
      <c r="XEM55" s="2"/>
    </row>
    <row r="56" spans="1:18 16367:16367" s="155" customFormat="1" ht="12.75">
      <c r="A56" s="330" t="s">
        <v>8983</v>
      </c>
      <c r="B56" s="170" t="s">
        <v>5</v>
      </c>
      <c r="C56" s="170"/>
      <c r="D56" s="171" t="s">
        <v>8984</v>
      </c>
      <c r="E56" s="170" t="s">
        <v>8985</v>
      </c>
      <c r="F56" s="130">
        <v>10.846456692913385</v>
      </c>
      <c r="G56" s="130"/>
      <c r="H56" s="170">
        <v>24</v>
      </c>
      <c r="I56" s="177">
        <v>16.27</v>
      </c>
      <c r="J56" s="130">
        <v>3.1320000000000001</v>
      </c>
      <c r="K56" s="172">
        <v>15.156249999999995</v>
      </c>
      <c r="L56" s="298" t="s">
        <v>9149</v>
      </c>
      <c r="M56" s="298" t="s">
        <v>8642</v>
      </c>
      <c r="N56" s="298" t="s">
        <v>9147</v>
      </c>
      <c r="O56" s="298" t="s">
        <v>9017</v>
      </c>
      <c r="P56" s="298" t="s">
        <v>8690</v>
      </c>
      <c r="Q56" s="298" t="s">
        <v>8615</v>
      </c>
      <c r="R56" s="298" t="s">
        <v>8643</v>
      </c>
      <c r="XEM56" s="2"/>
    </row>
    <row r="57" spans="1:18 16367:16367" s="155" customFormat="1" ht="12.75">
      <c r="A57" s="331" t="s">
        <v>8986</v>
      </c>
      <c r="B57" s="173" t="s">
        <v>5</v>
      </c>
      <c r="C57" s="173"/>
      <c r="D57" s="174" t="s">
        <v>8987</v>
      </c>
      <c r="E57" s="173" t="s">
        <v>8988</v>
      </c>
      <c r="F57" s="156">
        <v>10.354330708661417</v>
      </c>
      <c r="G57" s="156"/>
      <c r="H57" s="173">
        <v>24</v>
      </c>
      <c r="I57" s="281">
        <v>14.35</v>
      </c>
      <c r="J57" s="143">
        <v>2.3809999999999998</v>
      </c>
      <c r="K57" s="175">
        <v>15.156249999999995</v>
      </c>
      <c r="L57" s="299" t="s">
        <v>9149</v>
      </c>
      <c r="M57" s="299" t="s">
        <v>8642</v>
      </c>
      <c r="N57" s="299" t="s">
        <v>9147</v>
      </c>
      <c r="O57" s="299" t="s">
        <v>9017</v>
      </c>
      <c r="P57" s="299" t="s">
        <v>8690</v>
      </c>
      <c r="Q57" s="299" t="s">
        <v>8615</v>
      </c>
      <c r="R57" s="299" t="s">
        <v>8643</v>
      </c>
      <c r="XEM57" s="2"/>
    </row>
    <row r="58" spans="1:18 16367:16367" s="155" customFormat="1" ht="12.75">
      <c r="A58" s="330" t="s">
        <v>8989</v>
      </c>
      <c r="B58" s="170" t="s">
        <v>5</v>
      </c>
      <c r="C58" s="170"/>
      <c r="D58" s="171" t="s">
        <v>8990</v>
      </c>
      <c r="E58" s="170" t="s">
        <v>8991</v>
      </c>
      <c r="F58" s="130">
        <v>10.62992125984252</v>
      </c>
      <c r="G58" s="130"/>
      <c r="H58" s="170">
        <v>24</v>
      </c>
      <c r="I58" s="177">
        <v>12.15</v>
      </c>
      <c r="J58" s="130">
        <v>1.667</v>
      </c>
      <c r="K58" s="172">
        <v>15.156249999999995</v>
      </c>
      <c r="L58" s="298" t="s">
        <v>9149</v>
      </c>
      <c r="M58" s="298" t="s">
        <v>8642</v>
      </c>
      <c r="N58" s="298" t="s">
        <v>9147</v>
      </c>
      <c r="O58" s="298" t="s">
        <v>9017</v>
      </c>
      <c r="P58" s="298" t="s">
        <v>8690</v>
      </c>
      <c r="Q58" s="298" t="s">
        <v>8615</v>
      </c>
      <c r="R58" s="298" t="s">
        <v>8643</v>
      </c>
      <c r="XEM58" s="2"/>
    </row>
    <row r="59" spans="1:18 16367:16367" s="155" customFormat="1" ht="12.75">
      <c r="A59" s="331" t="s">
        <v>8992</v>
      </c>
      <c r="B59" s="173" t="s">
        <v>5</v>
      </c>
      <c r="C59" s="173"/>
      <c r="D59" s="174" t="s">
        <v>8993</v>
      </c>
      <c r="E59" s="173" t="s">
        <v>8994</v>
      </c>
      <c r="F59" s="156">
        <v>9.7440944881889777</v>
      </c>
      <c r="G59" s="156"/>
      <c r="H59" s="173">
        <v>24</v>
      </c>
      <c r="I59" s="281">
        <v>13.27</v>
      </c>
      <c r="J59" s="143">
        <v>1.9490000000000001</v>
      </c>
      <c r="K59" s="175">
        <v>15.156249999999995</v>
      </c>
      <c r="L59" s="299" t="s">
        <v>9149</v>
      </c>
      <c r="M59" s="299" t="s">
        <v>8642</v>
      </c>
      <c r="N59" s="299" t="s">
        <v>9147</v>
      </c>
      <c r="O59" s="299" t="s">
        <v>9017</v>
      </c>
      <c r="P59" s="299" t="s">
        <v>8690</v>
      </c>
      <c r="Q59" s="299" t="s">
        <v>8615</v>
      </c>
      <c r="R59" s="299" t="s">
        <v>8643</v>
      </c>
      <c r="XEM59" s="2"/>
    </row>
    <row r="60" spans="1:18 16367:16367" s="155" customFormat="1" ht="12.75">
      <c r="A60" s="330" t="s">
        <v>8995</v>
      </c>
      <c r="B60" s="170" t="s">
        <v>5</v>
      </c>
      <c r="C60" s="170"/>
      <c r="D60" s="171" t="s">
        <v>8996</v>
      </c>
      <c r="E60" s="170" t="s">
        <v>8997</v>
      </c>
      <c r="F60" s="130">
        <v>9.9212598425196852</v>
      </c>
      <c r="G60" s="130"/>
      <c r="H60" s="170">
        <v>24</v>
      </c>
      <c r="I60" s="177">
        <v>17.13</v>
      </c>
      <c r="J60" s="130">
        <v>4.024</v>
      </c>
      <c r="K60" s="172">
        <v>15.156249999999995</v>
      </c>
      <c r="L60" s="298" t="s">
        <v>9149</v>
      </c>
      <c r="M60" s="298" t="s">
        <v>8642</v>
      </c>
      <c r="N60" s="298" t="s">
        <v>9147</v>
      </c>
      <c r="O60" s="298" t="s">
        <v>9017</v>
      </c>
      <c r="P60" s="298" t="s">
        <v>8690</v>
      </c>
      <c r="Q60" s="298" t="s">
        <v>8615</v>
      </c>
      <c r="R60" s="298" t="s">
        <v>8643</v>
      </c>
      <c r="XEM60" s="2"/>
    </row>
    <row r="61" spans="1:18 16367:16367" s="300" customFormat="1" ht="31.5">
      <c r="A61" s="234" t="s">
        <v>9150</v>
      </c>
      <c r="B61" s="271"/>
      <c r="C61" s="272"/>
      <c r="D61" s="272"/>
      <c r="E61" s="272"/>
      <c r="F61" s="273"/>
      <c r="G61" s="273"/>
      <c r="H61" s="271"/>
      <c r="I61" s="273"/>
      <c r="J61" s="273"/>
      <c r="K61" s="274"/>
      <c r="L61" s="274"/>
      <c r="M61" s="274"/>
      <c r="N61" s="274"/>
      <c r="O61" s="274"/>
      <c r="P61" s="274"/>
      <c r="Q61" s="274"/>
      <c r="R61" s="274"/>
      <c r="XEM61" s="2"/>
    </row>
    <row r="62" spans="1:18 16367:16367" s="155" customFormat="1" ht="38.25">
      <c r="A62" s="123" t="s">
        <v>2</v>
      </c>
      <c r="B62" s="6" t="s">
        <v>3</v>
      </c>
      <c r="C62" s="6" t="s">
        <v>7859</v>
      </c>
      <c r="D62" s="11" t="s">
        <v>2813</v>
      </c>
      <c r="E62" s="6" t="s">
        <v>1667</v>
      </c>
      <c r="F62" s="275" t="s">
        <v>8854</v>
      </c>
      <c r="G62" s="275" t="s">
        <v>8853</v>
      </c>
      <c r="H62" s="239" t="s">
        <v>8852</v>
      </c>
      <c r="I62" s="275" t="s">
        <v>8851</v>
      </c>
      <c r="J62" s="275" t="s">
        <v>8850</v>
      </c>
      <c r="K62" s="242" t="s">
        <v>8856</v>
      </c>
      <c r="L62" s="251" t="s">
        <v>8594</v>
      </c>
      <c r="M62" s="251" t="s">
        <v>8764</v>
      </c>
      <c r="N62" s="251" t="s">
        <v>8595</v>
      </c>
      <c r="O62" s="251" t="s">
        <v>8765</v>
      </c>
      <c r="P62" s="251" t="s">
        <v>8763</v>
      </c>
      <c r="Q62" s="251" t="s">
        <v>8848</v>
      </c>
      <c r="R62" s="251" t="s">
        <v>8618</v>
      </c>
      <c r="XEM62" s="2"/>
    </row>
    <row r="63" spans="1:18 16367:16367" s="155" customFormat="1" ht="12.75">
      <c r="A63" s="330" t="s">
        <v>8998</v>
      </c>
      <c r="B63" s="170" t="s">
        <v>5</v>
      </c>
      <c r="C63" s="170"/>
      <c r="D63" s="171" t="s">
        <v>8999</v>
      </c>
      <c r="E63" s="170" t="s">
        <v>9000</v>
      </c>
      <c r="F63" s="130">
        <v>8.6614173228346463</v>
      </c>
      <c r="G63" s="130"/>
      <c r="H63" s="170">
        <v>24</v>
      </c>
      <c r="I63" s="177">
        <v>14.48</v>
      </c>
      <c r="J63" s="130">
        <v>3.0369999999999999</v>
      </c>
      <c r="K63" s="172">
        <v>15.625</v>
      </c>
      <c r="L63" s="298" t="s">
        <v>9150</v>
      </c>
      <c r="M63" s="298" t="s">
        <v>8642</v>
      </c>
      <c r="N63" s="298" t="s">
        <v>9147</v>
      </c>
      <c r="O63" s="298" t="s">
        <v>9017</v>
      </c>
      <c r="P63" s="298" t="s">
        <v>8690</v>
      </c>
      <c r="Q63" s="298" t="s">
        <v>8615</v>
      </c>
      <c r="R63" s="298" t="s">
        <v>8643</v>
      </c>
      <c r="XEM63" s="2"/>
    </row>
    <row r="64" spans="1:18 16367:16367" s="155" customFormat="1" ht="12.75">
      <c r="A64" s="331" t="s">
        <v>9001</v>
      </c>
      <c r="B64" s="173" t="s">
        <v>5</v>
      </c>
      <c r="C64" s="173"/>
      <c r="D64" s="174" t="s">
        <v>9002</v>
      </c>
      <c r="E64" s="173" t="s">
        <v>9003</v>
      </c>
      <c r="F64" s="156">
        <v>10.039370078740157</v>
      </c>
      <c r="G64" s="156"/>
      <c r="H64" s="173">
        <v>24</v>
      </c>
      <c r="I64" s="281">
        <v>14.9</v>
      </c>
      <c r="J64" s="143">
        <v>3.13</v>
      </c>
      <c r="K64" s="175">
        <v>16.40625</v>
      </c>
      <c r="L64" s="299" t="s">
        <v>9150</v>
      </c>
      <c r="M64" s="299" t="s">
        <v>8642</v>
      </c>
      <c r="N64" s="299" t="s">
        <v>9147</v>
      </c>
      <c r="O64" s="299" t="s">
        <v>9017</v>
      </c>
      <c r="P64" s="299" t="s">
        <v>8690</v>
      </c>
      <c r="Q64" s="299" t="s">
        <v>8615</v>
      </c>
      <c r="R64" s="299" t="s">
        <v>8643</v>
      </c>
      <c r="XEM64" s="2"/>
    </row>
    <row r="65" spans="1:18 16367:16367" s="155" customFormat="1" ht="12.75">
      <c r="A65" s="330" t="s">
        <v>9004</v>
      </c>
      <c r="B65" s="170" t="s">
        <v>5</v>
      </c>
      <c r="C65" s="170"/>
      <c r="D65" s="171" t="s">
        <v>9005</v>
      </c>
      <c r="E65" s="170" t="s">
        <v>9006</v>
      </c>
      <c r="F65" s="130">
        <v>9.2519685039370074</v>
      </c>
      <c r="G65" s="130"/>
      <c r="H65" s="170">
        <v>24</v>
      </c>
      <c r="I65" s="177">
        <v>11.51</v>
      </c>
      <c r="J65" s="130">
        <v>1.619</v>
      </c>
      <c r="K65" s="172">
        <v>15.625</v>
      </c>
      <c r="L65" s="298" t="s">
        <v>9150</v>
      </c>
      <c r="M65" s="298" t="s">
        <v>8642</v>
      </c>
      <c r="N65" s="298" t="s">
        <v>9147</v>
      </c>
      <c r="O65" s="298" t="s">
        <v>9017</v>
      </c>
      <c r="P65" s="298" t="s">
        <v>8690</v>
      </c>
      <c r="Q65" s="298" t="s">
        <v>8615</v>
      </c>
      <c r="R65" s="298" t="s">
        <v>8643</v>
      </c>
      <c r="XEM65" s="2"/>
    </row>
    <row r="66" spans="1:18 16367:16367" s="155" customFormat="1" ht="12.75">
      <c r="A66" s="331" t="s">
        <v>9007</v>
      </c>
      <c r="B66" s="173" t="s">
        <v>5</v>
      </c>
      <c r="C66" s="173"/>
      <c r="D66" s="174" t="s">
        <v>9008</v>
      </c>
      <c r="E66" s="173" t="s">
        <v>9009</v>
      </c>
      <c r="F66" s="156">
        <v>8.5039370078740166</v>
      </c>
      <c r="G66" s="156"/>
      <c r="H66" s="173">
        <v>24</v>
      </c>
      <c r="I66" s="281">
        <v>13.71</v>
      </c>
      <c r="J66" s="143">
        <v>2.2469999999999999</v>
      </c>
      <c r="K66" s="175">
        <v>16.40625</v>
      </c>
      <c r="L66" s="299" t="s">
        <v>9150</v>
      </c>
      <c r="M66" s="299" t="s">
        <v>8642</v>
      </c>
      <c r="N66" s="299" t="s">
        <v>9147</v>
      </c>
      <c r="O66" s="299" t="s">
        <v>9017</v>
      </c>
      <c r="P66" s="299" t="s">
        <v>8690</v>
      </c>
      <c r="Q66" s="299" t="s">
        <v>8615</v>
      </c>
      <c r="R66" s="299" t="s">
        <v>8643</v>
      </c>
      <c r="XEM66" s="2"/>
    </row>
    <row r="67" spans="1:18 16367:16367" s="155" customFormat="1" ht="12.75">
      <c r="A67" s="330" t="s">
        <v>9010</v>
      </c>
      <c r="B67" s="170" t="s">
        <v>5</v>
      </c>
      <c r="C67" s="170"/>
      <c r="D67" s="171" t="s">
        <v>9011</v>
      </c>
      <c r="E67" s="170" t="s">
        <v>9012</v>
      </c>
      <c r="F67" s="130">
        <v>8.6614173228346463</v>
      </c>
      <c r="G67" s="130"/>
      <c r="H67" s="170">
        <v>24</v>
      </c>
      <c r="I67" s="177">
        <v>12.79</v>
      </c>
      <c r="J67" s="130">
        <v>1.946</v>
      </c>
      <c r="K67" s="172">
        <v>16.40625</v>
      </c>
      <c r="L67" s="298" t="s">
        <v>9150</v>
      </c>
      <c r="M67" s="298" t="s">
        <v>8642</v>
      </c>
      <c r="N67" s="298" t="s">
        <v>9147</v>
      </c>
      <c r="O67" s="298" t="s">
        <v>9017</v>
      </c>
      <c r="P67" s="298" t="s">
        <v>8690</v>
      </c>
      <c r="Q67" s="298" t="s">
        <v>8615</v>
      </c>
      <c r="R67" s="298" t="s">
        <v>8643</v>
      </c>
      <c r="XEM67" s="2"/>
    </row>
    <row r="68" spans="1:18 16367:16367" s="155" customFormat="1" ht="12.75">
      <c r="A68" s="331" t="s">
        <v>9013</v>
      </c>
      <c r="B68" s="173" t="s">
        <v>5</v>
      </c>
      <c r="C68" s="173"/>
      <c r="D68" s="174" t="s">
        <v>9014</v>
      </c>
      <c r="E68" s="173" t="s">
        <v>9015</v>
      </c>
      <c r="F68" s="156">
        <v>9.8425196850393704</v>
      </c>
      <c r="G68" s="156"/>
      <c r="H68" s="173">
        <v>24</v>
      </c>
      <c r="I68" s="281">
        <v>11.46</v>
      </c>
      <c r="J68" s="143">
        <v>1.55</v>
      </c>
      <c r="K68" s="175">
        <v>15.625</v>
      </c>
      <c r="L68" s="299" t="s">
        <v>9150</v>
      </c>
      <c r="M68" s="299" t="s">
        <v>8642</v>
      </c>
      <c r="N68" s="299" t="s">
        <v>9147</v>
      </c>
      <c r="O68" s="299" t="s">
        <v>9017</v>
      </c>
      <c r="P68" s="299" t="s">
        <v>8690</v>
      </c>
      <c r="Q68" s="299" t="s">
        <v>8615</v>
      </c>
      <c r="R68" s="299" t="s">
        <v>8643</v>
      </c>
      <c r="XEM68" s="2"/>
    </row>
    <row r="69" spans="1:18 16367:16367" s="155" customFormat="1" ht="12.75">
      <c r="A69" s="335"/>
      <c r="B69" s="153"/>
      <c r="C69" s="153"/>
      <c r="F69" s="276"/>
      <c r="H69" s="276"/>
      <c r="J69" s="276"/>
      <c r="K69" s="154"/>
      <c r="L69" s="277"/>
      <c r="P69" s="300"/>
      <c r="Q69" s="300"/>
      <c r="R69" s="300"/>
      <c r="XEM69" s="2"/>
    </row>
    <row r="70" spans="1:18 16367:16367" s="155" customFormat="1" ht="12.75">
      <c r="A70" s="335"/>
      <c r="B70" s="153"/>
      <c r="C70" s="153"/>
      <c r="F70" s="276"/>
      <c r="H70" s="276"/>
      <c r="J70" s="276"/>
      <c r="K70" s="154"/>
      <c r="L70" s="277"/>
      <c r="P70" s="300"/>
      <c r="Q70" s="300"/>
      <c r="R70" s="300"/>
      <c r="XEM70" s="2"/>
    </row>
    <row r="71" spans="1:18 16367:16367" s="155" customFormat="1" ht="12.75">
      <c r="A71" s="335"/>
      <c r="B71" s="153"/>
      <c r="C71" s="153"/>
      <c r="F71" s="276"/>
      <c r="H71" s="276"/>
      <c r="J71" s="276"/>
      <c r="K71" s="154"/>
      <c r="L71" s="277"/>
      <c r="P71" s="300"/>
      <c r="Q71" s="300"/>
      <c r="R71" s="300"/>
      <c r="XEM71" s="2"/>
    </row>
    <row r="72" spans="1:18 16367:16367" s="155" customFormat="1" ht="12.75">
      <c r="A72" s="335"/>
      <c r="B72" s="153"/>
      <c r="C72" s="153"/>
      <c r="F72" s="276"/>
      <c r="H72" s="276"/>
      <c r="J72" s="276"/>
      <c r="K72" s="154"/>
      <c r="L72" s="277"/>
      <c r="P72" s="300"/>
      <c r="Q72" s="300"/>
      <c r="R72" s="300"/>
      <c r="XEM72" s="2"/>
    </row>
    <row r="73" spans="1:18 16367:16367" s="155" customFormat="1" ht="12.75">
      <c r="A73" s="335"/>
      <c r="B73" s="153"/>
      <c r="C73" s="153"/>
      <c r="F73" s="276"/>
      <c r="H73" s="276"/>
      <c r="J73" s="276"/>
      <c r="K73" s="154"/>
      <c r="L73" s="277"/>
      <c r="XEM73" s="2"/>
    </row>
    <row r="74" spans="1:18 16367:16367" s="155" customFormat="1" ht="12.75">
      <c r="A74" s="335"/>
      <c r="B74" s="153"/>
      <c r="C74" s="153"/>
      <c r="F74" s="276"/>
      <c r="H74" s="276"/>
      <c r="J74" s="276"/>
      <c r="K74" s="154"/>
      <c r="L74" s="277"/>
      <c r="XEM74" s="2"/>
    </row>
    <row r="75" spans="1:18 16367:16367" s="155" customFormat="1" ht="12.75">
      <c r="A75" s="335"/>
      <c r="B75" s="153"/>
      <c r="C75" s="153"/>
      <c r="F75" s="276"/>
      <c r="H75" s="276"/>
      <c r="J75" s="276"/>
      <c r="K75" s="154"/>
      <c r="L75" s="277"/>
      <c r="XEM75" s="2"/>
    </row>
    <row r="76" spans="1:18 16367:16367" s="155" customFormat="1" ht="12.75">
      <c r="A76" s="335"/>
      <c r="B76" s="153"/>
      <c r="C76" s="153"/>
      <c r="F76" s="276"/>
      <c r="H76" s="276"/>
      <c r="J76" s="276"/>
      <c r="K76" s="154"/>
      <c r="L76" s="277"/>
      <c r="XEM76" s="2"/>
    </row>
    <row r="77" spans="1:18 16367:16367" s="155" customFormat="1" ht="12.75">
      <c r="A77" s="335"/>
      <c r="B77" s="153"/>
      <c r="C77" s="153"/>
      <c r="F77" s="276"/>
      <c r="H77" s="276"/>
      <c r="J77" s="276"/>
      <c r="K77" s="154"/>
      <c r="L77" s="277"/>
      <c r="XEM77" s="2"/>
    </row>
    <row r="78" spans="1:18 16367:16367" s="155" customFormat="1" ht="12.75">
      <c r="A78" s="335"/>
      <c r="B78" s="153"/>
      <c r="C78" s="153"/>
      <c r="F78" s="276"/>
      <c r="H78" s="276"/>
      <c r="J78" s="276"/>
      <c r="K78" s="154"/>
      <c r="L78" s="277"/>
      <c r="XEM78" s="2"/>
    </row>
    <row r="79" spans="1:18 16367:16367" s="155" customFormat="1" ht="12.75">
      <c r="A79" s="335"/>
      <c r="B79" s="153"/>
      <c r="C79" s="153"/>
      <c r="F79" s="276"/>
      <c r="H79" s="276"/>
      <c r="J79" s="276"/>
      <c r="K79" s="154"/>
      <c r="L79" s="277"/>
      <c r="XEM79" s="2"/>
    </row>
    <row r="80" spans="1:18 16367:16367" s="155" customFormat="1" ht="12.75">
      <c r="A80" s="335"/>
      <c r="B80" s="153"/>
      <c r="C80" s="153"/>
      <c r="F80" s="276"/>
      <c r="H80" s="276"/>
      <c r="J80" s="276"/>
      <c r="K80" s="154"/>
      <c r="L80" s="277"/>
      <c r="XEM80" s="2"/>
    </row>
    <row r="81" spans="1:12 16367:16367" s="155" customFormat="1" ht="12.75">
      <c r="A81" s="335"/>
      <c r="B81" s="153"/>
      <c r="C81" s="153"/>
      <c r="F81" s="276"/>
      <c r="H81" s="276"/>
      <c r="J81" s="276"/>
      <c r="K81" s="154"/>
      <c r="L81" s="277"/>
      <c r="XEM81" s="2"/>
    </row>
    <row r="82" spans="1:12 16367:16367" s="155" customFormat="1" ht="12.75">
      <c r="A82" s="335"/>
      <c r="B82" s="153"/>
      <c r="C82" s="153"/>
      <c r="F82" s="276"/>
      <c r="H82" s="276"/>
      <c r="J82" s="276"/>
      <c r="K82" s="154"/>
      <c r="L82" s="277"/>
      <c r="XEM82" s="2"/>
    </row>
    <row r="83" spans="1:12 16367:16367" s="155" customFormat="1" ht="12.75">
      <c r="A83" s="335"/>
      <c r="B83" s="153"/>
      <c r="C83" s="153"/>
      <c r="F83" s="276"/>
      <c r="H83" s="276"/>
      <c r="J83" s="276"/>
      <c r="K83" s="154"/>
      <c r="L83" s="277"/>
      <c r="XEM83" s="2"/>
    </row>
    <row r="84" spans="1:12 16367:16367" s="155" customFormat="1" ht="12.75">
      <c r="A84" s="335"/>
      <c r="B84" s="153"/>
      <c r="C84" s="153"/>
      <c r="F84" s="276"/>
      <c r="H84" s="276"/>
      <c r="J84" s="276"/>
      <c r="K84" s="154"/>
      <c r="L84" s="277"/>
      <c r="XEM84" s="2"/>
    </row>
    <row r="85" spans="1:12 16367:16367" s="155" customFormat="1" ht="12.75">
      <c r="A85" s="335"/>
      <c r="B85" s="153"/>
      <c r="C85" s="153"/>
      <c r="F85" s="276"/>
      <c r="H85" s="276"/>
      <c r="J85" s="276"/>
      <c r="K85" s="154"/>
      <c r="L85" s="277"/>
      <c r="XEM85" s="2"/>
    </row>
    <row r="86" spans="1:12 16367:16367" s="155" customFormat="1" ht="12.75">
      <c r="A86" s="335"/>
      <c r="B86" s="153"/>
      <c r="C86" s="153"/>
      <c r="F86" s="276"/>
      <c r="H86" s="276"/>
      <c r="J86" s="276"/>
      <c r="K86" s="154"/>
      <c r="L86" s="277"/>
      <c r="XEM86" s="2"/>
    </row>
    <row r="87" spans="1:12 16367:16367" s="155" customFormat="1" ht="12.75">
      <c r="A87" s="335"/>
      <c r="B87" s="153"/>
      <c r="C87" s="153"/>
      <c r="F87" s="276"/>
      <c r="H87" s="276"/>
      <c r="J87" s="276"/>
      <c r="K87" s="154"/>
      <c r="L87" s="277"/>
      <c r="XEM87" s="2"/>
    </row>
    <row r="88" spans="1:12 16367:16367" s="155" customFormat="1" ht="12.75">
      <c r="A88" s="335"/>
      <c r="B88" s="153"/>
      <c r="C88" s="153"/>
      <c r="F88" s="276"/>
      <c r="H88" s="276"/>
      <c r="J88" s="276"/>
      <c r="K88" s="154"/>
      <c r="L88" s="277"/>
      <c r="XEM88" s="2"/>
    </row>
    <row r="89" spans="1:12 16367:16367" s="155" customFormat="1" ht="12.75">
      <c r="A89" s="335"/>
      <c r="B89" s="153"/>
      <c r="C89" s="153"/>
      <c r="F89" s="276"/>
      <c r="H89" s="276"/>
      <c r="J89" s="276"/>
      <c r="K89" s="154"/>
      <c r="L89" s="277"/>
      <c r="XEM89" s="2"/>
    </row>
    <row r="90" spans="1:12 16367:16367" s="155" customFormat="1" ht="12.75">
      <c r="A90" s="335"/>
      <c r="B90" s="153"/>
      <c r="C90" s="153"/>
      <c r="F90" s="276"/>
      <c r="H90" s="276"/>
      <c r="J90" s="276"/>
      <c r="K90" s="154"/>
      <c r="L90" s="277"/>
      <c r="XEM90" s="2"/>
    </row>
    <row r="91" spans="1:12 16367:16367" s="155" customFormat="1" ht="12.75">
      <c r="A91" s="335"/>
      <c r="B91" s="153"/>
      <c r="C91" s="153"/>
      <c r="F91" s="276"/>
      <c r="H91" s="276"/>
      <c r="J91" s="276"/>
      <c r="K91" s="154"/>
      <c r="L91" s="277"/>
      <c r="XEM91" s="2"/>
    </row>
    <row r="92" spans="1:12 16367:16367" s="155" customFormat="1" ht="12.75">
      <c r="A92" s="335"/>
      <c r="B92" s="153"/>
      <c r="C92" s="153"/>
      <c r="F92" s="276"/>
      <c r="H92" s="276"/>
      <c r="J92" s="276"/>
      <c r="K92" s="154"/>
      <c r="L92" s="277"/>
      <c r="XEM92" s="2"/>
    </row>
    <row r="93" spans="1:12 16367:16367" s="155" customFormat="1" ht="12.75">
      <c r="A93" s="335"/>
      <c r="B93" s="153"/>
      <c r="C93" s="153"/>
      <c r="F93" s="276"/>
      <c r="H93" s="276"/>
      <c r="J93" s="276"/>
      <c r="K93" s="154"/>
      <c r="L93" s="277"/>
      <c r="XEM93" s="2"/>
    </row>
    <row r="94" spans="1:12 16367:16367" s="155" customFormat="1" ht="12.75">
      <c r="A94" s="335"/>
      <c r="B94" s="153"/>
      <c r="C94" s="153"/>
      <c r="F94" s="276"/>
      <c r="H94" s="276"/>
      <c r="J94" s="276"/>
      <c r="K94" s="154"/>
      <c r="L94" s="277"/>
      <c r="XEM94" s="2"/>
    </row>
    <row r="95" spans="1:12 16367:16367" s="155" customFormat="1" ht="12.75">
      <c r="A95" s="335"/>
      <c r="B95" s="153"/>
      <c r="C95" s="153"/>
      <c r="F95" s="276"/>
      <c r="H95" s="276"/>
      <c r="J95" s="276"/>
      <c r="K95" s="154"/>
      <c r="L95" s="277"/>
      <c r="XEM95" s="2"/>
    </row>
    <row r="96" spans="1:12 16367:16367" s="155" customFormat="1" ht="12.75">
      <c r="A96" s="335"/>
      <c r="B96" s="153"/>
      <c r="C96" s="153"/>
      <c r="F96" s="276"/>
      <c r="H96" s="276"/>
      <c r="J96" s="276"/>
      <c r="K96" s="154"/>
      <c r="L96" s="277"/>
      <c r="XEM96" s="2"/>
    </row>
    <row r="97" spans="1:12 16367:16367" s="155" customFormat="1" ht="12.75">
      <c r="A97" s="335"/>
      <c r="B97" s="153"/>
      <c r="C97" s="153"/>
      <c r="F97" s="276"/>
      <c r="H97" s="276"/>
      <c r="J97" s="276"/>
      <c r="K97" s="154"/>
      <c r="L97" s="277"/>
      <c r="XEM97" s="2"/>
    </row>
    <row r="98" spans="1:12 16367:16367" s="155" customFormat="1" ht="12.75">
      <c r="A98" s="335"/>
      <c r="B98" s="153"/>
      <c r="C98" s="153"/>
      <c r="F98" s="276"/>
      <c r="H98" s="276"/>
      <c r="J98" s="276"/>
      <c r="K98" s="154"/>
      <c r="L98" s="277"/>
      <c r="XEM98" s="2"/>
    </row>
    <row r="99" spans="1:12 16367:16367" s="155" customFormat="1" ht="12.75">
      <c r="A99" s="335"/>
      <c r="B99" s="153"/>
      <c r="C99" s="153"/>
      <c r="F99" s="276"/>
      <c r="H99" s="276"/>
      <c r="J99" s="276"/>
      <c r="K99" s="154"/>
      <c r="L99" s="277"/>
      <c r="XEM99" s="2"/>
    </row>
    <row r="100" spans="1:12 16367:16367" s="155" customFormat="1" ht="12.75">
      <c r="A100" s="335"/>
      <c r="B100" s="153"/>
      <c r="C100" s="153"/>
      <c r="F100" s="276"/>
      <c r="H100" s="276"/>
      <c r="J100" s="276"/>
      <c r="K100" s="154"/>
      <c r="L100" s="277"/>
      <c r="XEM100" s="2"/>
    </row>
    <row r="101" spans="1:12 16367:16367" s="155" customFormat="1" ht="12.75">
      <c r="A101" s="335"/>
      <c r="B101" s="153"/>
      <c r="C101" s="153"/>
      <c r="F101" s="276"/>
      <c r="H101" s="276"/>
      <c r="J101" s="276"/>
      <c r="K101" s="154"/>
      <c r="L101" s="277"/>
      <c r="XEM101" s="2"/>
    </row>
    <row r="102" spans="1:12 16367:16367" s="155" customFormat="1" ht="12.75">
      <c r="A102" s="335"/>
      <c r="B102" s="153"/>
      <c r="C102" s="153"/>
      <c r="F102" s="276"/>
      <c r="H102" s="276"/>
      <c r="J102" s="276"/>
      <c r="K102" s="154"/>
      <c r="L102" s="277"/>
      <c r="XEM102" s="2"/>
    </row>
    <row r="103" spans="1:12 16367:16367" s="155" customFormat="1" ht="12.75">
      <c r="A103" s="335"/>
      <c r="B103" s="153"/>
      <c r="C103" s="153"/>
      <c r="F103" s="276"/>
      <c r="H103" s="276"/>
      <c r="J103" s="276"/>
      <c r="K103" s="154"/>
      <c r="L103" s="277"/>
      <c r="XEM103" s="2"/>
    </row>
    <row r="104" spans="1:12 16367:16367" s="155" customFormat="1" ht="12.75">
      <c r="A104" s="335"/>
      <c r="B104" s="153"/>
      <c r="C104" s="153"/>
      <c r="F104" s="276"/>
      <c r="H104" s="276"/>
      <c r="J104" s="276"/>
      <c r="K104" s="154"/>
      <c r="L104" s="277"/>
      <c r="XEM104" s="2"/>
    </row>
    <row r="105" spans="1:12 16367:16367" s="155" customFormat="1" ht="12.75">
      <c r="A105" s="335"/>
      <c r="B105" s="153"/>
      <c r="C105" s="153"/>
      <c r="F105" s="276"/>
      <c r="H105" s="276"/>
      <c r="J105" s="276"/>
      <c r="K105" s="154"/>
      <c r="L105" s="277"/>
      <c r="XEM105" s="2"/>
    </row>
    <row r="106" spans="1:12 16367:16367" s="155" customFormat="1" ht="12.75">
      <c r="A106" s="335"/>
      <c r="B106" s="153"/>
      <c r="C106" s="153"/>
      <c r="F106" s="276"/>
      <c r="H106" s="276"/>
      <c r="J106" s="276"/>
      <c r="K106" s="154"/>
      <c r="L106" s="277"/>
      <c r="XEM106" s="2"/>
    </row>
    <row r="107" spans="1:12 16367:16367" ht="12.75">
      <c r="H107" s="261"/>
      <c r="I107" s="2"/>
      <c r="J107" s="261"/>
      <c r="K107" s="12"/>
      <c r="L107" s="265"/>
    </row>
    <row r="108" spans="1:12 16367:16367" ht="12.75">
      <c r="H108" s="261"/>
      <c r="I108" s="2"/>
      <c r="J108" s="261"/>
      <c r="K108" s="12"/>
      <c r="L108" s="265"/>
    </row>
    <row r="109" spans="1:12 16367:16367" ht="12.75">
      <c r="H109" s="261"/>
      <c r="I109" s="2"/>
      <c r="J109" s="261"/>
      <c r="K109" s="12"/>
      <c r="L109" s="265"/>
    </row>
    <row r="110" spans="1:12 16367:16367" ht="12.75">
      <c r="H110" s="261"/>
      <c r="I110" s="2"/>
      <c r="J110" s="261"/>
      <c r="K110" s="12"/>
      <c r="L110" s="265"/>
    </row>
    <row r="111" spans="1:12 16367:16367" ht="12.75">
      <c r="H111" s="261"/>
      <c r="I111" s="2"/>
      <c r="J111" s="261"/>
      <c r="K111" s="12"/>
      <c r="L111" s="265"/>
    </row>
    <row r="112" spans="1:12 16367:16367" ht="12.75">
      <c r="H112" s="261"/>
      <c r="I112" s="2"/>
      <c r="J112" s="261"/>
      <c r="K112" s="12"/>
      <c r="L112" s="265"/>
    </row>
    <row r="113" spans="8:13" ht="12.75">
      <c r="H113" s="261"/>
      <c r="I113" s="2"/>
      <c r="J113" s="261"/>
      <c r="K113" s="12"/>
      <c r="L113" s="265"/>
    </row>
    <row r="114" spans="8:13" ht="12.75">
      <c r="H114" s="261"/>
      <c r="I114" s="2"/>
      <c r="J114" s="261"/>
      <c r="K114" s="12"/>
      <c r="L114" s="265"/>
    </row>
    <row r="115" spans="8:13" ht="12.75">
      <c r="H115" s="261"/>
      <c r="I115" s="2"/>
      <c r="J115" s="261"/>
      <c r="K115" s="12"/>
      <c r="L115" s="265"/>
    </row>
    <row r="116" spans="8:13" ht="12.75">
      <c r="H116" s="261"/>
      <c r="I116" s="2"/>
      <c r="J116" s="261"/>
      <c r="K116" s="12"/>
      <c r="L116" s="265"/>
    </row>
    <row r="117" spans="8:13" ht="12.75">
      <c r="H117" s="261"/>
      <c r="I117" s="2"/>
      <c r="J117" s="261"/>
      <c r="K117" s="12"/>
      <c r="L117" s="265"/>
    </row>
    <row r="118" spans="8:13" ht="12.75">
      <c r="H118" s="261"/>
      <c r="I118" s="2"/>
      <c r="J118" s="261"/>
      <c r="K118" s="12"/>
      <c r="L118" s="265"/>
    </row>
    <row r="119" spans="8:13" ht="12.75">
      <c r="H119" s="261"/>
      <c r="I119" s="2"/>
      <c r="J119" s="261"/>
      <c r="K119" s="12"/>
      <c r="L119" s="265"/>
    </row>
    <row r="120" spans="8:13" ht="12.75">
      <c r="H120" s="261"/>
      <c r="I120" s="2"/>
      <c r="J120" s="261"/>
      <c r="K120" s="12"/>
      <c r="L120" s="265"/>
    </row>
    <row r="121" spans="8:13" ht="12.75">
      <c r="H121" s="261"/>
      <c r="I121" s="2"/>
      <c r="J121" s="261"/>
      <c r="K121" s="12"/>
      <c r="L121" s="265"/>
    </row>
    <row r="122" spans="8:13" ht="12.75">
      <c r="H122" s="261"/>
      <c r="I122" s="2"/>
      <c r="J122" s="261"/>
      <c r="K122" s="12"/>
      <c r="L122" s="265"/>
    </row>
    <row r="123" spans="8:13" ht="12.75">
      <c r="H123" s="261"/>
      <c r="I123" s="2"/>
      <c r="J123" s="261"/>
      <c r="K123" s="12"/>
      <c r="L123" s="265"/>
    </row>
    <row r="124" spans="8:13" ht="12.75">
      <c r="H124" s="261"/>
      <c r="I124" s="2"/>
      <c r="J124" s="261"/>
      <c r="K124" s="12"/>
      <c r="L124" s="265"/>
    </row>
    <row r="125" spans="8:13" ht="12.75">
      <c r="H125" s="261"/>
      <c r="I125" s="2"/>
      <c r="J125" s="261"/>
      <c r="K125" s="12"/>
      <c r="L125" s="265"/>
    </row>
    <row r="126" spans="8:13">
      <c r="H126" s="261"/>
      <c r="I126" s="2"/>
      <c r="J126" s="261"/>
      <c r="K126" s="12"/>
      <c r="L126" s="265"/>
      <c r="M126"/>
    </row>
    <row r="127" spans="8:13">
      <c r="H127" s="261"/>
      <c r="I127" s="2"/>
      <c r="J127" s="261"/>
      <c r="K127" s="12"/>
      <c r="L127" s="265"/>
      <c r="M127"/>
    </row>
    <row r="128" spans="8:13">
      <c r="H128" s="261"/>
      <c r="I128" s="2"/>
      <c r="J128" s="261"/>
      <c r="K128" s="12"/>
      <c r="L128" s="265"/>
      <c r="M128"/>
    </row>
    <row r="129" spans="8:13">
      <c r="H129" s="261"/>
      <c r="I129" s="2"/>
      <c r="J129" s="261"/>
      <c r="K129" s="12"/>
      <c r="L129" s="265"/>
      <c r="M129"/>
    </row>
    <row r="130" spans="8:13">
      <c r="H130" s="261"/>
      <c r="I130" s="2"/>
      <c r="J130" s="261"/>
      <c r="K130" s="12"/>
      <c r="L130" s="265"/>
      <c r="M130"/>
    </row>
    <row r="131" spans="8:13">
      <c r="H131" s="261"/>
      <c r="I131" s="2"/>
      <c r="J131" s="261"/>
      <c r="K131" s="12"/>
      <c r="L131" s="265"/>
      <c r="M131"/>
    </row>
    <row r="132" spans="8:13">
      <c r="H132" s="261"/>
      <c r="I132" s="2"/>
      <c r="J132" s="261"/>
      <c r="K132" s="12"/>
      <c r="L132" s="265"/>
      <c r="M132"/>
    </row>
    <row r="133" spans="8:13">
      <c r="H133" s="261"/>
      <c r="I133" s="2"/>
      <c r="J133" s="261"/>
      <c r="K133" s="12"/>
      <c r="L133" s="265"/>
      <c r="M133"/>
    </row>
    <row r="134" spans="8:13">
      <c r="H134" s="261"/>
      <c r="I134" s="2"/>
      <c r="J134" s="261"/>
      <c r="K134" s="12"/>
      <c r="L134" s="265"/>
      <c r="M134"/>
    </row>
    <row r="135" spans="8:13">
      <c r="H135" s="261"/>
      <c r="I135" s="2"/>
      <c r="J135" s="261"/>
      <c r="K135" s="12"/>
      <c r="L135" s="265"/>
      <c r="M135"/>
    </row>
    <row r="136" spans="8:13">
      <c r="H136" s="261"/>
      <c r="I136" s="2"/>
      <c r="J136" s="261"/>
      <c r="K136" s="12"/>
      <c r="L136" s="265"/>
      <c r="M136"/>
    </row>
    <row r="137" spans="8:13">
      <c r="H137" s="261"/>
      <c r="I137" s="2"/>
      <c r="J137" s="261"/>
      <c r="K137" s="12"/>
      <c r="L137" s="265"/>
      <c r="M137"/>
    </row>
    <row r="138" spans="8:13">
      <c r="H138" s="261"/>
      <c r="I138" s="2"/>
      <c r="J138" s="261"/>
      <c r="K138" s="12"/>
      <c r="L138" s="265"/>
      <c r="M138"/>
    </row>
    <row r="139" spans="8:13">
      <c r="H139" s="261"/>
      <c r="I139" s="2"/>
      <c r="J139" s="261"/>
      <c r="K139" s="12"/>
      <c r="L139" s="265"/>
      <c r="M139"/>
    </row>
    <row r="140" spans="8:13">
      <c r="H140" s="261"/>
      <c r="I140" s="2"/>
      <c r="J140" s="261"/>
      <c r="K140" s="12"/>
      <c r="L140" s="265"/>
      <c r="M140"/>
    </row>
    <row r="141" spans="8:13">
      <c r="H141" s="261"/>
      <c r="I141" s="2"/>
      <c r="J141" s="261"/>
      <c r="K141" s="12"/>
      <c r="L141" s="265"/>
      <c r="M141"/>
    </row>
    <row r="142" spans="8:13">
      <c r="H142" s="261"/>
      <c r="I142" s="2"/>
      <c r="J142" s="261"/>
      <c r="K142" s="12"/>
      <c r="L142" s="265"/>
      <c r="M142"/>
    </row>
    <row r="143" spans="8:13">
      <c r="H143" s="261"/>
      <c r="I143" s="2"/>
      <c r="J143" s="261"/>
      <c r="K143" s="12"/>
      <c r="L143" s="265"/>
      <c r="M143"/>
    </row>
  </sheetData>
  <mergeCells count="3">
    <mergeCell ref="A5:K5"/>
    <mergeCell ref="A4:R4"/>
    <mergeCell ref="A1:R1"/>
  </mergeCells>
  <pageMargins left="0.25" right="0.25" top="0.75" bottom="0.5" header="0.3" footer="0.3"/>
  <pageSetup scale="38" fitToHeight="0" orientation="portrait" r:id="rId1"/>
  <headerFooter>
    <oddFooter>Page &amp;P of &amp;N</oddFooter>
  </headerFooter>
  <rowBreaks count="1" manualBreakCount="1">
    <brk id="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2" r:id="rId4" name="Button 4">
              <controlPr defaultSize="0" print="0" autoFill="0" autoPict="0" macro="[0]!GW_US_Column">
                <anchor moveWithCells="1" sizeWithCells="1">
                  <from>
                    <xdr:col>1</xdr:col>
                    <xdr:colOff>0</xdr:colOff>
                    <xdr:row>0</xdr:row>
                    <xdr:rowOff>0</xdr:rowOff>
                  </from>
                  <to>
                    <xdr:col>4</xdr:col>
                    <xdr:colOff>1171575</xdr:colOff>
                    <xdr:row>0</xdr:row>
                    <xdr:rowOff>0</xdr:rowOff>
                  </to>
                </anchor>
              </controlPr>
            </control>
          </mc:Choice>
        </mc:AlternateContent>
        <mc:AlternateContent xmlns:mc="http://schemas.openxmlformats.org/markup-compatibility/2006">
          <mc:Choice Requires="x14">
            <control shapeId="7173" r:id="rId5" name="Button 5">
              <controlPr defaultSize="0" print="0" autoFill="0" autoPict="0" macro="[0]!GW_CAN_Column">
                <anchor moveWithCells="1" sizeWithCells="1">
                  <from>
                    <xdr:col>4</xdr:col>
                    <xdr:colOff>1266825</xdr:colOff>
                    <xdr:row>0</xdr:row>
                    <xdr:rowOff>0</xdr:rowOff>
                  </from>
                  <to>
                    <xdr:col>4</xdr:col>
                    <xdr:colOff>2371725</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sheetPr>
  <dimension ref="A1:XES781"/>
  <sheetViews>
    <sheetView showGridLines="0" topLeftCell="A412" zoomScale="80" zoomScaleNormal="80" zoomScaleSheetLayoutView="100" workbookViewId="0">
      <selection activeCell="D424" sqref="D424"/>
    </sheetView>
  </sheetViews>
  <sheetFormatPr defaultColWidth="6.5703125" defaultRowHeight="12.75" outlineLevelRow="1" outlineLevelCol="1"/>
  <cols>
    <col min="1" max="1" width="66.5703125" style="243" bestFit="1" customWidth="1"/>
    <col min="2" max="2" width="5.7109375" style="66" customWidth="1" outlineLevel="1"/>
    <col min="3" max="3" width="16.7109375" style="65" customWidth="1" outlineLevel="1"/>
    <col min="4" max="4" width="29.7109375" style="64" customWidth="1"/>
    <col min="5" max="5" width="26.42578125" style="64" customWidth="1" outlineLevel="1"/>
    <col min="6" max="6" width="6.5703125" style="66" customWidth="1" outlineLevel="1"/>
    <col min="7" max="7" width="6.7109375" style="101" customWidth="1" outlineLevel="1"/>
    <col min="8" max="8" width="12.140625" style="68" customWidth="1" outlineLevel="1"/>
    <col min="9" max="9" width="10.85546875" style="223" bestFit="1" customWidth="1"/>
    <col min="10" max="10" width="6.5703125" style="64" customWidth="1" outlineLevel="1"/>
    <col min="11" max="11" width="11.7109375" style="65" customWidth="1" outlineLevel="1"/>
    <col min="12" max="12" width="13.5703125" style="65" customWidth="1" outlineLevel="1"/>
    <col min="13" max="16372" width="6.5703125" style="64"/>
    <col min="16373" max="16373" width="5.7109375" style="64" bestFit="1" customWidth="1"/>
    <col min="16374" max="16384" width="6.5703125" style="64"/>
  </cols>
  <sheetData>
    <row r="1" spans="1:13 16373:16373" ht="31.5">
      <c r="A1" s="393" t="s">
        <v>6040</v>
      </c>
      <c r="B1" s="394"/>
      <c r="C1" s="394"/>
      <c r="D1" s="394"/>
      <c r="E1" s="394"/>
      <c r="F1" s="394"/>
      <c r="G1" s="394"/>
      <c r="H1" s="394"/>
      <c r="I1" s="394"/>
      <c r="J1" s="394"/>
      <c r="K1" s="394"/>
      <c r="L1" s="394"/>
    </row>
    <row r="2" spans="1:13 16373:16373" s="155" customFormat="1" hidden="1" outlineLevel="1">
      <c r="A2" s="337"/>
      <c r="B2" s="255"/>
      <c r="C2" s="255"/>
      <c r="D2" s="260"/>
      <c r="E2" s="260"/>
      <c r="F2" s="255"/>
      <c r="G2" s="260"/>
      <c r="H2" s="266"/>
      <c r="I2" s="267"/>
      <c r="J2" s="268"/>
      <c r="K2" s="255"/>
      <c r="L2" s="255"/>
      <c r="M2" s="282"/>
      <c r="XES2" s="172"/>
    </row>
    <row r="3" spans="1:13 16373:16373" s="66" customFormat="1" ht="38.25" hidden="1" outlineLevel="1">
      <c r="A3" s="269" t="s">
        <v>2</v>
      </c>
      <c r="B3" s="269" t="s">
        <v>8825</v>
      </c>
      <c r="C3" s="269" t="s">
        <v>2813</v>
      </c>
      <c r="D3" s="269" t="s">
        <v>1667</v>
      </c>
      <c r="E3" s="269" t="s">
        <v>8824</v>
      </c>
      <c r="F3" s="269" t="s">
        <v>8852</v>
      </c>
      <c r="G3" s="269" t="s">
        <v>9019</v>
      </c>
      <c r="H3" s="269" t="s">
        <v>9020</v>
      </c>
      <c r="I3" s="242" t="s">
        <v>8855</v>
      </c>
      <c r="J3" s="269" t="s">
        <v>8763</v>
      </c>
      <c r="K3" s="269" t="s">
        <v>8595</v>
      </c>
      <c r="L3" s="269" t="s">
        <v>8848</v>
      </c>
    </row>
    <row r="4" spans="1:13 16373:16373" collapsed="1">
      <c r="A4" s="264"/>
      <c r="B4" s="262"/>
      <c r="C4" s="262"/>
      <c r="D4" s="262"/>
      <c r="E4" s="262"/>
      <c r="F4" s="262"/>
      <c r="G4" s="262"/>
      <c r="H4" s="262"/>
      <c r="I4" s="264"/>
      <c r="J4" s="262"/>
      <c r="K4" s="262"/>
      <c r="L4" s="262"/>
    </row>
    <row r="5" spans="1:13 16373:16373" ht="61.5">
      <c r="A5" s="395" t="s">
        <v>8671</v>
      </c>
      <c r="B5" s="395"/>
      <c r="C5" s="395"/>
      <c r="D5" s="395"/>
      <c r="E5" s="395"/>
      <c r="F5" s="395"/>
      <c r="G5" s="395"/>
      <c r="H5" s="395"/>
      <c r="I5" s="395"/>
      <c r="J5" s="395"/>
      <c r="K5" s="395"/>
      <c r="L5" s="395"/>
    </row>
    <row r="6" spans="1:13 16373:16373" ht="31.5">
      <c r="A6" s="234" t="s">
        <v>6041</v>
      </c>
      <c r="B6" s="256"/>
      <c r="C6" s="257"/>
      <c r="D6" s="283"/>
      <c r="E6" s="360" t="s">
        <v>9165</v>
      </c>
      <c r="F6" s="360"/>
      <c r="G6" s="360"/>
      <c r="H6" s="360"/>
      <c r="I6" s="360"/>
      <c r="J6" s="360"/>
      <c r="K6" s="360"/>
      <c r="L6" s="360"/>
    </row>
    <row r="7" spans="1:13 16373:16373" s="66" customFormat="1" ht="38.25">
      <c r="A7" s="162" t="s">
        <v>2</v>
      </c>
      <c r="B7" s="6" t="s">
        <v>8825</v>
      </c>
      <c r="C7" s="11" t="s">
        <v>2813</v>
      </c>
      <c r="D7" s="6" t="s">
        <v>1667</v>
      </c>
      <c r="E7" s="7" t="s">
        <v>8824</v>
      </c>
      <c r="F7" s="6" t="s">
        <v>8852</v>
      </c>
      <c r="G7" s="285" t="s">
        <v>9019</v>
      </c>
      <c r="H7" s="7" t="s">
        <v>9020</v>
      </c>
      <c r="I7" s="242" t="s">
        <v>8855</v>
      </c>
      <c r="J7" s="239" t="s">
        <v>8763</v>
      </c>
      <c r="K7" s="239" t="s">
        <v>8595</v>
      </c>
      <c r="L7" s="241" t="s">
        <v>8848</v>
      </c>
    </row>
    <row r="8" spans="1:13 16373:16373">
      <c r="A8" s="25" t="s">
        <v>6042</v>
      </c>
      <c r="B8" s="22" t="s">
        <v>5</v>
      </c>
      <c r="C8" s="24" t="s">
        <v>6043</v>
      </c>
      <c r="D8" s="74" t="s">
        <v>6692</v>
      </c>
      <c r="E8" s="23" t="s">
        <v>6693</v>
      </c>
      <c r="F8" s="22">
        <v>1</v>
      </c>
      <c r="G8" s="96">
        <v>21.6</v>
      </c>
      <c r="H8" s="23">
        <v>3.2040000000000002</v>
      </c>
      <c r="I8" s="214">
        <v>1212.0999999999999</v>
      </c>
      <c r="J8" s="139" t="s">
        <v>8601</v>
      </c>
      <c r="K8" s="24" t="s">
        <v>7757</v>
      </c>
      <c r="L8" s="24" t="s">
        <v>7752</v>
      </c>
    </row>
    <row r="9" spans="1:13 16373:16373">
      <c r="A9" s="329" t="s">
        <v>6044</v>
      </c>
      <c r="B9" s="21" t="s">
        <v>5</v>
      </c>
      <c r="C9" s="20" t="s">
        <v>6045</v>
      </c>
      <c r="D9" s="73" t="s">
        <v>6694</v>
      </c>
      <c r="E9" s="19" t="s">
        <v>6695</v>
      </c>
      <c r="F9" s="21">
        <v>1</v>
      </c>
      <c r="G9" s="95">
        <v>30.7</v>
      </c>
      <c r="H9" s="19">
        <v>4.3719999999999999</v>
      </c>
      <c r="I9" s="215">
        <v>1422.9</v>
      </c>
      <c r="J9" s="138" t="s">
        <v>8601</v>
      </c>
      <c r="K9" s="20" t="s">
        <v>7757</v>
      </c>
      <c r="L9" s="20" t="s">
        <v>7752</v>
      </c>
    </row>
    <row r="10" spans="1:13 16373:16373">
      <c r="A10" s="25" t="s">
        <v>6046</v>
      </c>
      <c r="B10" s="22" t="s">
        <v>5</v>
      </c>
      <c r="C10" s="24" t="s">
        <v>6047</v>
      </c>
      <c r="D10" s="74" t="s">
        <v>6696</v>
      </c>
      <c r="E10" s="23" t="s">
        <v>6697</v>
      </c>
      <c r="F10" s="22">
        <v>1</v>
      </c>
      <c r="G10" s="96">
        <v>13.3</v>
      </c>
      <c r="H10" s="23">
        <v>2.2679999999999998</v>
      </c>
      <c r="I10" s="214">
        <v>843.2</v>
      </c>
      <c r="J10" s="139" t="s">
        <v>8601</v>
      </c>
      <c r="K10" s="24" t="s">
        <v>7757</v>
      </c>
      <c r="L10" s="24" t="s">
        <v>7752</v>
      </c>
    </row>
    <row r="11" spans="1:13 16373:16373">
      <c r="A11" s="329" t="s">
        <v>6048</v>
      </c>
      <c r="B11" s="21" t="s">
        <v>5</v>
      </c>
      <c r="C11" s="20" t="s">
        <v>6049</v>
      </c>
      <c r="D11" s="73" t="s">
        <v>6698</v>
      </c>
      <c r="E11" s="19" t="s">
        <v>6699</v>
      </c>
      <c r="F11" s="21">
        <v>12</v>
      </c>
      <c r="G11" s="95">
        <v>3.05</v>
      </c>
      <c r="H11" s="19">
        <v>0.32400000000000001</v>
      </c>
      <c r="I11" s="215">
        <v>378.17</v>
      </c>
      <c r="J11" s="138" t="s">
        <v>8601</v>
      </c>
      <c r="K11" s="20" t="s">
        <v>7757</v>
      </c>
      <c r="L11" s="20" t="s">
        <v>7752</v>
      </c>
    </row>
    <row r="12" spans="1:13 16373:16373">
      <c r="A12" s="25" t="s">
        <v>6050</v>
      </c>
      <c r="B12" s="22" t="s">
        <v>5</v>
      </c>
      <c r="C12" s="24" t="s">
        <v>6051</v>
      </c>
      <c r="D12" s="74" t="s">
        <v>6700</v>
      </c>
      <c r="E12" s="23" t="s">
        <v>6701</v>
      </c>
      <c r="F12" s="22">
        <v>48</v>
      </c>
      <c r="G12" s="96">
        <v>0.75</v>
      </c>
      <c r="H12" s="23">
        <v>4.9000000000000002E-2</v>
      </c>
      <c r="I12" s="214">
        <v>178.63</v>
      </c>
      <c r="J12" s="139" t="s">
        <v>8601</v>
      </c>
      <c r="K12" s="24" t="s">
        <v>7757</v>
      </c>
      <c r="L12" s="24" t="s">
        <v>7752</v>
      </c>
    </row>
    <row r="13" spans="1:13 16373:16373">
      <c r="A13" s="329" t="s">
        <v>6052</v>
      </c>
      <c r="B13" s="21" t="s">
        <v>5</v>
      </c>
      <c r="C13" s="20" t="s">
        <v>6053</v>
      </c>
      <c r="D13" s="73" t="s">
        <v>6702</v>
      </c>
      <c r="E13" s="19" t="s">
        <v>6703</v>
      </c>
      <c r="F13" s="21">
        <v>48</v>
      </c>
      <c r="G13" s="95">
        <v>0.6</v>
      </c>
      <c r="H13" s="19">
        <v>5.6000000000000001E-2</v>
      </c>
      <c r="I13" s="215">
        <v>209.39</v>
      </c>
      <c r="J13" s="138" t="s">
        <v>8601</v>
      </c>
      <c r="K13" s="20" t="s">
        <v>7757</v>
      </c>
      <c r="L13" s="20" t="s">
        <v>7752</v>
      </c>
    </row>
    <row r="14" spans="1:13 16373:16373">
      <c r="A14" s="25" t="s">
        <v>6054</v>
      </c>
      <c r="B14" s="22" t="s">
        <v>5</v>
      </c>
      <c r="C14" s="24" t="s">
        <v>6055</v>
      </c>
      <c r="D14" s="74" t="s">
        <v>6704</v>
      </c>
      <c r="E14" s="23" t="s">
        <v>6705</v>
      </c>
      <c r="F14" s="22">
        <v>40</v>
      </c>
      <c r="G14" s="96">
        <v>0.91</v>
      </c>
      <c r="H14" s="23">
        <v>0.05</v>
      </c>
      <c r="I14" s="214">
        <v>107.13</v>
      </c>
      <c r="J14" s="139" t="s">
        <v>8601</v>
      </c>
      <c r="K14" s="24" t="s">
        <v>7757</v>
      </c>
      <c r="L14" s="24" t="s">
        <v>7752</v>
      </c>
    </row>
    <row r="15" spans="1:13 16373:16373">
      <c r="A15" s="329" t="s">
        <v>6056</v>
      </c>
      <c r="B15" s="21" t="s">
        <v>5</v>
      </c>
      <c r="C15" s="20" t="s">
        <v>6057</v>
      </c>
      <c r="D15" s="73" t="s">
        <v>6706</v>
      </c>
      <c r="E15" s="19" t="s">
        <v>6707</v>
      </c>
      <c r="F15" s="21">
        <v>36</v>
      </c>
      <c r="G15" s="95">
        <v>0.72</v>
      </c>
      <c r="H15" s="19">
        <v>0.11899999999999999</v>
      </c>
      <c r="I15" s="215">
        <v>131.82</v>
      </c>
      <c r="J15" s="138" t="s">
        <v>8601</v>
      </c>
      <c r="K15" s="20" t="s">
        <v>7757</v>
      </c>
      <c r="L15" s="20" t="s">
        <v>7752</v>
      </c>
    </row>
    <row r="16" spans="1:13 16373:16373">
      <c r="A16" s="25" t="s">
        <v>6058</v>
      </c>
      <c r="B16" s="22" t="s">
        <v>5</v>
      </c>
      <c r="C16" s="24">
        <v>20749956141750</v>
      </c>
      <c r="D16" s="74" t="s">
        <v>6708</v>
      </c>
      <c r="E16" s="23" t="s">
        <v>6709</v>
      </c>
      <c r="F16" s="22">
        <v>50</v>
      </c>
      <c r="G16" s="96">
        <v>0.74</v>
      </c>
      <c r="H16" s="23">
        <v>0.127</v>
      </c>
      <c r="I16" s="214">
        <v>178.63</v>
      </c>
      <c r="J16" s="139" t="s">
        <v>8601</v>
      </c>
      <c r="K16" s="24" t="s">
        <v>7757</v>
      </c>
      <c r="L16" s="24" t="s">
        <v>7752</v>
      </c>
    </row>
    <row r="17" spans="1:12">
      <c r="A17" s="329" t="s">
        <v>6059</v>
      </c>
      <c r="B17" s="21" t="s">
        <v>5</v>
      </c>
      <c r="C17" s="20" t="s">
        <v>6060</v>
      </c>
      <c r="D17" s="73" t="s">
        <v>6710</v>
      </c>
      <c r="E17" s="19" t="s">
        <v>6711</v>
      </c>
      <c r="F17" s="21">
        <v>50</v>
      </c>
      <c r="G17" s="95">
        <v>0.56000000000000005</v>
      </c>
      <c r="H17" s="19">
        <v>4.9000000000000002E-2</v>
      </c>
      <c r="I17" s="215">
        <v>209.39</v>
      </c>
      <c r="J17" s="138" t="s">
        <v>8601</v>
      </c>
      <c r="K17" s="20" t="s">
        <v>7757</v>
      </c>
      <c r="L17" s="20" t="s">
        <v>7752</v>
      </c>
    </row>
    <row r="18" spans="1:12">
      <c r="A18" s="25" t="s">
        <v>6061</v>
      </c>
      <c r="B18" s="22" t="s">
        <v>5</v>
      </c>
      <c r="C18" s="24" t="s">
        <v>6062</v>
      </c>
      <c r="D18" s="74" t="s">
        <v>6712</v>
      </c>
      <c r="E18" s="23" t="s">
        <v>6713</v>
      </c>
      <c r="F18" s="22">
        <v>24</v>
      </c>
      <c r="G18" s="96">
        <v>1.42</v>
      </c>
      <c r="H18" s="23">
        <v>5.6000000000000001E-2</v>
      </c>
      <c r="I18" s="214">
        <v>295.61</v>
      </c>
      <c r="J18" s="139" t="s">
        <v>8601</v>
      </c>
      <c r="K18" s="24" t="s">
        <v>7757</v>
      </c>
      <c r="L18" s="24" t="s">
        <v>7752</v>
      </c>
    </row>
    <row r="19" spans="1:12">
      <c r="A19" s="329" t="s">
        <v>6063</v>
      </c>
      <c r="B19" s="21" t="s">
        <v>5</v>
      </c>
      <c r="C19" s="20" t="s">
        <v>6064</v>
      </c>
      <c r="D19" s="73" t="s">
        <v>6714</v>
      </c>
      <c r="E19" s="19" t="s">
        <v>6715</v>
      </c>
      <c r="F19" s="21">
        <v>12</v>
      </c>
      <c r="G19" s="95">
        <v>2.38</v>
      </c>
      <c r="H19" s="19">
        <v>0.38</v>
      </c>
      <c r="I19" s="215">
        <v>308</v>
      </c>
      <c r="J19" s="138" t="s">
        <v>8601</v>
      </c>
      <c r="K19" s="20" t="s">
        <v>7757</v>
      </c>
      <c r="L19" s="20" t="s">
        <v>7752</v>
      </c>
    </row>
    <row r="20" spans="1:12" ht="31.5">
      <c r="A20" s="234" t="s">
        <v>9023</v>
      </c>
      <c r="B20" s="256"/>
      <c r="C20" s="257"/>
      <c r="D20" s="283"/>
      <c r="E20" s="258"/>
      <c r="F20" s="256"/>
      <c r="G20" s="284"/>
      <c r="H20" s="258"/>
      <c r="I20" s="263"/>
      <c r="J20" s="263"/>
      <c r="K20" s="263"/>
      <c r="L20" s="263"/>
    </row>
    <row r="21" spans="1:12" s="66" customFormat="1" ht="38.25">
      <c r="A21" s="162" t="s">
        <v>2</v>
      </c>
      <c r="B21" s="6" t="s">
        <v>8825</v>
      </c>
      <c r="C21" s="11" t="s">
        <v>2813</v>
      </c>
      <c r="D21" s="6" t="s">
        <v>1667</v>
      </c>
      <c r="E21" s="7" t="s">
        <v>8824</v>
      </c>
      <c r="F21" s="6" t="s">
        <v>8852</v>
      </c>
      <c r="G21" s="285" t="s">
        <v>9019</v>
      </c>
      <c r="H21" s="7" t="s">
        <v>9020</v>
      </c>
      <c r="I21" s="242" t="s">
        <v>8855</v>
      </c>
      <c r="J21" s="239" t="s">
        <v>8763</v>
      </c>
      <c r="K21" s="239" t="s">
        <v>8595</v>
      </c>
      <c r="L21" s="241" t="s">
        <v>8848</v>
      </c>
    </row>
    <row r="22" spans="1:12" s="178" customFormat="1">
      <c r="A22" s="330" t="s">
        <v>6065</v>
      </c>
      <c r="B22" s="170" t="s">
        <v>5</v>
      </c>
      <c r="C22" s="171" t="s">
        <v>6066</v>
      </c>
      <c r="D22" s="176" t="s">
        <v>6716</v>
      </c>
      <c r="E22" s="130" t="s">
        <v>6717</v>
      </c>
      <c r="F22" s="170">
        <v>1</v>
      </c>
      <c r="G22" s="177">
        <v>31.6</v>
      </c>
      <c r="H22" s="130">
        <v>10.34</v>
      </c>
      <c r="I22" s="216">
        <v>1011.84</v>
      </c>
      <c r="J22" s="172" t="s">
        <v>8601</v>
      </c>
      <c r="K22" s="171" t="s">
        <v>7758</v>
      </c>
      <c r="L22" s="171" t="s">
        <v>7752</v>
      </c>
    </row>
    <row r="23" spans="1:12" s="178" customFormat="1">
      <c r="A23" s="331" t="s">
        <v>6067</v>
      </c>
      <c r="B23" s="173" t="s">
        <v>5</v>
      </c>
      <c r="C23" s="174" t="s">
        <v>6068</v>
      </c>
      <c r="D23" s="286" t="s">
        <v>6718</v>
      </c>
      <c r="E23" s="143" t="s">
        <v>6719</v>
      </c>
      <c r="F23" s="173">
        <v>1</v>
      </c>
      <c r="G23" s="281">
        <v>21</v>
      </c>
      <c r="H23" s="143">
        <v>1.1000000000000001</v>
      </c>
      <c r="I23" s="217">
        <v>877.14</v>
      </c>
      <c r="J23" s="175" t="s">
        <v>8601</v>
      </c>
      <c r="K23" s="174" t="s">
        <v>7758</v>
      </c>
      <c r="L23" s="174" t="s">
        <v>7752</v>
      </c>
    </row>
    <row r="24" spans="1:12" s="178" customFormat="1">
      <c r="A24" s="330" t="s">
        <v>6069</v>
      </c>
      <c r="B24" s="170" t="s">
        <v>5</v>
      </c>
      <c r="C24" s="171" t="s">
        <v>6070</v>
      </c>
      <c r="D24" s="176" t="s">
        <v>6720</v>
      </c>
      <c r="E24" s="130" t="s">
        <v>6721</v>
      </c>
      <c r="F24" s="170">
        <v>1</v>
      </c>
      <c r="G24" s="177">
        <v>26.8</v>
      </c>
      <c r="H24" s="130">
        <v>1.35</v>
      </c>
      <c r="I24" s="216">
        <v>1282.93</v>
      </c>
      <c r="J24" s="172" t="s">
        <v>8601</v>
      </c>
      <c r="K24" s="171" t="s">
        <v>7758</v>
      </c>
      <c r="L24" s="171" t="s">
        <v>7752</v>
      </c>
    </row>
    <row r="25" spans="1:12" s="178" customFormat="1">
      <c r="A25" s="331" t="s">
        <v>6071</v>
      </c>
      <c r="B25" s="173" t="s">
        <v>5</v>
      </c>
      <c r="C25" s="174" t="s">
        <v>6072</v>
      </c>
      <c r="D25" s="286" t="s">
        <v>6722</v>
      </c>
      <c r="E25" s="143" t="s">
        <v>6723</v>
      </c>
      <c r="F25" s="173">
        <v>1</v>
      </c>
      <c r="G25" s="281">
        <v>11.5</v>
      </c>
      <c r="H25" s="143">
        <v>3.07</v>
      </c>
      <c r="I25" s="217">
        <v>827.39</v>
      </c>
      <c r="J25" s="175" t="s">
        <v>8601</v>
      </c>
      <c r="K25" s="174" t="s">
        <v>7758</v>
      </c>
      <c r="L25" s="174" t="s">
        <v>7752</v>
      </c>
    </row>
    <row r="26" spans="1:12" s="178" customFormat="1">
      <c r="A26" s="330" t="s">
        <v>6073</v>
      </c>
      <c r="B26" s="170" t="s">
        <v>5</v>
      </c>
      <c r="C26" s="171" t="s">
        <v>6074</v>
      </c>
      <c r="D26" s="176" t="s">
        <v>6724</v>
      </c>
      <c r="E26" s="130" t="s">
        <v>6725</v>
      </c>
      <c r="F26" s="170">
        <v>1</v>
      </c>
      <c r="G26" s="177">
        <v>32.6</v>
      </c>
      <c r="H26" s="130">
        <v>4.12</v>
      </c>
      <c r="I26" s="216">
        <v>1443.98</v>
      </c>
      <c r="J26" s="172" t="s">
        <v>8601</v>
      </c>
      <c r="K26" s="171" t="s">
        <v>7758</v>
      </c>
      <c r="L26" s="171" t="s">
        <v>7752</v>
      </c>
    </row>
    <row r="27" spans="1:12" s="178" customFormat="1">
      <c r="A27" s="331" t="s">
        <v>6075</v>
      </c>
      <c r="B27" s="173" t="s">
        <v>5</v>
      </c>
      <c r="C27" s="174" t="s">
        <v>6076</v>
      </c>
      <c r="D27" s="286" t="s">
        <v>6726</v>
      </c>
      <c r="E27" s="143" t="s">
        <v>6727</v>
      </c>
      <c r="F27" s="173">
        <v>1</v>
      </c>
      <c r="G27" s="281">
        <v>21.1</v>
      </c>
      <c r="H27" s="143">
        <v>1.05</v>
      </c>
      <c r="I27" s="217">
        <v>616.59</v>
      </c>
      <c r="J27" s="175" t="s">
        <v>8601</v>
      </c>
      <c r="K27" s="174" t="s">
        <v>7758</v>
      </c>
      <c r="L27" s="174" t="s">
        <v>7752</v>
      </c>
    </row>
    <row r="28" spans="1:12" s="178" customFormat="1">
      <c r="A28" s="330" t="s">
        <v>6077</v>
      </c>
      <c r="B28" s="170" t="s">
        <v>5</v>
      </c>
      <c r="C28" s="171" t="s">
        <v>6078</v>
      </c>
      <c r="D28" s="176" t="s">
        <v>6728</v>
      </c>
      <c r="E28" s="130" t="s">
        <v>6729</v>
      </c>
      <c r="F28" s="170">
        <v>1</v>
      </c>
      <c r="G28" s="177">
        <v>5.8</v>
      </c>
      <c r="H28" s="130">
        <v>0.25</v>
      </c>
      <c r="I28" s="216">
        <v>405.79</v>
      </c>
      <c r="J28" s="172" t="s">
        <v>8601</v>
      </c>
      <c r="K28" s="171" t="s">
        <v>7758</v>
      </c>
      <c r="L28" s="171" t="s">
        <v>7752</v>
      </c>
    </row>
    <row r="29" spans="1:12" s="178" customFormat="1">
      <c r="A29" s="331" t="s">
        <v>6079</v>
      </c>
      <c r="B29" s="173" t="s">
        <v>5</v>
      </c>
      <c r="C29" s="174" t="s">
        <v>6080</v>
      </c>
      <c r="D29" s="286" t="s">
        <v>6730</v>
      </c>
      <c r="E29" s="143" t="s">
        <v>6731</v>
      </c>
      <c r="F29" s="173">
        <v>1</v>
      </c>
      <c r="G29" s="281">
        <v>33.799999999999997</v>
      </c>
      <c r="H29" s="143">
        <v>7.17</v>
      </c>
      <c r="I29" s="217">
        <v>1011.84</v>
      </c>
      <c r="J29" s="175" t="s">
        <v>8601</v>
      </c>
      <c r="K29" s="174" t="s">
        <v>7758</v>
      </c>
      <c r="L29" s="174" t="s">
        <v>7752</v>
      </c>
    </row>
    <row r="30" spans="1:12" s="178" customFormat="1">
      <c r="A30" s="330" t="s">
        <v>6081</v>
      </c>
      <c r="B30" s="170" t="s">
        <v>5</v>
      </c>
      <c r="C30" s="171" t="s">
        <v>6082</v>
      </c>
      <c r="D30" s="176" t="s">
        <v>6732</v>
      </c>
      <c r="E30" s="130" t="s">
        <v>6733</v>
      </c>
      <c r="F30" s="170">
        <v>1</v>
      </c>
      <c r="G30" s="177">
        <v>22</v>
      </c>
      <c r="H30" s="130">
        <v>1.1499999999999999</v>
      </c>
      <c r="I30" s="216">
        <v>484.84</v>
      </c>
      <c r="J30" s="172" t="s">
        <v>8601</v>
      </c>
      <c r="K30" s="171" t="s">
        <v>7758</v>
      </c>
      <c r="L30" s="171" t="s">
        <v>7752</v>
      </c>
    </row>
    <row r="31" spans="1:12" s="178" customFormat="1">
      <c r="A31" s="331" t="s">
        <v>6083</v>
      </c>
      <c r="B31" s="173" t="s">
        <v>5</v>
      </c>
      <c r="C31" s="174" t="s">
        <v>6084</v>
      </c>
      <c r="D31" s="286" t="s">
        <v>6734</v>
      </c>
      <c r="E31" s="143" t="s">
        <v>6735</v>
      </c>
      <c r="F31" s="173">
        <v>1</v>
      </c>
      <c r="G31" s="281">
        <v>41.9</v>
      </c>
      <c r="H31" s="143">
        <v>3.46</v>
      </c>
      <c r="I31" s="217">
        <v>1291.1500000000001</v>
      </c>
      <c r="J31" s="175" t="s">
        <v>8601</v>
      </c>
      <c r="K31" s="174" t="s">
        <v>7758</v>
      </c>
      <c r="L31" s="174" t="s">
        <v>7752</v>
      </c>
    </row>
    <row r="32" spans="1:12" s="178" customFormat="1">
      <c r="A32" s="330" t="s">
        <v>6085</v>
      </c>
      <c r="B32" s="170" t="s">
        <v>5</v>
      </c>
      <c r="C32" s="171" t="s">
        <v>6086</v>
      </c>
      <c r="D32" s="176" t="s">
        <v>6736</v>
      </c>
      <c r="E32" s="130" t="s">
        <v>6737</v>
      </c>
      <c r="F32" s="170">
        <v>3</v>
      </c>
      <c r="G32" s="177">
        <v>2.8</v>
      </c>
      <c r="H32" s="130">
        <v>0.05</v>
      </c>
      <c r="I32" s="216">
        <v>31.62</v>
      </c>
      <c r="J32" s="172" t="s">
        <v>8601</v>
      </c>
      <c r="K32" s="171" t="s">
        <v>7758</v>
      </c>
      <c r="L32" s="171" t="s">
        <v>7752</v>
      </c>
    </row>
    <row r="33" spans="1:12" s="178" customFormat="1">
      <c r="A33" s="331" t="s">
        <v>6087</v>
      </c>
      <c r="B33" s="173" t="s">
        <v>5</v>
      </c>
      <c r="C33" s="174" t="s">
        <v>6088</v>
      </c>
      <c r="D33" s="286" t="s">
        <v>6738</v>
      </c>
      <c r="E33" s="143" t="s">
        <v>6739</v>
      </c>
      <c r="F33" s="173">
        <v>3</v>
      </c>
      <c r="G33" s="281">
        <v>3.6</v>
      </c>
      <c r="H33" s="143">
        <v>0.02</v>
      </c>
      <c r="I33" s="217">
        <v>17.399999999999999</v>
      </c>
      <c r="J33" s="175" t="s">
        <v>8601</v>
      </c>
      <c r="K33" s="174" t="s">
        <v>7758</v>
      </c>
      <c r="L33" s="174" t="s">
        <v>7752</v>
      </c>
    </row>
    <row r="34" spans="1:12" s="178" customFormat="1">
      <c r="A34" s="330" t="s">
        <v>6089</v>
      </c>
      <c r="B34" s="170" t="s">
        <v>5</v>
      </c>
      <c r="C34" s="171" t="s">
        <v>6090</v>
      </c>
      <c r="D34" s="176" t="s">
        <v>6740</v>
      </c>
      <c r="E34" s="130" t="s">
        <v>6739</v>
      </c>
      <c r="F34" s="170">
        <v>3</v>
      </c>
      <c r="G34" s="177">
        <v>3.7</v>
      </c>
      <c r="H34" s="130">
        <v>0.02</v>
      </c>
      <c r="I34" s="216">
        <v>12.13</v>
      </c>
      <c r="J34" s="172" t="s">
        <v>8601</v>
      </c>
      <c r="K34" s="171" t="s">
        <v>7758</v>
      </c>
      <c r="L34" s="171" t="s">
        <v>7752</v>
      </c>
    </row>
    <row r="35" spans="1:12" s="178" customFormat="1">
      <c r="A35" s="331" t="s">
        <v>6091</v>
      </c>
      <c r="B35" s="173" t="s">
        <v>5</v>
      </c>
      <c r="C35" s="174" t="s">
        <v>6092</v>
      </c>
      <c r="D35" s="286" t="s">
        <v>6741</v>
      </c>
      <c r="E35" s="143" t="s">
        <v>6742</v>
      </c>
      <c r="F35" s="173">
        <v>3</v>
      </c>
      <c r="G35" s="281">
        <v>0.8</v>
      </c>
      <c r="H35" s="143">
        <v>0.13</v>
      </c>
      <c r="I35" s="217">
        <v>36.89</v>
      </c>
      <c r="J35" s="175" t="s">
        <v>8601</v>
      </c>
      <c r="K35" s="174" t="s">
        <v>7758</v>
      </c>
      <c r="L35" s="174" t="s">
        <v>7752</v>
      </c>
    </row>
    <row r="36" spans="1:12" s="178" customFormat="1">
      <c r="A36" s="330" t="s">
        <v>6093</v>
      </c>
      <c r="B36" s="170" t="s">
        <v>5</v>
      </c>
      <c r="C36" s="171" t="s">
        <v>6094</v>
      </c>
      <c r="D36" s="176" t="s">
        <v>6743</v>
      </c>
      <c r="E36" s="130" t="s">
        <v>6744</v>
      </c>
      <c r="F36" s="170">
        <v>3</v>
      </c>
      <c r="G36" s="177">
        <v>1</v>
      </c>
      <c r="H36" s="130">
        <v>0.25</v>
      </c>
      <c r="I36" s="216">
        <v>36.89</v>
      </c>
      <c r="J36" s="172" t="s">
        <v>8601</v>
      </c>
      <c r="K36" s="171" t="s">
        <v>7758</v>
      </c>
      <c r="L36" s="171" t="s">
        <v>7752</v>
      </c>
    </row>
    <row r="37" spans="1:12" s="178" customFormat="1">
      <c r="A37" s="331" t="s">
        <v>6095</v>
      </c>
      <c r="B37" s="173" t="s">
        <v>5</v>
      </c>
      <c r="C37" s="174" t="s">
        <v>6096</v>
      </c>
      <c r="D37" s="286" t="s">
        <v>6745</v>
      </c>
      <c r="E37" s="143" t="s">
        <v>6746</v>
      </c>
      <c r="F37" s="173">
        <v>3</v>
      </c>
      <c r="G37" s="281">
        <v>2.6</v>
      </c>
      <c r="H37" s="143">
        <v>0.28000000000000003</v>
      </c>
      <c r="I37" s="217">
        <v>131.75</v>
      </c>
      <c r="J37" s="175" t="s">
        <v>8601</v>
      </c>
      <c r="K37" s="174" t="s">
        <v>7758</v>
      </c>
      <c r="L37" s="174" t="s">
        <v>7752</v>
      </c>
    </row>
    <row r="38" spans="1:12" s="178" customFormat="1">
      <c r="A38" s="330" t="s">
        <v>6097</v>
      </c>
      <c r="B38" s="170" t="s">
        <v>5</v>
      </c>
      <c r="C38" s="171" t="s">
        <v>6098</v>
      </c>
      <c r="D38" s="176" t="s">
        <v>6747</v>
      </c>
      <c r="E38" s="130" t="s">
        <v>6748</v>
      </c>
      <c r="F38" s="170">
        <v>3</v>
      </c>
      <c r="G38" s="177">
        <v>1.6</v>
      </c>
      <c r="H38" s="130">
        <v>0.3</v>
      </c>
      <c r="I38" s="216">
        <v>68.510000000000005</v>
      </c>
      <c r="J38" s="172" t="s">
        <v>8601</v>
      </c>
      <c r="K38" s="171" t="s">
        <v>7758</v>
      </c>
      <c r="L38" s="171" t="s">
        <v>7752</v>
      </c>
    </row>
    <row r="39" spans="1:12" s="178" customFormat="1">
      <c r="A39" s="331" t="s">
        <v>6099</v>
      </c>
      <c r="B39" s="173" t="s">
        <v>5</v>
      </c>
      <c r="C39" s="174" t="s">
        <v>6100</v>
      </c>
      <c r="D39" s="286" t="s">
        <v>6749</v>
      </c>
      <c r="E39" s="143" t="s">
        <v>6750</v>
      </c>
      <c r="F39" s="173">
        <v>3</v>
      </c>
      <c r="G39" s="281">
        <v>2.2000000000000002</v>
      </c>
      <c r="H39" s="143">
        <v>0.42</v>
      </c>
      <c r="I39" s="217">
        <v>131.75</v>
      </c>
      <c r="J39" s="175" t="s">
        <v>8601</v>
      </c>
      <c r="K39" s="174" t="s">
        <v>7758</v>
      </c>
      <c r="L39" s="174" t="s">
        <v>7752</v>
      </c>
    </row>
    <row r="40" spans="1:12" ht="31.5">
      <c r="A40" s="234" t="s">
        <v>6101</v>
      </c>
      <c r="B40" s="256"/>
      <c r="C40" s="257"/>
      <c r="D40" s="283"/>
      <c r="E40" s="258"/>
      <c r="F40" s="256"/>
      <c r="G40" s="284"/>
      <c r="H40" s="258"/>
      <c r="I40" s="263"/>
      <c r="J40" s="263"/>
      <c r="K40" s="263"/>
      <c r="L40" s="263"/>
    </row>
    <row r="41" spans="1:12" s="66" customFormat="1" ht="38.25">
      <c r="A41" s="162" t="s">
        <v>2</v>
      </c>
      <c r="B41" s="6" t="s">
        <v>8825</v>
      </c>
      <c r="C41" s="11" t="s">
        <v>2813</v>
      </c>
      <c r="D41" s="6" t="s">
        <v>1667</v>
      </c>
      <c r="E41" s="7" t="s">
        <v>8824</v>
      </c>
      <c r="F41" s="6" t="s">
        <v>8852</v>
      </c>
      <c r="G41" s="285" t="s">
        <v>9019</v>
      </c>
      <c r="H41" s="7" t="s">
        <v>9020</v>
      </c>
      <c r="I41" s="242" t="s">
        <v>8855</v>
      </c>
      <c r="J41" s="239" t="s">
        <v>8763</v>
      </c>
      <c r="K41" s="239" t="s">
        <v>8595</v>
      </c>
      <c r="L41" s="241" t="s">
        <v>8848</v>
      </c>
    </row>
    <row r="42" spans="1:12">
      <c r="A42" s="25" t="s">
        <v>6102</v>
      </c>
      <c r="B42" s="22" t="s">
        <v>5</v>
      </c>
      <c r="C42" s="24" t="s">
        <v>6103</v>
      </c>
      <c r="D42" s="74" t="s">
        <v>6751</v>
      </c>
      <c r="E42" s="23"/>
      <c r="F42" s="22" t="s">
        <v>6752</v>
      </c>
      <c r="G42" s="96">
        <v>3.5</v>
      </c>
      <c r="H42" s="23">
        <v>0.38900000000000001</v>
      </c>
      <c r="I42" s="214">
        <v>473.67</v>
      </c>
      <c r="J42" s="139" t="s">
        <v>8601</v>
      </c>
      <c r="K42" s="24" t="s">
        <v>7759</v>
      </c>
      <c r="L42" s="24" t="s">
        <v>7752</v>
      </c>
    </row>
    <row r="43" spans="1:12">
      <c r="A43" s="329" t="s">
        <v>6104</v>
      </c>
      <c r="B43" s="21" t="s">
        <v>5</v>
      </c>
      <c r="C43" s="20" t="s">
        <v>6105</v>
      </c>
      <c r="D43" s="73" t="s">
        <v>6753</v>
      </c>
      <c r="E43" s="19"/>
      <c r="F43" s="21" t="s">
        <v>6754</v>
      </c>
      <c r="G43" s="95">
        <v>1.4</v>
      </c>
      <c r="H43" s="19">
        <v>0.16600000000000001</v>
      </c>
      <c r="I43" s="215">
        <v>134.69999999999999</v>
      </c>
      <c r="J43" s="138" t="s">
        <v>8601</v>
      </c>
      <c r="K43" s="20" t="s">
        <v>7759</v>
      </c>
      <c r="L43" s="20" t="s">
        <v>7752</v>
      </c>
    </row>
    <row r="44" spans="1:12">
      <c r="A44" s="25" t="s">
        <v>6106</v>
      </c>
      <c r="B44" s="22" t="s">
        <v>5</v>
      </c>
      <c r="C44" s="24" t="s">
        <v>6107</v>
      </c>
      <c r="D44" s="74" t="s">
        <v>6755</v>
      </c>
      <c r="E44" s="23"/>
      <c r="F44" s="22" t="s">
        <v>5856</v>
      </c>
      <c r="G44" s="96">
        <v>0.3</v>
      </c>
      <c r="H44" s="23">
        <v>2.9000000000000001E-2</v>
      </c>
      <c r="I44" s="214">
        <v>139.12</v>
      </c>
      <c r="J44" s="139" t="s">
        <v>8601</v>
      </c>
      <c r="K44" s="24" t="s">
        <v>7759</v>
      </c>
      <c r="L44" s="24" t="s">
        <v>7752</v>
      </c>
    </row>
    <row r="45" spans="1:12">
      <c r="A45" s="329" t="s">
        <v>6108</v>
      </c>
      <c r="B45" s="21" t="s">
        <v>5</v>
      </c>
      <c r="C45" s="20" t="s">
        <v>6109</v>
      </c>
      <c r="D45" s="73" t="s">
        <v>6756</v>
      </c>
      <c r="E45" s="19"/>
      <c r="F45" s="21" t="s">
        <v>5935</v>
      </c>
      <c r="G45" s="95">
        <v>0.8</v>
      </c>
      <c r="H45" s="19">
        <v>9.2999999999999999E-2</v>
      </c>
      <c r="I45" s="215">
        <v>224.44</v>
      </c>
      <c r="J45" s="138" t="s">
        <v>8601</v>
      </c>
      <c r="K45" s="20" t="s">
        <v>7759</v>
      </c>
      <c r="L45" s="20" t="s">
        <v>7752</v>
      </c>
    </row>
    <row r="46" spans="1:12">
      <c r="A46" s="25" t="s">
        <v>6110</v>
      </c>
      <c r="B46" s="22" t="s">
        <v>5</v>
      </c>
      <c r="C46" s="24" t="s">
        <v>6111</v>
      </c>
      <c r="D46" s="74" t="s">
        <v>6757</v>
      </c>
      <c r="E46" s="23" t="s">
        <v>6758</v>
      </c>
      <c r="F46" s="22" t="s">
        <v>6752</v>
      </c>
      <c r="G46" s="96">
        <v>2.8</v>
      </c>
      <c r="H46" s="23">
        <v>0.38600000000000001</v>
      </c>
      <c r="I46" s="214">
        <v>240.38</v>
      </c>
      <c r="J46" s="139" t="s">
        <v>8601</v>
      </c>
      <c r="K46" s="24" t="s">
        <v>7759</v>
      </c>
      <c r="L46" s="24" t="s">
        <v>7752</v>
      </c>
    </row>
    <row r="47" spans="1:12">
      <c r="A47" s="329" t="s">
        <v>6112</v>
      </c>
      <c r="B47" s="21" t="s">
        <v>5</v>
      </c>
      <c r="C47" s="20" t="s">
        <v>6113</v>
      </c>
      <c r="D47" s="73" t="s">
        <v>6759</v>
      </c>
      <c r="E47" s="19"/>
      <c r="F47" s="21" t="s">
        <v>6760</v>
      </c>
      <c r="G47" s="95">
        <v>1</v>
      </c>
      <c r="H47" s="19">
        <v>0.105</v>
      </c>
      <c r="I47" s="215">
        <v>134.69999999999999</v>
      </c>
      <c r="J47" s="138" t="s">
        <v>8601</v>
      </c>
      <c r="K47" s="20" t="s">
        <v>7759</v>
      </c>
      <c r="L47" s="20" t="s">
        <v>7752</v>
      </c>
    </row>
    <row r="48" spans="1:12">
      <c r="A48" s="25" t="s">
        <v>6114</v>
      </c>
      <c r="B48" s="22" t="s">
        <v>5</v>
      </c>
      <c r="C48" s="24" t="s">
        <v>6115</v>
      </c>
      <c r="D48" s="74" t="s">
        <v>6761</v>
      </c>
      <c r="E48" s="23"/>
      <c r="F48" s="22" t="s">
        <v>6762</v>
      </c>
      <c r="G48" s="96">
        <v>1.2</v>
      </c>
      <c r="H48" s="23">
        <v>0.109</v>
      </c>
      <c r="I48" s="214">
        <v>159.37</v>
      </c>
      <c r="J48" s="139" t="s">
        <v>8601</v>
      </c>
      <c r="K48" s="24" t="s">
        <v>7759</v>
      </c>
      <c r="L48" s="24" t="s">
        <v>7752</v>
      </c>
    </row>
    <row r="49" spans="1:12">
      <c r="A49" s="329" t="s">
        <v>6116</v>
      </c>
      <c r="B49" s="21" t="s">
        <v>5</v>
      </c>
      <c r="C49" s="20" t="s">
        <v>6117</v>
      </c>
      <c r="D49" s="73" t="s">
        <v>6763</v>
      </c>
      <c r="E49" s="19"/>
      <c r="F49" s="21" t="s">
        <v>6764</v>
      </c>
      <c r="G49" s="95">
        <v>0.5</v>
      </c>
      <c r="H49" s="19">
        <v>3.4000000000000002E-2</v>
      </c>
      <c r="I49" s="215">
        <v>118.2</v>
      </c>
      <c r="J49" s="138" t="s">
        <v>8601</v>
      </c>
      <c r="K49" s="20" t="s">
        <v>7759</v>
      </c>
      <c r="L49" s="20" t="s">
        <v>7752</v>
      </c>
    </row>
    <row r="50" spans="1:12">
      <c r="A50" s="25" t="s">
        <v>6118</v>
      </c>
      <c r="B50" s="22" t="s">
        <v>5</v>
      </c>
      <c r="C50" s="24" t="s">
        <v>6119</v>
      </c>
      <c r="D50" s="74" t="s">
        <v>6765</v>
      </c>
      <c r="E50" s="23"/>
      <c r="F50" s="22" t="s">
        <v>6764</v>
      </c>
      <c r="G50" s="96">
        <v>0.6</v>
      </c>
      <c r="H50" s="23">
        <v>4.7E-2</v>
      </c>
      <c r="I50" s="214">
        <v>76.260000000000005</v>
      </c>
      <c r="J50" s="139" t="s">
        <v>8601</v>
      </c>
      <c r="K50" s="24" t="s">
        <v>7759</v>
      </c>
      <c r="L50" s="24" t="s">
        <v>7752</v>
      </c>
    </row>
    <row r="51" spans="1:12">
      <c r="A51" s="329" t="s">
        <v>8484</v>
      </c>
      <c r="B51" s="21" t="s">
        <v>5</v>
      </c>
      <c r="C51" s="20" t="s">
        <v>6120</v>
      </c>
      <c r="D51" s="73" t="s">
        <v>6766</v>
      </c>
      <c r="E51" s="19"/>
      <c r="F51" s="21" t="s">
        <v>6752</v>
      </c>
      <c r="G51" s="95">
        <v>0.7</v>
      </c>
      <c r="H51" s="19">
        <v>5.7000000000000002E-2</v>
      </c>
      <c r="I51" s="215">
        <v>273.8</v>
      </c>
      <c r="J51" s="138" t="s">
        <v>8601</v>
      </c>
      <c r="K51" s="20" t="s">
        <v>7759</v>
      </c>
      <c r="L51" s="20" t="s">
        <v>7752</v>
      </c>
    </row>
    <row r="52" spans="1:12">
      <c r="A52" s="25" t="s">
        <v>6121</v>
      </c>
      <c r="B52" s="22" t="s">
        <v>5</v>
      </c>
      <c r="C52" s="24" t="s">
        <v>6122</v>
      </c>
      <c r="D52" s="74" t="s">
        <v>6767</v>
      </c>
      <c r="E52" s="23"/>
      <c r="F52" s="22" t="s">
        <v>6768</v>
      </c>
      <c r="G52" s="96">
        <v>1.6</v>
      </c>
      <c r="H52" s="23">
        <v>0.13500000000000001</v>
      </c>
      <c r="I52" s="214">
        <v>298.93</v>
      </c>
      <c r="J52" s="139" t="s">
        <v>8601</v>
      </c>
      <c r="K52" s="24" t="s">
        <v>7759</v>
      </c>
      <c r="L52" s="24" t="s">
        <v>7752</v>
      </c>
    </row>
    <row r="53" spans="1:12">
      <c r="A53" s="329" t="s">
        <v>6123</v>
      </c>
      <c r="B53" s="21" t="s">
        <v>5</v>
      </c>
      <c r="C53" s="20" t="s">
        <v>6124</v>
      </c>
      <c r="D53" s="73" t="s">
        <v>6769</v>
      </c>
      <c r="E53" s="19"/>
      <c r="F53" s="21" t="s">
        <v>6770</v>
      </c>
      <c r="G53" s="95">
        <v>0.3</v>
      </c>
      <c r="H53" s="19">
        <v>7.0000000000000001E-3</v>
      </c>
      <c r="I53" s="215">
        <v>33.99</v>
      </c>
      <c r="J53" s="138" t="s">
        <v>8601</v>
      </c>
      <c r="K53" s="20" t="s">
        <v>7759</v>
      </c>
      <c r="L53" s="20" t="s">
        <v>7752</v>
      </c>
    </row>
    <row r="54" spans="1:12">
      <c r="A54" s="25" t="s">
        <v>6125</v>
      </c>
      <c r="B54" s="22" t="s">
        <v>5</v>
      </c>
      <c r="C54" s="24" t="s">
        <v>6126</v>
      </c>
      <c r="D54" s="74" t="s">
        <v>6771</v>
      </c>
      <c r="E54" s="23"/>
      <c r="F54" s="22" t="s">
        <v>6752</v>
      </c>
      <c r="G54" s="96">
        <v>2.6</v>
      </c>
      <c r="H54" s="23">
        <v>0.23499999999999999</v>
      </c>
      <c r="I54" s="214">
        <v>388.46</v>
      </c>
      <c r="J54" s="139" t="s">
        <v>8601</v>
      </c>
      <c r="K54" s="24" t="s">
        <v>7759</v>
      </c>
      <c r="L54" s="24" t="s">
        <v>7752</v>
      </c>
    </row>
    <row r="55" spans="1:12">
      <c r="A55" s="329" t="s">
        <v>6127</v>
      </c>
      <c r="B55" s="21" t="s">
        <v>5</v>
      </c>
      <c r="C55" s="20" t="s">
        <v>6128</v>
      </c>
      <c r="D55" s="73" t="s">
        <v>6772</v>
      </c>
      <c r="E55" s="19"/>
      <c r="F55" s="21" t="s">
        <v>6773</v>
      </c>
      <c r="G55" s="95">
        <v>4.4000000000000004</v>
      </c>
      <c r="H55" s="19">
        <v>0.6</v>
      </c>
      <c r="I55" s="215">
        <v>417.89</v>
      </c>
      <c r="J55" s="138" t="s">
        <v>8601</v>
      </c>
      <c r="K55" s="20" t="s">
        <v>7759</v>
      </c>
      <c r="L55" s="20" t="s">
        <v>7752</v>
      </c>
    </row>
    <row r="56" spans="1:12">
      <c r="A56" s="25" t="s">
        <v>6129</v>
      </c>
      <c r="B56" s="22" t="s">
        <v>5</v>
      </c>
      <c r="C56" s="24" t="s">
        <v>6130</v>
      </c>
      <c r="D56" s="74" t="s">
        <v>6774</v>
      </c>
      <c r="E56" s="23"/>
      <c r="F56" s="22" t="s">
        <v>6775</v>
      </c>
      <c r="G56" s="96">
        <v>7.1</v>
      </c>
      <c r="H56" s="23">
        <v>0.82799999999999996</v>
      </c>
      <c r="I56" s="214">
        <v>509.97</v>
      </c>
      <c r="J56" s="139" t="s">
        <v>8601</v>
      </c>
      <c r="K56" s="24" t="s">
        <v>7759</v>
      </c>
      <c r="L56" s="24" t="s">
        <v>7752</v>
      </c>
    </row>
    <row r="57" spans="1:12" ht="31.5">
      <c r="A57" s="234" t="s">
        <v>6131</v>
      </c>
      <c r="B57" s="256"/>
      <c r="C57" s="257"/>
      <c r="D57" s="283"/>
      <c r="E57" s="360"/>
      <c r="F57" s="360"/>
      <c r="G57" s="360"/>
      <c r="H57" s="360"/>
      <c r="I57" s="360"/>
      <c r="J57" s="360"/>
      <c r="K57" s="360"/>
      <c r="L57" s="360"/>
    </row>
    <row r="58" spans="1:12" s="66" customFormat="1" ht="38.25">
      <c r="A58" s="162" t="s">
        <v>2</v>
      </c>
      <c r="B58" s="6" t="s">
        <v>8825</v>
      </c>
      <c r="C58" s="11" t="s">
        <v>2813</v>
      </c>
      <c r="D58" s="6" t="s">
        <v>1667</v>
      </c>
      <c r="E58" s="7" t="s">
        <v>8824</v>
      </c>
      <c r="F58" s="6" t="s">
        <v>8852</v>
      </c>
      <c r="G58" s="285" t="s">
        <v>9019</v>
      </c>
      <c r="H58" s="7" t="s">
        <v>9020</v>
      </c>
      <c r="I58" s="242" t="s">
        <v>8855</v>
      </c>
      <c r="J58" s="239" t="s">
        <v>8763</v>
      </c>
      <c r="K58" s="239" t="s">
        <v>8595</v>
      </c>
      <c r="L58" s="241" t="s">
        <v>8848</v>
      </c>
    </row>
    <row r="59" spans="1:12" ht="25.5">
      <c r="A59" s="25" t="s">
        <v>6132</v>
      </c>
      <c r="B59" s="22" t="s">
        <v>5</v>
      </c>
      <c r="C59" s="24" t="s">
        <v>6133</v>
      </c>
      <c r="D59" s="74" t="s">
        <v>6777</v>
      </c>
      <c r="E59" s="23"/>
      <c r="F59" s="22" t="s">
        <v>6752</v>
      </c>
      <c r="G59" s="96">
        <v>44.4</v>
      </c>
      <c r="H59" s="23">
        <v>5.4119999999999999</v>
      </c>
      <c r="I59" s="214">
        <v>1703.33</v>
      </c>
      <c r="J59" s="139" t="s">
        <v>8601</v>
      </c>
      <c r="K59" s="24" t="s">
        <v>7759</v>
      </c>
      <c r="L59" s="24" t="s">
        <v>7752</v>
      </c>
    </row>
    <row r="60" spans="1:12">
      <c r="A60" s="329" t="s">
        <v>6134</v>
      </c>
      <c r="B60" s="21" t="s">
        <v>5</v>
      </c>
      <c r="C60" s="20" t="s">
        <v>6135</v>
      </c>
      <c r="D60" s="73" t="s">
        <v>6778</v>
      </c>
      <c r="E60" s="19"/>
      <c r="F60" s="21" t="s">
        <v>6752</v>
      </c>
      <c r="G60" s="95">
        <v>35.200000000000003</v>
      </c>
      <c r="H60" s="19">
        <v>5.6449999999999996</v>
      </c>
      <c r="I60" s="215">
        <v>1703.33</v>
      </c>
      <c r="J60" s="138" t="s">
        <v>8601</v>
      </c>
      <c r="K60" s="20" t="s">
        <v>7759</v>
      </c>
      <c r="L60" s="20" t="s">
        <v>7752</v>
      </c>
    </row>
    <row r="61" spans="1:12">
      <c r="A61" s="25" t="s">
        <v>6136</v>
      </c>
      <c r="B61" s="22" t="s">
        <v>5</v>
      </c>
      <c r="C61" s="24" t="s">
        <v>6137</v>
      </c>
      <c r="D61" s="74" t="s">
        <v>6779</v>
      </c>
      <c r="E61" s="23"/>
      <c r="F61" s="22" t="s">
        <v>6752</v>
      </c>
      <c r="G61" s="96">
        <v>29.7</v>
      </c>
      <c r="H61" s="23">
        <v>9.6300000000000008</v>
      </c>
      <c r="I61" s="214">
        <v>1517.73</v>
      </c>
      <c r="J61" s="139" t="s">
        <v>8601</v>
      </c>
      <c r="K61" s="24" t="s">
        <v>7759</v>
      </c>
      <c r="L61" s="24" t="s">
        <v>7752</v>
      </c>
    </row>
    <row r="62" spans="1:12">
      <c r="A62" s="329" t="s">
        <v>6138</v>
      </c>
      <c r="B62" s="21" t="s">
        <v>5</v>
      </c>
      <c r="C62" s="20" t="s">
        <v>6139</v>
      </c>
      <c r="D62" s="73" t="s">
        <v>6780</v>
      </c>
      <c r="E62" s="19"/>
      <c r="F62" s="21" t="s">
        <v>6752</v>
      </c>
      <c r="G62" s="95">
        <v>22</v>
      </c>
      <c r="H62" s="19">
        <v>2.2829999999999999</v>
      </c>
      <c r="I62" s="215">
        <v>1781.79</v>
      </c>
      <c r="J62" s="138" t="s">
        <v>8601</v>
      </c>
      <c r="K62" s="20" t="s">
        <v>7759</v>
      </c>
      <c r="L62" s="20" t="s">
        <v>7752</v>
      </c>
    </row>
    <row r="63" spans="1:12">
      <c r="A63" s="25" t="s">
        <v>6140</v>
      </c>
      <c r="B63" s="22" t="s">
        <v>5</v>
      </c>
      <c r="C63" s="24" t="s">
        <v>6141</v>
      </c>
      <c r="D63" s="74" t="s">
        <v>6781</v>
      </c>
      <c r="E63" s="23"/>
      <c r="F63" s="22" t="s">
        <v>6752</v>
      </c>
      <c r="G63" s="96">
        <v>23</v>
      </c>
      <c r="H63" s="23">
        <v>2.2010000000000001</v>
      </c>
      <c r="I63" s="214">
        <v>1680.76</v>
      </c>
      <c r="J63" s="139" t="s">
        <v>8601</v>
      </c>
      <c r="K63" s="24" t="s">
        <v>7759</v>
      </c>
      <c r="L63" s="24" t="s">
        <v>7752</v>
      </c>
    </row>
    <row r="64" spans="1:12">
      <c r="A64" s="329" t="s">
        <v>6142</v>
      </c>
      <c r="B64" s="21" t="s">
        <v>5</v>
      </c>
      <c r="C64" s="20" t="s">
        <v>6143</v>
      </c>
      <c r="D64" s="73" t="s">
        <v>6782</v>
      </c>
      <c r="E64" s="19"/>
      <c r="F64" s="21" t="s">
        <v>6752</v>
      </c>
      <c r="G64" s="95">
        <v>26</v>
      </c>
      <c r="H64" s="19">
        <v>3.2730000000000001</v>
      </c>
      <c r="I64" s="215">
        <v>1781.79</v>
      </c>
      <c r="J64" s="138" t="s">
        <v>8601</v>
      </c>
      <c r="K64" s="20" t="s">
        <v>7759</v>
      </c>
      <c r="L64" s="20" t="s">
        <v>7752</v>
      </c>
    </row>
    <row r="65" spans="1:12">
      <c r="A65" s="25" t="s">
        <v>6144</v>
      </c>
      <c r="B65" s="22" t="s">
        <v>5</v>
      </c>
      <c r="C65" s="24" t="s">
        <v>6145</v>
      </c>
      <c r="D65" s="74" t="s">
        <v>6783</v>
      </c>
      <c r="E65" s="23"/>
      <c r="F65" s="22" t="s">
        <v>6752</v>
      </c>
      <c r="G65" s="96">
        <v>32</v>
      </c>
      <c r="H65" s="23">
        <v>3.3849999999999998</v>
      </c>
      <c r="I65" s="214">
        <v>2303.38</v>
      </c>
      <c r="J65" s="139" t="s">
        <v>8601</v>
      </c>
      <c r="K65" s="24" t="s">
        <v>7759</v>
      </c>
      <c r="L65" s="24" t="s">
        <v>7752</v>
      </c>
    </row>
    <row r="66" spans="1:12">
      <c r="A66" s="329" t="s">
        <v>6146</v>
      </c>
      <c r="B66" s="21" t="s">
        <v>5</v>
      </c>
      <c r="C66" s="20" t="s">
        <v>6147</v>
      </c>
      <c r="D66" s="73" t="s">
        <v>6784</v>
      </c>
      <c r="E66" s="19"/>
      <c r="F66" s="21" t="s">
        <v>6752</v>
      </c>
      <c r="G66" s="95">
        <v>27</v>
      </c>
      <c r="H66" s="19">
        <v>2.488</v>
      </c>
      <c r="I66" s="215">
        <v>2368.6799999999998</v>
      </c>
      <c r="J66" s="138" t="s">
        <v>8601</v>
      </c>
      <c r="K66" s="20" t="s">
        <v>7759</v>
      </c>
      <c r="L66" s="20" t="s">
        <v>7752</v>
      </c>
    </row>
    <row r="67" spans="1:12" ht="25.5">
      <c r="A67" s="25" t="s">
        <v>6148</v>
      </c>
      <c r="B67" s="22" t="s">
        <v>5</v>
      </c>
      <c r="C67" s="24" t="s">
        <v>6149</v>
      </c>
      <c r="D67" s="74" t="s">
        <v>6785</v>
      </c>
      <c r="E67" s="23" t="s">
        <v>6786</v>
      </c>
      <c r="F67" s="22" t="s">
        <v>6752</v>
      </c>
      <c r="G67" s="96">
        <v>4</v>
      </c>
      <c r="H67" s="23">
        <v>0.50900000000000001</v>
      </c>
      <c r="I67" s="214">
        <v>903.63</v>
      </c>
      <c r="J67" s="139" t="s">
        <v>8601</v>
      </c>
      <c r="K67" s="24" t="s">
        <v>7759</v>
      </c>
      <c r="L67" s="24" t="s">
        <v>7752</v>
      </c>
    </row>
    <row r="68" spans="1:12" ht="25.5">
      <c r="A68" s="329" t="s">
        <v>6150</v>
      </c>
      <c r="B68" s="21" t="s">
        <v>106</v>
      </c>
      <c r="C68" s="20" t="s">
        <v>6151</v>
      </c>
      <c r="D68" s="73" t="s">
        <v>6777</v>
      </c>
      <c r="E68" s="19"/>
      <c r="F68" s="21" t="s">
        <v>6752</v>
      </c>
      <c r="G68" s="95">
        <v>55.1</v>
      </c>
      <c r="H68" s="19">
        <v>5.2320000000000002</v>
      </c>
      <c r="I68" s="215">
        <v>5435.9</v>
      </c>
      <c r="J68" s="138" t="s">
        <v>8601</v>
      </c>
      <c r="K68" s="20" t="s">
        <v>7759</v>
      </c>
      <c r="L68" s="20" t="s">
        <v>7752</v>
      </c>
    </row>
    <row r="69" spans="1:12">
      <c r="A69" s="25" t="s">
        <v>6152</v>
      </c>
      <c r="B69" s="22" t="s">
        <v>106</v>
      </c>
      <c r="C69" s="24" t="s">
        <v>6153</v>
      </c>
      <c r="D69" s="74" t="s">
        <v>6778</v>
      </c>
      <c r="E69" s="23"/>
      <c r="F69" s="22" t="s">
        <v>6752</v>
      </c>
      <c r="G69" s="96">
        <v>50.7</v>
      </c>
      <c r="H69" s="23">
        <v>5.641</v>
      </c>
      <c r="I69" s="214">
        <v>5435.9</v>
      </c>
      <c r="J69" s="139" t="s">
        <v>8601</v>
      </c>
      <c r="K69" s="24" t="s">
        <v>7759</v>
      </c>
      <c r="L69" s="24" t="s">
        <v>7752</v>
      </c>
    </row>
    <row r="70" spans="1:12">
      <c r="A70" s="329" t="s">
        <v>6154</v>
      </c>
      <c r="B70" s="21" t="s">
        <v>106</v>
      </c>
      <c r="C70" s="20" t="s">
        <v>6155</v>
      </c>
      <c r="D70" s="73" t="s">
        <v>6779</v>
      </c>
      <c r="E70" s="19"/>
      <c r="F70" s="21" t="s">
        <v>6752</v>
      </c>
      <c r="G70" s="95">
        <v>43</v>
      </c>
      <c r="H70" s="19">
        <v>3.375</v>
      </c>
      <c r="I70" s="215">
        <v>4348.3</v>
      </c>
      <c r="J70" s="138" t="s">
        <v>8601</v>
      </c>
      <c r="K70" s="20" t="s">
        <v>7759</v>
      </c>
      <c r="L70" s="20" t="s">
        <v>7752</v>
      </c>
    </row>
    <row r="71" spans="1:12">
      <c r="A71" s="25" t="s">
        <v>6156</v>
      </c>
      <c r="B71" s="22" t="s">
        <v>106</v>
      </c>
      <c r="C71" s="24" t="s">
        <v>6157</v>
      </c>
      <c r="D71" s="74" t="s">
        <v>6781</v>
      </c>
      <c r="E71" s="23"/>
      <c r="F71" s="22" t="s">
        <v>6752</v>
      </c>
      <c r="G71" s="96">
        <v>22.5</v>
      </c>
      <c r="H71" s="23">
        <v>1.554</v>
      </c>
      <c r="I71" s="214">
        <v>3017.9520000000002</v>
      </c>
      <c r="J71" s="139" t="s">
        <v>8601</v>
      </c>
      <c r="K71" s="24" t="s">
        <v>7759</v>
      </c>
      <c r="L71" s="24" t="s">
        <v>7752</v>
      </c>
    </row>
    <row r="72" spans="1:12">
      <c r="A72" s="329" t="s">
        <v>6158</v>
      </c>
      <c r="B72" s="21" t="s">
        <v>106</v>
      </c>
      <c r="C72" s="20" t="s">
        <v>6159</v>
      </c>
      <c r="D72" s="73" t="s">
        <v>6782</v>
      </c>
      <c r="E72" s="19"/>
      <c r="F72" s="21" t="s">
        <v>6752</v>
      </c>
      <c r="G72" s="95">
        <v>27.1</v>
      </c>
      <c r="H72" s="19">
        <v>2.427</v>
      </c>
      <c r="I72" s="215">
        <v>3320.1392000000005</v>
      </c>
      <c r="J72" s="138" t="s">
        <v>8601</v>
      </c>
      <c r="K72" s="20" t="s">
        <v>7759</v>
      </c>
      <c r="L72" s="20" t="s">
        <v>7752</v>
      </c>
    </row>
    <row r="73" spans="1:12">
      <c r="A73" s="264"/>
      <c r="B73" s="262"/>
      <c r="C73" s="262"/>
      <c r="D73" s="262"/>
      <c r="E73" s="262"/>
      <c r="F73" s="262"/>
      <c r="G73" s="262"/>
      <c r="H73" s="262"/>
      <c r="I73" s="264"/>
      <c r="J73" s="262"/>
      <c r="K73" s="262"/>
      <c r="L73" s="262"/>
    </row>
    <row r="74" spans="1:12" ht="61.5">
      <c r="A74" s="395" t="s">
        <v>8670</v>
      </c>
      <c r="B74" s="395"/>
      <c r="C74" s="395"/>
      <c r="D74" s="395"/>
      <c r="E74" s="395"/>
      <c r="F74" s="395"/>
      <c r="G74" s="395"/>
      <c r="H74" s="395"/>
      <c r="I74" s="395"/>
      <c r="J74" s="395"/>
      <c r="K74" s="395"/>
      <c r="L74" s="395"/>
    </row>
    <row r="75" spans="1:12" ht="31.5">
      <c r="A75" s="234" t="s">
        <v>6227</v>
      </c>
      <c r="B75" s="256"/>
      <c r="C75" s="257"/>
      <c r="D75" s="283"/>
      <c r="E75" s="360" t="s">
        <v>9165</v>
      </c>
      <c r="F75" s="360"/>
      <c r="G75" s="360"/>
      <c r="H75" s="360"/>
      <c r="I75" s="360"/>
      <c r="J75" s="360"/>
      <c r="K75" s="360"/>
      <c r="L75" s="360"/>
    </row>
    <row r="76" spans="1:12" s="66" customFormat="1" ht="38.25">
      <c r="A76" s="162" t="s">
        <v>2</v>
      </c>
      <c r="B76" s="6" t="s">
        <v>8825</v>
      </c>
      <c r="C76" s="11" t="s">
        <v>2813</v>
      </c>
      <c r="D76" s="6" t="s">
        <v>1667</v>
      </c>
      <c r="E76" s="7" t="s">
        <v>8824</v>
      </c>
      <c r="F76" s="6" t="s">
        <v>8852</v>
      </c>
      <c r="G76" s="285" t="s">
        <v>9019</v>
      </c>
      <c r="H76" s="7" t="s">
        <v>9020</v>
      </c>
      <c r="I76" s="242" t="s">
        <v>8855</v>
      </c>
      <c r="J76" s="239" t="s">
        <v>8763</v>
      </c>
      <c r="K76" s="239" t="s">
        <v>8595</v>
      </c>
      <c r="L76" s="241" t="s">
        <v>8848</v>
      </c>
    </row>
    <row r="77" spans="1:12">
      <c r="A77" s="25" t="s">
        <v>6228</v>
      </c>
      <c r="B77" s="22" t="s">
        <v>5</v>
      </c>
      <c r="C77" s="24" t="s">
        <v>6229</v>
      </c>
      <c r="D77" s="74" t="s">
        <v>6812</v>
      </c>
      <c r="E77" s="23"/>
      <c r="F77" s="22" t="s">
        <v>6768</v>
      </c>
      <c r="G77" s="96">
        <v>0.5</v>
      </c>
      <c r="H77" s="23">
        <v>0.121</v>
      </c>
      <c r="I77" s="214">
        <v>58.66</v>
      </c>
      <c r="J77" s="139" t="s">
        <v>8599</v>
      </c>
      <c r="K77" s="24" t="s">
        <v>7760</v>
      </c>
      <c r="L77" s="24" t="s">
        <v>7752</v>
      </c>
    </row>
    <row r="78" spans="1:12">
      <c r="A78" s="329" t="s">
        <v>6230</v>
      </c>
      <c r="B78" s="21" t="s">
        <v>106</v>
      </c>
      <c r="C78" s="20" t="s">
        <v>6231</v>
      </c>
      <c r="D78" s="73" t="s">
        <v>6813</v>
      </c>
      <c r="E78" s="19" t="s">
        <v>6814</v>
      </c>
      <c r="F78" s="21" t="s">
        <v>6768</v>
      </c>
      <c r="G78" s="95">
        <v>0.4</v>
      </c>
      <c r="H78" s="19">
        <v>1.7999999999999999E-2</v>
      </c>
      <c r="I78" s="215">
        <v>85.164800000000014</v>
      </c>
      <c r="J78" s="138" t="s">
        <v>8599</v>
      </c>
      <c r="K78" s="20" t="s">
        <v>7760</v>
      </c>
      <c r="L78" s="20" t="s">
        <v>7752</v>
      </c>
    </row>
    <row r="79" spans="1:12">
      <c r="A79" s="25" t="s">
        <v>6232</v>
      </c>
      <c r="B79" s="22" t="s">
        <v>5</v>
      </c>
      <c r="C79" s="24" t="s">
        <v>6233</v>
      </c>
      <c r="D79" s="74" t="s">
        <v>6815</v>
      </c>
      <c r="E79" s="23" t="s">
        <v>6816</v>
      </c>
      <c r="F79" s="22" t="s">
        <v>6817</v>
      </c>
      <c r="G79" s="96">
        <v>3.5</v>
      </c>
      <c r="H79" s="23">
        <v>0.90700000000000003</v>
      </c>
      <c r="I79" s="214">
        <v>241.04</v>
      </c>
      <c r="J79" s="139" t="s">
        <v>8599</v>
      </c>
      <c r="K79" s="24" t="s">
        <v>7760</v>
      </c>
      <c r="L79" s="24" t="s">
        <v>7752</v>
      </c>
    </row>
    <row r="80" spans="1:12">
      <c r="A80" s="329" t="s">
        <v>6234</v>
      </c>
      <c r="B80" s="21" t="s">
        <v>5</v>
      </c>
      <c r="C80" s="20" t="s">
        <v>6235</v>
      </c>
      <c r="D80" s="73" t="s">
        <v>6818</v>
      </c>
      <c r="E80" s="19" t="s">
        <v>6819</v>
      </c>
      <c r="F80" s="21" t="s">
        <v>6820</v>
      </c>
      <c r="G80" s="95">
        <v>10.8</v>
      </c>
      <c r="H80" s="19">
        <v>2.7770000000000001</v>
      </c>
      <c r="I80" s="215">
        <v>835.56</v>
      </c>
      <c r="J80" s="138" t="s">
        <v>8599</v>
      </c>
      <c r="K80" s="20" t="s">
        <v>7760</v>
      </c>
      <c r="L80" s="20" t="s">
        <v>7752</v>
      </c>
    </row>
    <row r="81" spans="1:12">
      <c r="A81" s="25" t="s">
        <v>6236</v>
      </c>
      <c r="B81" s="22" t="s">
        <v>5</v>
      </c>
      <c r="C81" s="24" t="s">
        <v>6237</v>
      </c>
      <c r="D81" s="74" t="s">
        <v>6821</v>
      </c>
      <c r="E81" s="23" t="s">
        <v>6822</v>
      </c>
      <c r="F81" s="22" t="s">
        <v>6820</v>
      </c>
      <c r="G81" s="96">
        <v>12.5</v>
      </c>
      <c r="H81" s="23">
        <v>3.5419999999999998</v>
      </c>
      <c r="I81" s="214">
        <v>1384.93</v>
      </c>
      <c r="J81" s="139" t="s">
        <v>8599</v>
      </c>
      <c r="K81" s="24" t="s">
        <v>7760</v>
      </c>
      <c r="L81" s="24" t="s">
        <v>7752</v>
      </c>
    </row>
    <row r="82" spans="1:12">
      <c r="A82" s="329" t="s">
        <v>6238</v>
      </c>
      <c r="B82" s="21" t="s">
        <v>5</v>
      </c>
      <c r="C82" s="20" t="s">
        <v>6239</v>
      </c>
      <c r="D82" s="73" t="s">
        <v>6823</v>
      </c>
      <c r="E82" s="19"/>
      <c r="F82" s="21" t="s">
        <v>6752</v>
      </c>
      <c r="G82" s="95">
        <v>1.6</v>
      </c>
      <c r="H82" s="19">
        <v>0.30099999999999999</v>
      </c>
      <c r="I82" s="215">
        <v>176.19</v>
      </c>
      <c r="J82" s="138" t="s">
        <v>8599</v>
      </c>
      <c r="K82" s="20" t="s">
        <v>7760</v>
      </c>
      <c r="L82" s="20" t="s">
        <v>7752</v>
      </c>
    </row>
    <row r="83" spans="1:12" ht="31.5">
      <c r="A83" s="234" t="s">
        <v>6160</v>
      </c>
      <c r="B83" s="256"/>
      <c r="C83" s="257"/>
      <c r="D83" s="283"/>
      <c r="E83" s="360"/>
      <c r="F83" s="360"/>
      <c r="G83" s="360"/>
      <c r="H83" s="360"/>
      <c r="I83" s="360"/>
      <c r="J83" s="360"/>
      <c r="K83" s="360"/>
      <c r="L83" s="360"/>
    </row>
    <row r="84" spans="1:12" s="66" customFormat="1" ht="38.25">
      <c r="A84" s="162" t="s">
        <v>2</v>
      </c>
      <c r="B84" s="6" t="s">
        <v>8825</v>
      </c>
      <c r="C84" s="11" t="s">
        <v>2813</v>
      </c>
      <c r="D84" s="6" t="s">
        <v>1667</v>
      </c>
      <c r="E84" s="7" t="s">
        <v>8824</v>
      </c>
      <c r="F84" s="6" t="s">
        <v>8852</v>
      </c>
      <c r="G84" s="285" t="s">
        <v>9019</v>
      </c>
      <c r="H84" s="7" t="s">
        <v>9020</v>
      </c>
      <c r="I84" s="242" t="s">
        <v>8855</v>
      </c>
      <c r="J84" s="239" t="s">
        <v>8763</v>
      </c>
      <c r="K84" s="239" t="s">
        <v>8595</v>
      </c>
      <c r="L84" s="241" t="s">
        <v>8848</v>
      </c>
    </row>
    <row r="85" spans="1:12">
      <c r="A85" s="331" t="s">
        <v>6161</v>
      </c>
      <c r="B85" s="21" t="s">
        <v>106</v>
      </c>
      <c r="C85" s="20" t="s">
        <v>6162</v>
      </c>
      <c r="D85" s="73" t="s">
        <v>6787</v>
      </c>
      <c r="E85" s="19">
        <v>8.125</v>
      </c>
      <c r="F85" s="21">
        <v>12</v>
      </c>
      <c r="G85" s="95">
        <v>0.3</v>
      </c>
      <c r="H85" s="19">
        <v>2.1000000000000001E-2</v>
      </c>
      <c r="I85" s="215">
        <v>74.599999999999994</v>
      </c>
      <c r="J85" s="138" t="s">
        <v>8599</v>
      </c>
      <c r="K85" s="20" t="s">
        <v>7760</v>
      </c>
      <c r="L85" s="20" t="s">
        <v>7752</v>
      </c>
    </row>
    <row r="86" spans="1:12">
      <c r="A86" s="330" t="s">
        <v>6240</v>
      </c>
      <c r="B86" s="22" t="s">
        <v>106</v>
      </c>
      <c r="C86" s="24" t="s">
        <v>6241</v>
      </c>
      <c r="D86" s="74" t="s">
        <v>6818</v>
      </c>
      <c r="E86" s="23" t="s">
        <v>6819</v>
      </c>
      <c r="F86" s="22" t="s">
        <v>6820</v>
      </c>
      <c r="G86" s="96">
        <v>7.6</v>
      </c>
      <c r="H86" s="23">
        <v>2.1680000000000001</v>
      </c>
      <c r="I86" s="214">
        <v>2835</v>
      </c>
      <c r="J86" s="139" t="s">
        <v>8599</v>
      </c>
      <c r="K86" s="24" t="s">
        <v>7760</v>
      </c>
      <c r="L86" s="24" t="s">
        <v>7752</v>
      </c>
    </row>
    <row r="87" spans="1:12">
      <c r="A87" s="331" t="s">
        <v>6242</v>
      </c>
      <c r="B87" s="21" t="s">
        <v>106</v>
      </c>
      <c r="C87" s="20" t="s">
        <v>6243</v>
      </c>
      <c r="D87" s="73" t="s">
        <v>6821</v>
      </c>
      <c r="E87" s="19" t="s">
        <v>6824</v>
      </c>
      <c r="F87" s="21" t="s">
        <v>6820</v>
      </c>
      <c r="G87" s="95">
        <v>6.9</v>
      </c>
      <c r="H87" s="19">
        <v>2.1379999999999999</v>
      </c>
      <c r="I87" s="215">
        <v>3854.9</v>
      </c>
      <c r="J87" s="138" t="s">
        <v>8599</v>
      </c>
      <c r="K87" s="20" t="s">
        <v>7760</v>
      </c>
      <c r="L87" s="20" t="s">
        <v>7752</v>
      </c>
    </row>
    <row r="88" spans="1:12">
      <c r="A88" s="330" t="s">
        <v>6244</v>
      </c>
      <c r="B88" s="22" t="s">
        <v>106</v>
      </c>
      <c r="C88" s="24" t="s">
        <v>6245</v>
      </c>
      <c r="D88" s="74" t="s">
        <v>6823</v>
      </c>
      <c r="E88" s="23"/>
      <c r="F88" s="22" t="s">
        <v>6752</v>
      </c>
      <c r="G88" s="96">
        <v>1.8</v>
      </c>
      <c r="H88" s="23">
        <v>0.252</v>
      </c>
      <c r="I88" s="214">
        <v>380.35200000000009</v>
      </c>
      <c r="J88" s="139" t="s">
        <v>8599</v>
      </c>
      <c r="K88" s="24" t="s">
        <v>7760</v>
      </c>
      <c r="L88" s="24" t="s">
        <v>7752</v>
      </c>
    </row>
    <row r="89" spans="1:12">
      <c r="A89" s="329" t="s">
        <v>6163</v>
      </c>
      <c r="B89" s="21" t="s">
        <v>5</v>
      </c>
      <c r="C89" s="20" t="s">
        <v>6164</v>
      </c>
      <c r="D89" s="73" t="s">
        <v>6788</v>
      </c>
      <c r="E89" s="19">
        <v>13</v>
      </c>
      <c r="F89" s="21">
        <v>72</v>
      </c>
      <c r="G89" s="95">
        <v>0.4</v>
      </c>
      <c r="H89" s="19">
        <v>0.01</v>
      </c>
      <c r="I89" s="215">
        <v>416.1</v>
      </c>
      <c r="J89" s="138" t="s">
        <v>8599</v>
      </c>
      <c r="K89" s="20" t="s">
        <v>7760</v>
      </c>
      <c r="L89" s="20" t="s">
        <v>7752</v>
      </c>
    </row>
    <row r="90" spans="1:12">
      <c r="A90" s="25" t="s">
        <v>6165</v>
      </c>
      <c r="B90" s="22" t="s">
        <v>5</v>
      </c>
      <c r="C90" s="24" t="s">
        <v>6166</v>
      </c>
      <c r="D90" s="74" t="s">
        <v>6789</v>
      </c>
      <c r="E90" s="23">
        <v>8.5</v>
      </c>
      <c r="F90" s="22">
        <v>12</v>
      </c>
      <c r="G90" s="96">
        <v>0.2</v>
      </c>
      <c r="H90" s="23">
        <v>4.0000000000000001E-3</v>
      </c>
      <c r="I90" s="214">
        <v>208.8</v>
      </c>
      <c r="J90" s="139" t="s">
        <v>8599</v>
      </c>
      <c r="K90" s="24" t="s">
        <v>7760</v>
      </c>
      <c r="L90" s="24" t="s">
        <v>7752</v>
      </c>
    </row>
    <row r="91" spans="1:12">
      <c r="A91" s="331" t="s">
        <v>6167</v>
      </c>
      <c r="B91" s="21" t="s">
        <v>106</v>
      </c>
      <c r="C91" s="20" t="s">
        <v>6168</v>
      </c>
      <c r="D91" s="73" t="s">
        <v>5999</v>
      </c>
      <c r="E91" s="19" t="s">
        <v>6790</v>
      </c>
      <c r="F91" s="21">
        <v>48</v>
      </c>
      <c r="G91" s="95">
        <v>0.8</v>
      </c>
      <c r="H91" s="19" t="s">
        <v>6791</v>
      </c>
      <c r="I91" s="215">
        <v>321.5</v>
      </c>
      <c r="J91" s="138" t="s">
        <v>8599</v>
      </c>
      <c r="K91" s="20" t="s">
        <v>7760</v>
      </c>
      <c r="L91" s="20" t="s">
        <v>7754</v>
      </c>
    </row>
    <row r="92" spans="1:12">
      <c r="A92" s="25" t="s">
        <v>6169</v>
      </c>
      <c r="B92" s="22" t="s">
        <v>5</v>
      </c>
      <c r="C92" s="24" t="s">
        <v>6170</v>
      </c>
      <c r="D92" s="74" t="s">
        <v>6792</v>
      </c>
      <c r="E92" s="23">
        <v>10.75</v>
      </c>
      <c r="F92" s="22">
        <v>10</v>
      </c>
      <c r="G92" s="96">
        <v>0.3</v>
      </c>
      <c r="H92" s="23">
        <v>1.0999999999999999E-2</v>
      </c>
      <c r="I92" s="214">
        <v>327.60000000000002</v>
      </c>
      <c r="J92" s="139" t="s">
        <v>8599</v>
      </c>
      <c r="K92" s="24" t="s">
        <v>7760</v>
      </c>
      <c r="L92" s="24" t="s">
        <v>7752</v>
      </c>
    </row>
    <row r="93" spans="1:12">
      <c r="A93" s="329" t="s">
        <v>6171</v>
      </c>
      <c r="B93" s="21" t="s">
        <v>5</v>
      </c>
      <c r="C93" s="20" t="s">
        <v>6172</v>
      </c>
      <c r="D93" s="73" t="s">
        <v>6793</v>
      </c>
      <c r="E93" s="19">
        <v>6.5</v>
      </c>
      <c r="F93" s="21">
        <v>12</v>
      </c>
      <c r="G93" s="95">
        <v>0.3</v>
      </c>
      <c r="H93" s="19">
        <v>6.0000000000000001E-3</v>
      </c>
      <c r="I93" s="215">
        <v>199.3</v>
      </c>
      <c r="J93" s="138" t="s">
        <v>8599</v>
      </c>
      <c r="K93" s="20" t="s">
        <v>7760</v>
      </c>
      <c r="L93" s="20" t="s">
        <v>7752</v>
      </c>
    </row>
    <row r="94" spans="1:12">
      <c r="A94" s="330" t="s">
        <v>6173</v>
      </c>
      <c r="B94" s="22" t="s">
        <v>106</v>
      </c>
      <c r="C94" s="24" t="s">
        <v>6174</v>
      </c>
      <c r="D94" s="74" t="s">
        <v>6000</v>
      </c>
      <c r="E94" s="23" t="s">
        <v>6794</v>
      </c>
      <c r="F94" s="22">
        <v>6</v>
      </c>
      <c r="G94" s="96">
        <v>4.5</v>
      </c>
      <c r="H94" s="23" t="s">
        <v>6795</v>
      </c>
      <c r="I94" s="214">
        <v>750.2</v>
      </c>
      <c r="J94" s="139" t="s">
        <v>8599</v>
      </c>
      <c r="K94" s="24" t="s">
        <v>7760</v>
      </c>
      <c r="L94" s="24" t="s">
        <v>7754</v>
      </c>
    </row>
    <row r="95" spans="1:12">
      <c r="A95" s="331" t="s">
        <v>6175</v>
      </c>
      <c r="B95" s="21" t="s">
        <v>106</v>
      </c>
      <c r="C95" s="20" t="s">
        <v>6176</v>
      </c>
      <c r="D95" s="73" t="s">
        <v>6001</v>
      </c>
      <c r="E95" s="19" t="s">
        <v>6796</v>
      </c>
      <c r="F95" s="21">
        <v>48</v>
      </c>
      <c r="G95" s="95">
        <v>0.6</v>
      </c>
      <c r="H95" s="19" t="s">
        <v>6797</v>
      </c>
      <c r="I95" s="215">
        <v>151.30000000000001</v>
      </c>
      <c r="J95" s="138" t="s">
        <v>8599</v>
      </c>
      <c r="K95" s="20" t="s">
        <v>7760</v>
      </c>
      <c r="L95" s="20" t="s">
        <v>7754</v>
      </c>
    </row>
    <row r="96" spans="1:12">
      <c r="A96" s="25" t="s">
        <v>6177</v>
      </c>
      <c r="B96" s="22" t="s">
        <v>5</v>
      </c>
      <c r="C96" s="24" t="s">
        <v>6178</v>
      </c>
      <c r="D96" s="74" t="s">
        <v>6798</v>
      </c>
      <c r="E96" s="23">
        <v>16.3</v>
      </c>
      <c r="F96" s="22">
        <v>6</v>
      </c>
      <c r="G96" s="96">
        <v>0.7</v>
      </c>
      <c r="H96" s="23">
        <v>5.5E-2</v>
      </c>
      <c r="I96" s="214">
        <v>603.5</v>
      </c>
      <c r="J96" s="139" t="s">
        <v>8599</v>
      </c>
      <c r="K96" s="24" t="s">
        <v>7760</v>
      </c>
      <c r="L96" s="24" t="s">
        <v>7752</v>
      </c>
    </row>
    <row r="97" spans="1:12">
      <c r="A97" s="329" t="s">
        <v>6179</v>
      </c>
      <c r="B97" s="21" t="s">
        <v>5</v>
      </c>
      <c r="C97" s="20" t="s">
        <v>6180</v>
      </c>
      <c r="D97" s="73" t="s">
        <v>6799</v>
      </c>
      <c r="E97" s="19">
        <v>11.5</v>
      </c>
      <c r="F97" s="21">
        <v>10</v>
      </c>
      <c r="G97" s="95">
        <v>0.2</v>
      </c>
      <c r="H97" s="19">
        <v>1E-3</v>
      </c>
      <c r="I97" s="215">
        <v>327.60000000000002</v>
      </c>
      <c r="J97" s="138" t="s">
        <v>8599</v>
      </c>
      <c r="K97" s="20" t="s">
        <v>7760</v>
      </c>
      <c r="L97" s="20" t="s">
        <v>7752</v>
      </c>
    </row>
    <row r="98" spans="1:12">
      <c r="A98" s="25" t="s">
        <v>6181</v>
      </c>
      <c r="B98" s="22" t="s">
        <v>5</v>
      </c>
      <c r="C98" s="24" t="s">
        <v>6182</v>
      </c>
      <c r="D98" s="74" t="s">
        <v>6800</v>
      </c>
      <c r="E98" s="23">
        <v>12</v>
      </c>
      <c r="F98" s="22">
        <v>6</v>
      </c>
      <c r="G98" s="96">
        <v>0.6</v>
      </c>
      <c r="H98" s="23">
        <v>2.3E-2</v>
      </c>
      <c r="I98" s="214">
        <v>500.7</v>
      </c>
      <c r="J98" s="139" t="s">
        <v>8599</v>
      </c>
      <c r="K98" s="24" t="s">
        <v>7760</v>
      </c>
      <c r="L98" s="24" t="s">
        <v>7752</v>
      </c>
    </row>
    <row r="99" spans="1:12">
      <c r="A99" s="329" t="s">
        <v>6183</v>
      </c>
      <c r="B99" s="21" t="s">
        <v>5</v>
      </c>
      <c r="C99" s="20" t="s">
        <v>6184</v>
      </c>
      <c r="D99" s="73" t="s">
        <v>6801</v>
      </c>
      <c r="E99" s="19">
        <v>8.125</v>
      </c>
      <c r="F99" s="21">
        <v>12</v>
      </c>
      <c r="G99" s="95">
        <v>0.3</v>
      </c>
      <c r="H99" s="19">
        <v>1.2999999999999999E-2</v>
      </c>
      <c r="I99" s="215">
        <v>774.5</v>
      </c>
      <c r="J99" s="138" t="s">
        <v>8599</v>
      </c>
      <c r="K99" s="20" t="s">
        <v>7760</v>
      </c>
      <c r="L99" s="20" t="s">
        <v>7752</v>
      </c>
    </row>
    <row r="100" spans="1:12">
      <c r="A100" s="330" t="s">
        <v>6185</v>
      </c>
      <c r="B100" s="22" t="s">
        <v>106</v>
      </c>
      <c r="C100" s="24" t="s">
        <v>6186</v>
      </c>
      <c r="D100" s="74" t="s">
        <v>6802</v>
      </c>
      <c r="E100" s="23">
        <v>8.125</v>
      </c>
      <c r="F100" s="22">
        <v>24</v>
      </c>
      <c r="G100" s="96">
        <v>1.6</v>
      </c>
      <c r="H100" s="23">
        <v>5.6000000000000001E-2</v>
      </c>
      <c r="I100" s="214">
        <v>499.4</v>
      </c>
      <c r="J100" s="139" t="s">
        <v>8599</v>
      </c>
      <c r="K100" s="24" t="s">
        <v>7760</v>
      </c>
      <c r="L100" s="24" t="s">
        <v>7752</v>
      </c>
    </row>
    <row r="101" spans="1:12">
      <c r="A101" s="329" t="s">
        <v>6187</v>
      </c>
      <c r="B101" s="21" t="s">
        <v>5</v>
      </c>
      <c r="C101" s="20" t="s">
        <v>6188</v>
      </c>
      <c r="D101" s="73" t="s">
        <v>6803</v>
      </c>
      <c r="E101" s="19">
        <v>8</v>
      </c>
      <c r="F101" s="21">
        <v>12</v>
      </c>
      <c r="G101" s="95">
        <v>0.2</v>
      </c>
      <c r="H101" s="19">
        <v>8.0000000000000002E-3</v>
      </c>
      <c r="I101" s="215">
        <v>348</v>
      </c>
      <c r="J101" s="138" t="s">
        <v>8599</v>
      </c>
      <c r="K101" s="20" t="s">
        <v>7760</v>
      </c>
      <c r="L101" s="20" t="s">
        <v>7752</v>
      </c>
    </row>
    <row r="102" spans="1:12">
      <c r="A102" s="25" t="s">
        <v>6189</v>
      </c>
      <c r="B102" s="22" t="s">
        <v>5</v>
      </c>
      <c r="C102" s="24" t="s">
        <v>6190</v>
      </c>
      <c r="D102" s="74" t="s">
        <v>6804</v>
      </c>
      <c r="E102" s="23">
        <v>12</v>
      </c>
      <c r="F102" s="22">
        <v>10</v>
      </c>
      <c r="G102" s="96">
        <v>0.5</v>
      </c>
      <c r="H102" s="23">
        <v>1.2E-2</v>
      </c>
      <c r="I102" s="214">
        <v>596.5</v>
      </c>
      <c r="J102" s="139" t="s">
        <v>8599</v>
      </c>
      <c r="K102" s="24" t="s">
        <v>7760</v>
      </c>
      <c r="L102" s="24" t="s">
        <v>7752</v>
      </c>
    </row>
    <row r="103" spans="1:12">
      <c r="A103" s="331" t="s">
        <v>6191</v>
      </c>
      <c r="B103" s="21" t="s">
        <v>106</v>
      </c>
      <c r="C103" s="20" t="s">
        <v>6192</v>
      </c>
      <c r="D103" s="73" t="s">
        <v>6805</v>
      </c>
      <c r="E103" s="19">
        <v>8.125</v>
      </c>
      <c r="F103" s="21">
        <v>24</v>
      </c>
      <c r="G103" s="95">
        <v>1.2</v>
      </c>
      <c r="H103" s="19">
        <v>1.7000000000000001E-2</v>
      </c>
      <c r="I103" s="215">
        <v>207.2</v>
      </c>
      <c r="J103" s="138" t="s">
        <v>8599</v>
      </c>
      <c r="K103" s="20" t="s">
        <v>7760</v>
      </c>
      <c r="L103" s="20" t="s">
        <v>7752</v>
      </c>
    </row>
    <row r="104" spans="1:12">
      <c r="A104" s="25" t="s">
        <v>6193</v>
      </c>
      <c r="B104" s="22" t="s">
        <v>5</v>
      </c>
      <c r="C104" s="24" t="s">
        <v>6194</v>
      </c>
      <c r="D104" s="74" t="s">
        <v>6806</v>
      </c>
      <c r="E104" s="23">
        <v>13</v>
      </c>
      <c r="F104" s="22">
        <v>10</v>
      </c>
      <c r="G104" s="96">
        <v>0.4</v>
      </c>
      <c r="H104" s="23">
        <v>8.0000000000000002E-3</v>
      </c>
      <c r="I104" s="214">
        <v>416.1</v>
      </c>
      <c r="J104" s="139" t="s">
        <v>8599</v>
      </c>
      <c r="K104" s="24" t="s">
        <v>7760</v>
      </c>
      <c r="L104" s="24" t="s">
        <v>7752</v>
      </c>
    </row>
    <row r="105" spans="1:12">
      <c r="A105" s="329" t="s">
        <v>6195</v>
      </c>
      <c r="B105" s="21" t="s">
        <v>5</v>
      </c>
      <c r="C105" s="20" t="s">
        <v>6196</v>
      </c>
      <c r="D105" s="73" t="s">
        <v>6807</v>
      </c>
      <c r="E105" s="19">
        <v>13</v>
      </c>
      <c r="F105" s="21">
        <v>10</v>
      </c>
      <c r="G105" s="95">
        <v>0.4</v>
      </c>
      <c r="H105" s="19">
        <v>6.0000000000000001E-3</v>
      </c>
      <c r="I105" s="215">
        <v>436.8</v>
      </c>
      <c r="J105" s="138" t="s">
        <v>8599</v>
      </c>
      <c r="K105" s="20" t="s">
        <v>7760</v>
      </c>
      <c r="L105" s="20" t="s">
        <v>7752</v>
      </c>
    </row>
    <row r="106" spans="1:12">
      <c r="A106" s="25" t="s">
        <v>6197</v>
      </c>
      <c r="B106" s="22" t="s">
        <v>5</v>
      </c>
      <c r="C106" s="24" t="s">
        <v>6198</v>
      </c>
      <c r="D106" s="74" t="s">
        <v>6808</v>
      </c>
      <c r="E106" s="23">
        <v>8.5</v>
      </c>
      <c r="F106" s="22">
        <v>12</v>
      </c>
      <c r="G106" s="96">
        <v>0.2</v>
      </c>
      <c r="H106" s="23">
        <v>6.0000000000000001E-3</v>
      </c>
      <c r="I106" s="214">
        <v>199.3</v>
      </c>
      <c r="J106" s="139" t="s">
        <v>8599</v>
      </c>
      <c r="K106" s="24" t="s">
        <v>7760</v>
      </c>
      <c r="L106" s="24" t="s">
        <v>7752</v>
      </c>
    </row>
    <row r="107" spans="1:12">
      <c r="A107" s="329" t="s">
        <v>6199</v>
      </c>
      <c r="B107" s="21" t="s">
        <v>5</v>
      </c>
      <c r="C107" s="20" t="s">
        <v>6200</v>
      </c>
      <c r="D107" s="73" t="s">
        <v>6809</v>
      </c>
      <c r="E107" s="19">
        <v>12</v>
      </c>
      <c r="F107" s="21">
        <v>12</v>
      </c>
      <c r="G107" s="95">
        <v>0.2</v>
      </c>
      <c r="H107" s="19">
        <v>5.0000000000000001E-3</v>
      </c>
      <c r="I107" s="215">
        <v>601.1</v>
      </c>
      <c r="J107" s="138" t="s">
        <v>8599</v>
      </c>
      <c r="K107" s="20" t="s">
        <v>7760</v>
      </c>
      <c r="L107" s="20" t="s">
        <v>7752</v>
      </c>
    </row>
    <row r="108" spans="1:12">
      <c r="A108" s="25" t="s">
        <v>6201</v>
      </c>
      <c r="B108" s="22" t="s">
        <v>5</v>
      </c>
      <c r="C108" s="24" t="s">
        <v>6202</v>
      </c>
      <c r="D108" s="74" t="s">
        <v>6810</v>
      </c>
      <c r="E108" s="23">
        <v>10.25</v>
      </c>
      <c r="F108" s="22">
        <v>12</v>
      </c>
      <c r="G108" s="96">
        <v>0.3</v>
      </c>
      <c r="H108" s="23">
        <v>5.0000000000000001E-3</v>
      </c>
      <c r="I108" s="214">
        <v>601.1</v>
      </c>
      <c r="J108" s="139" t="s">
        <v>8599</v>
      </c>
      <c r="K108" s="24" t="s">
        <v>7760</v>
      </c>
      <c r="L108" s="24" t="s">
        <v>7752</v>
      </c>
    </row>
    <row r="109" spans="1:12">
      <c r="A109" s="329" t="s">
        <v>6203</v>
      </c>
      <c r="B109" s="21" t="s">
        <v>106</v>
      </c>
      <c r="C109" s="20" t="s">
        <v>6204</v>
      </c>
      <c r="D109" s="73" t="s">
        <v>6788</v>
      </c>
      <c r="E109" s="19">
        <v>13</v>
      </c>
      <c r="F109" s="21">
        <v>12</v>
      </c>
      <c r="G109" s="95">
        <v>0.3</v>
      </c>
      <c r="H109" s="19">
        <v>8.9999999999999993E-3</v>
      </c>
      <c r="I109" s="215">
        <v>785</v>
      </c>
      <c r="J109" s="138" t="s">
        <v>8599</v>
      </c>
      <c r="K109" s="20" t="s">
        <v>7760</v>
      </c>
      <c r="L109" s="20" t="s">
        <v>7752</v>
      </c>
    </row>
    <row r="110" spans="1:12">
      <c r="A110" s="25" t="s">
        <v>6205</v>
      </c>
      <c r="B110" s="22" t="s">
        <v>106</v>
      </c>
      <c r="C110" s="24" t="s">
        <v>6206</v>
      </c>
      <c r="D110" s="74" t="s">
        <v>6789</v>
      </c>
      <c r="E110" s="23">
        <v>8.5</v>
      </c>
      <c r="F110" s="22">
        <v>12</v>
      </c>
      <c r="G110" s="96">
        <v>0.2</v>
      </c>
      <c r="H110" s="23">
        <v>8.9999999999999993E-3</v>
      </c>
      <c r="I110" s="214">
        <v>438.5</v>
      </c>
      <c r="J110" s="139" t="s">
        <v>8599</v>
      </c>
      <c r="K110" s="24" t="s">
        <v>7760</v>
      </c>
      <c r="L110" s="24" t="s">
        <v>7752</v>
      </c>
    </row>
    <row r="111" spans="1:12">
      <c r="A111" s="331" t="s">
        <v>5475</v>
      </c>
      <c r="B111" s="21" t="s">
        <v>106</v>
      </c>
      <c r="C111" s="20" t="s">
        <v>5476</v>
      </c>
      <c r="D111" s="73" t="s">
        <v>5999</v>
      </c>
      <c r="E111" s="19" t="s">
        <v>6790</v>
      </c>
      <c r="F111" s="21">
        <v>24</v>
      </c>
      <c r="G111" s="95">
        <v>0.8</v>
      </c>
      <c r="H111" s="19" t="s">
        <v>6791</v>
      </c>
      <c r="I111" s="215">
        <v>495.4</v>
      </c>
      <c r="J111" s="138" t="s">
        <v>8599</v>
      </c>
      <c r="K111" s="20" t="s">
        <v>7760</v>
      </c>
      <c r="L111" s="20" t="s">
        <v>7754</v>
      </c>
    </row>
    <row r="112" spans="1:12">
      <c r="A112" s="25" t="s">
        <v>6207</v>
      </c>
      <c r="B112" s="22" t="s">
        <v>106</v>
      </c>
      <c r="C112" s="24" t="s">
        <v>6208</v>
      </c>
      <c r="D112" s="74" t="s">
        <v>6792</v>
      </c>
      <c r="E112" s="23">
        <v>10.75</v>
      </c>
      <c r="F112" s="22">
        <v>12</v>
      </c>
      <c r="G112" s="96">
        <v>0.3</v>
      </c>
      <c r="H112" s="23">
        <v>2E-3</v>
      </c>
      <c r="I112" s="214">
        <v>643.29999999999995</v>
      </c>
      <c r="J112" s="139" t="s">
        <v>8599</v>
      </c>
      <c r="K112" s="24" t="s">
        <v>7760</v>
      </c>
      <c r="L112" s="24" t="s">
        <v>7752</v>
      </c>
    </row>
    <row r="113" spans="1:12">
      <c r="A113" s="329" t="s">
        <v>6209</v>
      </c>
      <c r="B113" s="21" t="s">
        <v>106</v>
      </c>
      <c r="C113" s="20" t="s">
        <v>6210</v>
      </c>
      <c r="D113" s="73" t="s">
        <v>6793</v>
      </c>
      <c r="E113" s="19">
        <v>6.5</v>
      </c>
      <c r="F113" s="21">
        <v>12</v>
      </c>
      <c r="G113" s="95">
        <v>0.1</v>
      </c>
      <c r="H113" s="19">
        <v>2E-3</v>
      </c>
      <c r="I113" s="215">
        <v>422.7</v>
      </c>
      <c r="J113" s="138" t="s">
        <v>8599</v>
      </c>
      <c r="K113" s="20" t="s">
        <v>7760</v>
      </c>
      <c r="L113" s="20" t="s">
        <v>7752</v>
      </c>
    </row>
    <row r="114" spans="1:12">
      <c r="A114" s="330" t="s">
        <v>5477</v>
      </c>
      <c r="B114" s="22" t="s">
        <v>106</v>
      </c>
      <c r="C114" s="24" t="s">
        <v>5478</v>
      </c>
      <c r="D114" s="74" t="s">
        <v>6000</v>
      </c>
      <c r="E114" s="23" t="s">
        <v>6794</v>
      </c>
      <c r="F114" s="22">
        <v>12</v>
      </c>
      <c r="G114" s="96">
        <v>4.5</v>
      </c>
      <c r="H114" s="23" t="s">
        <v>6795</v>
      </c>
      <c r="I114" s="214">
        <v>1050.2</v>
      </c>
      <c r="J114" s="139" t="s">
        <v>8599</v>
      </c>
      <c r="K114" s="24" t="s">
        <v>7760</v>
      </c>
      <c r="L114" s="24" t="s">
        <v>7754</v>
      </c>
    </row>
    <row r="115" spans="1:12">
      <c r="A115" s="331" t="s">
        <v>5479</v>
      </c>
      <c r="B115" s="21" t="s">
        <v>106</v>
      </c>
      <c r="C115" s="20" t="s">
        <v>5480</v>
      </c>
      <c r="D115" s="73" t="s">
        <v>6001</v>
      </c>
      <c r="E115" s="19" t="s">
        <v>6796</v>
      </c>
      <c r="F115" s="21">
        <v>24</v>
      </c>
      <c r="G115" s="95">
        <v>0.6</v>
      </c>
      <c r="H115" s="19" t="s">
        <v>6811</v>
      </c>
      <c r="I115" s="215">
        <v>255.9</v>
      </c>
      <c r="J115" s="138" t="s">
        <v>8599</v>
      </c>
      <c r="K115" s="20" t="s">
        <v>7760</v>
      </c>
      <c r="L115" s="20" t="s">
        <v>7754</v>
      </c>
    </row>
    <row r="116" spans="1:12">
      <c r="A116" s="330" t="s">
        <v>6211</v>
      </c>
      <c r="B116" s="22" t="s">
        <v>106</v>
      </c>
      <c r="C116" s="24" t="s">
        <v>6212</v>
      </c>
      <c r="D116" s="74" t="s">
        <v>6798</v>
      </c>
      <c r="E116" s="23">
        <v>16.3</v>
      </c>
      <c r="F116" s="22">
        <v>6</v>
      </c>
      <c r="G116" s="96">
        <v>0.6</v>
      </c>
      <c r="H116" s="23">
        <v>2.4E-2</v>
      </c>
      <c r="I116" s="214">
        <v>1068</v>
      </c>
      <c r="J116" s="139" t="s">
        <v>8599</v>
      </c>
      <c r="K116" s="24" t="s">
        <v>7760</v>
      </c>
      <c r="L116" s="24" t="s">
        <v>7752</v>
      </c>
    </row>
    <row r="117" spans="1:12">
      <c r="A117" s="331" t="s">
        <v>6213</v>
      </c>
      <c r="B117" s="21" t="s">
        <v>106</v>
      </c>
      <c r="C117" s="20" t="s">
        <v>6214</v>
      </c>
      <c r="D117" s="73" t="s">
        <v>6800</v>
      </c>
      <c r="E117" s="19">
        <v>12</v>
      </c>
      <c r="F117" s="21">
        <v>6</v>
      </c>
      <c r="G117" s="95">
        <v>0.5</v>
      </c>
      <c r="H117" s="19">
        <v>1.9E-2</v>
      </c>
      <c r="I117" s="215">
        <v>865.7</v>
      </c>
      <c r="J117" s="138" t="s">
        <v>8599</v>
      </c>
      <c r="K117" s="20" t="s">
        <v>7760</v>
      </c>
      <c r="L117" s="20" t="s">
        <v>7752</v>
      </c>
    </row>
    <row r="118" spans="1:12">
      <c r="A118" s="330" t="s">
        <v>6215</v>
      </c>
      <c r="B118" s="22" t="s">
        <v>106</v>
      </c>
      <c r="C118" s="24" t="s">
        <v>6216</v>
      </c>
      <c r="D118" s="74" t="s">
        <v>6801</v>
      </c>
      <c r="E118" s="23">
        <v>8.125</v>
      </c>
      <c r="F118" s="22">
        <v>12</v>
      </c>
      <c r="G118" s="96">
        <v>0.2</v>
      </c>
      <c r="H118" s="23">
        <v>2E-3</v>
      </c>
      <c r="I118" s="214">
        <v>1003.1</v>
      </c>
      <c r="J118" s="139" t="s">
        <v>8599</v>
      </c>
      <c r="K118" s="24" t="s">
        <v>7760</v>
      </c>
      <c r="L118" s="24" t="s">
        <v>7752</v>
      </c>
    </row>
    <row r="119" spans="1:12">
      <c r="A119" s="331" t="s">
        <v>5483</v>
      </c>
      <c r="B119" s="21" t="s">
        <v>106</v>
      </c>
      <c r="C119" s="20" t="s">
        <v>5484</v>
      </c>
      <c r="D119" s="73" t="s">
        <v>6802</v>
      </c>
      <c r="E119" s="19">
        <v>8.125</v>
      </c>
      <c r="F119" s="21">
        <v>6</v>
      </c>
      <c r="G119" s="95">
        <v>1.5</v>
      </c>
      <c r="H119" s="19">
        <v>2.1999999999999999E-2</v>
      </c>
      <c r="I119" s="215">
        <v>1017</v>
      </c>
      <c r="J119" s="138" t="s">
        <v>8599</v>
      </c>
      <c r="K119" s="20" t="s">
        <v>7760</v>
      </c>
      <c r="L119" s="20" t="s">
        <v>7752</v>
      </c>
    </row>
    <row r="120" spans="1:12">
      <c r="A120" s="330" t="s">
        <v>6217</v>
      </c>
      <c r="B120" s="22" t="s">
        <v>106</v>
      </c>
      <c r="C120" s="24" t="s">
        <v>6218</v>
      </c>
      <c r="D120" s="74" t="s">
        <v>6803</v>
      </c>
      <c r="E120" s="23">
        <v>8</v>
      </c>
      <c r="F120" s="22">
        <v>12</v>
      </c>
      <c r="G120" s="96">
        <v>0.2</v>
      </c>
      <c r="H120" s="23">
        <v>8.9999999999999993E-3</v>
      </c>
      <c r="I120" s="214">
        <v>677.2</v>
      </c>
      <c r="J120" s="139" t="s">
        <v>8599</v>
      </c>
      <c r="K120" s="24" t="s">
        <v>7760</v>
      </c>
      <c r="L120" s="24" t="s">
        <v>7752</v>
      </c>
    </row>
    <row r="121" spans="1:12">
      <c r="A121" s="331" t="s">
        <v>6219</v>
      </c>
      <c r="B121" s="21" t="s">
        <v>106</v>
      </c>
      <c r="C121" s="20" t="s">
        <v>6220</v>
      </c>
      <c r="D121" s="73" t="s">
        <v>6804</v>
      </c>
      <c r="E121" s="19">
        <v>12</v>
      </c>
      <c r="F121" s="21">
        <v>6</v>
      </c>
      <c r="G121" s="95">
        <v>0.5</v>
      </c>
      <c r="H121" s="19">
        <v>1.9E-2</v>
      </c>
      <c r="I121" s="215">
        <v>1076.4000000000001</v>
      </c>
      <c r="J121" s="138" t="s">
        <v>8599</v>
      </c>
      <c r="K121" s="20" t="s">
        <v>7760</v>
      </c>
      <c r="L121" s="20" t="s">
        <v>7752</v>
      </c>
    </row>
    <row r="122" spans="1:12">
      <c r="A122" s="330" t="s">
        <v>5485</v>
      </c>
      <c r="B122" s="22" t="s">
        <v>106</v>
      </c>
      <c r="C122" s="24" t="s">
        <v>5486</v>
      </c>
      <c r="D122" s="74" t="s">
        <v>6805</v>
      </c>
      <c r="E122" s="23">
        <v>8.125</v>
      </c>
      <c r="F122" s="22">
        <v>24</v>
      </c>
      <c r="G122" s="96">
        <v>1.3</v>
      </c>
      <c r="H122" s="23">
        <v>5.5E-2</v>
      </c>
      <c r="I122" s="214">
        <v>317.60000000000002</v>
      </c>
      <c r="J122" s="139" t="s">
        <v>8599</v>
      </c>
      <c r="K122" s="24" t="s">
        <v>7760</v>
      </c>
      <c r="L122" s="24" t="s">
        <v>7752</v>
      </c>
    </row>
    <row r="123" spans="1:12">
      <c r="A123" s="331" t="s">
        <v>6221</v>
      </c>
      <c r="B123" s="21" t="s">
        <v>106</v>
      </c>
      <c r="C123" s="20" t="s">
        <v>6222</v>
      </c>
      <c r="D123" s="73" t="s">
        <v>6806</v>
      </c>
      <c r="E123" s="19">
        <v>13</v>
      </c>
      <c r="F123" s="21">
        <v>12</v>
      </c>
      <c r="G123" s="95">
        <v>0.4</v>
      </c>
      <c r="H123" s="19">
        <v>1.9E-2</v>
      </c>
      <c r="I123" s="215">
        <v>752.2</v>
      </c>
      <c r="J123" s="138" t="s">
        <v>8599</v>
      </c>
      <c r="K123" s="20" t="s">
        <v>7760</v>
      </c>
      <c r="L123" s="20" t="s">
        <v>7752</v>
      </c>
    </row>
    <row r="124" spans="1:12">
      <c r="A124" s="330" t="s">
        <v>6223</v>
      </c>
      <c r="B124" s="22" t="s">
        <v>106</v>
      </c>
      <c r="C124" s="24" t="s">
        <v>6224</v>
      </c>
      <c r="D124" s="74" t="s">
        <v>6807</v>
      </c>
      <c r="E124" s="23">
        <v>13</v>
      </c>
      <c r="F124" s="22">
        <v>6</v>
      </c>
      <c r="G124" s="96">
        <v>0.4</v>
      </c>
      <c r="H124" s="23">
        <v>1.9E-2</v>
      </c>
      <c r="I124" s="214">
        <v>752.2</v>
      </c>
      <c r="J124" s="139" t="s">
        <v>8599</v>
      </c>
      <c r="K124" s="24" t="s">
        <v>7760</v>
      </c>
      <c r="L124" s="24" t="s">
        <v>7752</v>
      </c>
    </row>
    <row r="125" spans="1:12">
      <c r="A125" s="331" t="s">
        <v>6225</v>
      </c>
      <c r="B125" s="21" t="s">
        <v>106</v>
      </c>
      <c r="C125" s="20" t="s">
        <v>6226</v>
      </c>
      <c r="D125" s="73" t="s">
        <v>6808</v>
      </c>
      <c r="E125" s="19">
        <v>8.5</v>
      </c>
      <c r="F125" s="21">
        <v>12</v>
      </c>
      <c r="G125" s="95">
        <v>0.2</v>
      </c>
      <c r="H125" s="19">
        <v>2E-3</v>
      </c>
      <c r="I125" s="215">
        <v>454.1</v>
      </c>
      <c r="J125" s="138" t="s">
        <v>8599</v>
      </c>
      <c r="K125" s="20" t="s">
        <v>7760</v>
      </c>
      <c r="L125" s="20" t="s">
        <v>7752</v>
      </c>
    </row>
    <row r="126" spans="1:12" ht="31.5">
      <c r="A126" s="234" t="s">
        <v>6246</v>
      </c>
      <c r="B126" s="256"/>
      <c r="C126" s="257"/>
      <c r="D126" s="283"/>
      <c r="E126" s="258"/>
      <c r="F126" s="256"/>
      <c r="G126" s="284"/>
      <c r="H126" s="258"/>
      <c r="I126" s="263"/>
      <c r="J126" s="263"/>
      <c r="K126" s="263"/>
      <c r="L126" s="263"/>
    </row>
    <row r="127" spans="1:12" s="66" customFormat="1" ht="38.25">
      <c r="A127" s="162" t="s">
        <v>2</v>
      </c>
      <c r="B127" s="6" t="s">
        <v>8825</v>
      </c>
      <c r="C127" s="11" t="s">
        <v>2813</v>
      </c>
      <c r="D127" s="6" t="s">
        <v>1667</v>
      </c>
      <c r="E127" s="7" t="s">
        <v>8824</v>
      </c>
      <c r="F127" s="6" t="s">
        <v>8852</v>
      </c>
      <c r="G127" s="285" t="s">
        <v>9019</v>
      </c>
      <c r="H127" s="7" t="s">
        <v>9020</v>
      </c>
      <c r="I127" s="242" t="s">
        <v>8855</v>
      </c>
      <c r="J127" s="239" t="s">
        <v>8763</v>
      </c>
      <c r="K127" s="239" t="s">
        <v>8595</v>
      </c>
      <c r="L127" s="241" t="s">
        <v>8848</v>
      </c>
    </row>
    <row r="128" spans="1:12">
      <c r="A128" s="25" t="s">
        <v>6247</v>
      </c>
      <c r="B128" s="22" t="s">
        <v>5</v>
      </c>
      <c r="C128" s="24" t="s">
        <v>6248</v>
      </c>
      <c r="D128" s="74" t="s">
        <v>6825</v>
      </c>
      <c r="E128" s="23" t="s">
        <v>6826</v>
      </c>
      <c r="F128" s="22" t="s">
        <v>6752</v>
      </c>
      <c r="G128" s="96">
        <v>1.8</v>
      </c>
      <c r="H128" s="23">
        <v>0.107</v>
      </c>
      <c r="I128" s="214">
        <v>68.959999999999994</v>
      </c>
      <c r="J128" s="139" t="s">
        <v>8599</v>
      </c>
      <c r="K128" s="24" t="s">
        <v>7760</v>
      </c>
      <c r="L128" s="24" t="s">
        <v>7753</v>
      </c>
    </row>
    <row r="129" spans="1:12" ht="25.5">
      <c r="A129" s="329" t="s">
        <v>6249</v>
      </c>
      <c r="B129" s="21" t="s">
        <v>5</v>
      </c>
      <c r="C129" s="20" t="s">
        <v>6250</v>
      </c>
      <c r="D129" s="73" t="s">
        <v>6827</v>
      </c>
      <c r="E129" s="19" t="s">
        <v>6828</v>
      </c>
      <c r="F129" s="21" t="s">
        <v>6752</v>
      </c>
      <c r="G129" s="95">
        <v>2</v>
      </c>
      <c r="H129" s="19">
        <v>4.4999999999999998E-2</v>
      </c>
      <c r="I129" s="215">
        <v>77.47</v>
      </c>
      <c r="J129" s="138" t="s">
        <v>8599</v>
      </c>
      <c r="K129" s="20" t="s">
        <v>7760</v>
      </c>
      <c r="L129" s="20" t="s">
        <v>7753</v>
      </c>
    </row>
    <row r="130" spans="1:12" ht="25.5">
      <c r="A130" s="25" t="s">
        <v>6251</v>
      </c>
      <c r="B130" s="22" t="s">
        <v>5</v>
      </c>
      <c r="C130" s="24" t="s">
        <v>6252</v>
      </c>
      <c r="D130" s="74" t="s">
        <v>6829</v>
      </c>
      <c r="E130" s="23" t="s">
        <v>6830</v>
      </c>
      <c r="F130" s="22" t="s">
        <v>6752</v>
      </c>
      <c r="G130" s="96">
        <v>1.7</v>
      </c>
      <c r="H130" s="23">
        <v>4.9000000000000002E-2</v>
      </c>
      <c r="I130" s="214">
        <v>78.48</v>
      </c>
      <c r="J130" s="139" t="s">
        <v>8599</v>
      </c>
      <c r="K130" s="24" t="s">
        <v>7760</v>
      </c>
      <c r="L130" s="24" t="s">
        <v>7753</v>
      </c>
    </row>
    <row r="131" spans="1:12" ht="25.5">
      <c r="A131" s="329" t="s">
        <v>6253</v>
      </c>
      <c r="B131" s="21" t="s">
        <v>5</v>
      </c>
      <c r="C131" s="20" t="s">
        <v>6254</v>
      </c>
      <c r="D131" s="73" t="s">
        <v>6831</v>
      </c>
      <c r="E131" s="19" t="s">
        <v>6832</v>
      </c>
      <c r="F131" s="21" t="s">
        <v>6752</v>
      </c>
      <c r="G131" s="95">
        <v>1.7</v>
      </c>
      <c r="H131" s="19">
        <v>3.6999999999999998E-2</v>
      </c>
      <c r="I131" s="215">
        <v>56.78</v>
      </c>
      <c r="J131" s="138" t="s">
        <v>8599</v>
      </c>
      <c r="K131" s="20" t="s">
        <v>7760</v>
      </c>
      <c r="L131" s="20" t="s">
        <v>7753</v>
      </c>
    </row>
    <row r="132" spans="1:12" ht="31.5">
      <c r="A132" s="234" t="s">
        <v>6255</v>
      </c>
      <c r="B132" s="256"/>
      <c r="C132" s="257"/>
      <c r="D132" s="283"/>
      <c r="E132" s="258"/>
      <c r="F132" s="256"/>
      <c r="G132" s="284"/>
      <c r="H132" s="258"/>
      <c r="I132" s="263"/>
      <c r="J132" s="263"/>
      <c r="K132" s="263"/>
      <c r="L132" s="263"/>
    </row>
    <row r="133" spans="1:12" s="66" customFormat="1" ht="38.25">
      <c r="A133" s="162" t="s">
        <v>2</v>
      </c>
      <c r="B133" s="6" t="s">
        <v>8825</v>
      </c>
      <c r="C133" s="11" t="s">
        <v>2813</v>
      </c>
      <c r="D133" s="6" t="s">
        <v>1667</v>
      </c>
      <c r="E133" s="7" t="s">
        <v>8824</v>
      </c>
      <c r="F133" s="6" t="s">
        <v>8852</v>
      </c>
      <c r="G133" s="285" t="s">
        <v>9019</v>
      </c>
      <c r="H133" s="7" t="s">
        <v>9020</v>
      </c>
      <c r="I133" s="242" t="s">
        <v>8855</v>
      </c>
      <c r="J133" s="239" t="s">
        <v>8763</v>
      </c>
      <c r="K133" s="239" t="s">
        <v>8595</v>
      </c>
      <c r="L133" s="241" t="s">
        <v>8848</v>
      </c>
    </row>
    <row r="134" spans="1:12">
      <c r="A134" s="25" t="s">
        <v>6256</v>
      </c>
      <c r="B134" s="22" t="s">
        <v>5</v>
      </c>
      <c r="C134" s="24" t="s">
        <v>6257</v>
      </c>
      <c r="D134" s="75" t="s">
        <v>6833</v>
      </c>
      <c r="E134" s="23"/>
      <c r="F134" s="22" t="s">
        <v>6764</v>
      </c>
      <c r="G134" s="96">
        <v>4.7</v>
      </c>
      <c r="H134" s="23">
        <v>0.47299999999999998</v>
      </c>
      <c r="I134" s="214">
        <v>194.12</v>
      </c>
      <c r="J134" s="139" t="s">
        <v>8599</v>
      </c>
      <c r="K134" s="24" t="s">
        <v>7760</v>
      </c>
      <c r="L134" s="24" t="s">
        <v>7753</v>
      </c>
    </row>
    <row r="135" spans="1:12">
      <c r="A135" s="329" t="s">
        <v>6258</v>
      </c>
      <c r="B135" s="21" t="s">
        <v>5</v>
      </c>
      <c r="C135" s="20" t="s">
        <v>6259</v>
      </c>
      <c r="D135" s="76" t="s">
        <v>6777</v>
      </c>
      <c r="E135" s="19"/>
      <c r="F135" s="21" t="s">
        <v>6752</v>
      </c>
      <c r="G135" s="95">
        <v>33.9</v>
      </c>
      <c r="H135" s="19">
        <v>6.6520000000000001</v>
      </c>
      <c r="I135" s="215">
        <v>1591.11</v>
      </c>
      <c r="J135" s="138" t="s">
        <v>8599</v>
      </c>
      <c r="K135" s="20" t="s">
        <v>7760</v>
      </c>
      <c r="L135" s="20" t="s">
        <v>7753</v>
      </c>
    </row>
    <row r="136" spans="1:12" ht="31.5">
      <c r="A136" s="234" t="s">
        <v>6260</v>
      </c>
      <c r="B136" s="256"/>
      <c r="C136" s="257"/>
      <c r="D136" s="283"/>
      <c r="E136" s="258"/>
      <c r="F136" s="256"/>
      <c r="G136" s="284"/>
      <c r="H136" s="258"/>
      <c r="I136" s="263"/>
      <c r="J136" s="263"/>
      <c r="K136" s="263"/>
      <c r="L136" s="263"/>
    </row>
    <row r="137" spans="1:12" s="66" customFormat="1" ht="38.25">
      <c r="A137" s="162" t="s">
        <v>2</v>
      </c>
      <c r="B137" s="6" t="s">
        <v>8825</v>
      </c>
      <c r="C137" s="11" t="s">
        <v>2813</v>
      </c>
      <c r="D137" s="6" t="s">
        <v>1667</v>
      </c>
      <c r="E137" s="7" t="s">
        <v>8824</v>
      </c>
      <c r="F137" s="6" t="s">
        <v>8852</v>
      </c>
      <c r="G137" s="285" t="s">
        <v>9019</v>
      </c>
      <c r="H137" s="7" t="s">
        <v>9020</v>
      </c>
      <c r="I137" s="242" t="s">
        <v>8855</v>
      </c>
      <c r="J137" s="239" t="s">
        <v>8763</v>
      </c>
      <c r="K137" s="239" t="s">
        <v>8595</v>
      </c>
      <c r="L137" s="241" t="s">
        <v>8848</v>
      </c>
    </row>
    <row r="138" spans="1:12">
      <c r="A138" s="25" t="s">
        <v>6261</v>
      </c>
      <c r="B138" s="22" t="s">
        <v>5</v>
      </c>
      <c r="C138" s="24" t="s">
        <v>6262</v>
      </c>
      <c r="D138" s="74" t="s">
        <v>6834</v>
      </c>
      <c r="E138" s="23" t="s">
        <v>6835</v>
      </c>
      <c r="F138" s="22" t="s">
        <v>6773</v>
      </c>
      <c r="G138" s="96">
        <v>2.85</v>
      </c>
      <c r="H138" s="23">
        <v>0.17699999999999999</v>
      </c>
      <c r="I138" s="214">
        <v>137.02000000000001</v>
      </c>
      <c r="J138" s="139" t="s">
        <v>8599</v>
      </c>
      <c r="K138" s="24" t="s">
        <v>7761</v>
      </c>
      <c r="L138" s="24" t="s">
        <v>7752</v>
      </c>
    </row>
    <row r="139" spans="1:12">
      <c r="A139" s="329" t="s">
        <v>6263</v>
      </c>
      <c r="B139" s="21" t="s">
        <v>5</v>
      </c>
      <c r="C139" s="20" t="s">
        <v>6264</v>
      </c>
      <c r="D139" s="73" t="s">
        <v>6836</v>
      </c>
      <c r="E139" s="19" t="s">
        <v>6837</v>
      </c>
      <c r="F139" s="21" t="s">
        <v>6752</v>
      </c>
      <c r="G139" s="95">
        <v>2.0499999999999998</v>
      </c>
      <c r="H139" s="19">
        <v>0.13100000000000001</v>
      </c>
      <c r="I139" s="215">
        <v>126.48</v>
      </c>
      <c r="J139" s="138" t="s">
        <v>8599</v>
      </c>
      <c r="K139" s="20" t="s">
        <v>7761</v>
      </c>
      <c r="L139" s="20" t="s">
        <v>7752</v>
      </c>
    </row>
    <row r="140" spans="1:12">
      <c r="A140" s="25" t="s">
        <v>6265</v>
      </c>
      <c r="B140" s="22" t="s">
        <v>5</v>
      </c>
      <c r="C140" s="24" t="s">
        <v>6266</v>
      </c>
      <c r="D140" s="74" t="s">
        <v>6838</v>
      </c>
      <c r="E140" s="23" t="s">
        <v>6839</v>
      </c>
      <c r="F140" s="22" t="s">
        <v>6752</v>
      </c>
      <c r="G140" s="96">
        <v>1.58</v>
      </c>
      <c r="H140" s="23">
        <v>0.183</v>
      </c>
      <c r="I140" s="214">
        <v>62.82</v>
      </c>
      <c r="J140" s="139" t="s">
        <v>8599</v>
      </c>
      <c r="K140" s="24" t="s">
        <v>7761</v>
      </c>
      <c r="L140" s="24" t="s">
        <v>7752</v>
      </c>
    </row>
    <row r="141" spans="1:12">
      <c r="A141" s="329" t="s">
        <v>6267</v>
      </c>
      <c r="B141" s="21" t="s">
        <v>5</v>
      </c>
      <c r="C141" s="20" t="s">
        <v>6268</v>
      </c>
      <c r="D141" s="73" t="s">
        <v>6840</v>
      </c>
      <c r="E141" s="19" t="s">
        <v>6841</v>
      </c>
      <c r="F141" s="21" t="s">
        <v>6752</v>
      </c>
      <c r="G141" s="95">
        <v>1.2</v>
      </c>
      <c r="H141" s="19">
        <v>0.14099999999999999</v>
      </c>
      <c r="I141" s="215">
        <v>47.22</v>
      </c>
      <c r="J141" s="138" t="s">
        <v>8599</v>
      </c>
      <c r="K141" s="20" t="s">
        <v>7761</v>
      </c>
      <c r="L141" s="20" t="s">
        <v>7752</v>
      </c>
    </row>
    <row r="142" spans="1:12">
      <c r="A142" s="25" t="s">
        <v>6269</v>
      </c>
      <c r="B142" s="22" t="s">
        <v>5</v>
      </c>
      <c r="C142" s="24" t="s">
        <v>6270</v>
      </c>
      <c r="D142" s="74" t="s">
        <v>6842</v>
      </c>
      <c r="E142" s="23" t="s">
        <v>6843</v>
      </c>
      <c r="F142" s="22" t="s">
        <v>6752</v>
      </c>
      <c r="G142" s="96">
        <v>1.54</v>
      </c>
      <c r="H142" s="23">
        <v>0.14000000000000001</v>
      </c>
      <c r="I142" s="214">
        <v>78.95</v>
      </c>
      <c r="J142" s="139" t="s">
        <v>8599</v>
      </c>
      <c r="K142" s="24" t="s">
        <v>7761</v>
      </c>
      <c r="L142" s="24" t="s">
        <v>7752</v>
      </c>
    </row>
    <row r="143" spans="1:12">
      <c r="A143" s="329" t="s">
        <v>6271</v>
      </c>
      <c r="B143" s="21" t="s">
        <v>5</v>
      </c>
      <c r="C143" s="20" t="s">
        <v>6272</v>
      </c>
      <c r="D143" s="73" t="s">
        <v>6844</v>
      </c>
      <c r="E143" s="19" t="s">
        <v>6845</v>
      </c>
      <c r="F143" s="21" t="s">
        <v>6846</v>
      </c>
      <c r="G143" s="95">
        <v>4.1399999999999997</v>
      </c>
      <c r="H143" s="19">
        <v>0.40899999999999997</v>
      </c>
      <c r="I143" s="215">
        <v>57.97</v>
      </c>
      <c r="J143" s="138" t="s">
        <v>8599</v>
      </c>
      <c r="K143" s="20" t="s">
        <v>7761</v>
      </c>
      <c r="L143" s="20" t="s">
        <v>7752</v>
      </c>
    </row>
    <row r="144" spans="1:12" ht="31.5">
      <c r="A144" s="234" t="s">
        <v>6273</v>
      </c>
      <c r="B144" s="256"/>
      <c r="C144" s="257"/>
      <c r="D144" s="283"/>
      <c r="E144" s="258"/>
      <c r="F144" s="256"/>
      <c r="G144" s="284"/>
      <c r="H144" s="258"/>
      <c r="I144" s="263"/>
      <c r="J144" s="263"/>
      <c r="K144" s="263"/>
      <c r="L144" s="263"/>
    </row>
    <row r="145" spans="1:12" s="66" customFormat="1" ht="38.25">
      <c r="A145" s="162" t="s">
        <v>2</v>
      </c>
      <c r="B145" s="6" t="s">
        <v>8825</v>
      </c>
      <c r="C145" s="11" t="s">
        <v>2813</v>
      </c>
      <c r="D145" s="6" t="s">
        <v>1667</v>
      </c>
      <c r="E145" s="7" t="s">
        <v>8824</v>
      </c>
      <c r="F145" s="6" t="s">
        <v>8852</v>
      </c>
      <c r="G145" s="285" t="s">
        <v>9019</v>
      </c>
      <c r="H145" s="7" t="s">
        <v>9020</v>
      </c>
      <c r="I145" s="242" t="s">
        <v>8855</v>
      </c>
      <c r="J145" s="239" t="s">
        <v>8763</v>
      </c>
      <c r="K145" s="239" t="s">
        <v>8595</v>
      </c>
      <c r="L145" s="241" t="s">
        <v>8848</v>
      </c>
    </row>
    <row r="146" spans="1:12">
      <c r="A146" s="25" t="s">
        <v>6274</v>
      </c>
      <c r="B146" s="22" t="s">
        <v>5</v>
      </c>
      <c r="C146" s="24" t="s">
        <v>6275</v>
      </c>
      <c r="D146" s="74" t="s">
        <v>6847</v>
      </c>
      <c r="E146" s="23"/>
      <c r="F146" s="22">
        <v>10</v>
      </c>
      <c r="G146" s="96">
        <v>5.7</v>
      </c>
      <c r="H146" s="23">
        <v>0.17100000000000001</v>
      </c>
      <c r="I146" s="214">
        <v>286.42</v>
      </c>
      <c r="J146" s="139" t="s">
        <v>8599</v>
      </c>
      <c r="K146" s="24" t="s">
        <v>7760</v>
      </c>
      <c r="L146" s="24" t="s">
        <v>7755</v>
      </c>
    </row>
    <row r="147" spans="1:12">
      <c r="A147" s="329" t="s">
        <v>6276</v>
      </c>
      <c r="B147" s="21" t="s">
        <v>5</v>
      </c>
      <c r="C147" s="20" t="s">
        <v>6277</v>
      </c>
      <c r="D147" s="73" t="s">
        <v>6848</v>
      </c>
      <c r="E147" s="19"/>
      <c r="F147" s="21">
        <v>50</v>
      </c>
      <c r="G147" s="95">
        <v>0.4</v>
      </c>
      <c r="H147" s="19">
        <v>3.0000000000000001E-3</v>
      </c>
      <c r="I147" s="215">
        <v>22.7</v>
      </c>
      <c r="J147" s="138" t="s">
        <v>8599</v>
      </c>
      <c r="K147" s="20" t="s">
        <v>7760</v>
      </c>
      <c r="L147" s="20" t="s">
        <v>7755</v>
      </c>
    </row>
    <row r="148" spans="1:12">
      <c r="A148" s="25" t="s">
        <v>6278</v>
      </c>
      <c r="B148" s="22" t="s">
        <v>5</v>
      </c>
      <c r="C148" s="24" t="s">
        <v>6279</v>
      </c>
      <c r="D148" s="74" t="s">
        <v>6849</v>
      </c>
      <c r="E148" s="23"/>
      <c r="F148" s="22">
        <v>10</v>
      </c>
      <c r="G148" s="96">
        <v>2.9</v>
      </c>
      <c r="H148" s="23">
        <v>0.16700000000000001</v>
      </c>
      <c r="I148" s="214">
        <v>286.42</v>
      </c>
      <c r="J148" s="139" t="s">
        <v>8599</v>
      </c>
      <c r="K148" s="24" t="s">
        <v>7760</v>
      </c>
      <c r="L148" s="24" t="s">
        <v>7755</v>
      </c>
    </row>
    <row r="149" spans="1:12" ht="31.5">
      <c r="A149" s="234" t="s">
        <v>6280</v>
      </c>
      <c r="B149" s="256"/>
      <c r="C149" s="257"/>
      <c r="D149" s="283"/>
      <c r="E149" s="258"/>
      <c r="F149" s="256"/>
      <c r="G149" s="284"/>
      <c r="H149" s="258"/>
      <c r="I149" s="263"/>
      <c r="J149" s="263"/>
      <c r="K149" s="263"/>
      <c r="L149" s="263"/>
    </row>
    <row r="150" spans="1:12" s="66" customFormat="1" ht="38.25">
      <c r="A150" s="162" t="s">
        <v>2</v>
      </c>
      <c r="B150" s="6" t="s">
        <v>8825</v>
      </c>
      <c r="C150" s="11" t="s">
        <v>2813</v>
      </c>
      <c r="D150" s="6" t="s">
        <v>1667</v>
      </c>
      <c r="E150" s="7" t="s">
        <v>8824</v>
      </c>
      <c r="F150" s="6" t="s">
        <v>8852</v>
      </c>
      <c r="G150" s="285" t="s">
        <v>9019</v>
      </c>
      <c r="H150" s="7" t="s">
        <v>9020</v>
      </c>
      <c r="I150" s="242" t="s">
        <v>8855</v>
      </c>
      <c r="J150" s="239" t="s">
        <v>8763</v>
      </c>
      <c r="K150" s="239" t="s">
        <v>8595</v>
      </c>
      <c r="L150" s="241" t="s">
        <v>8848</v>
      </c>
    </row>
    <row r="151" spans="1:12">
      <c r="A151" s="25" t="s">
        <v>6281</v>
      </c>
      <c r="B151" s="22" t="s">
        <v>5</v>
      </c>
      <c r="C151" s="24" t="s">
        <v>6282</v>
      </c>
      <c r="D151" s="74" t="s">
        <v>6850</v>
      </c>
      <c r="E151" s="23" t="s">
        <v>6851</v>
      </c>
      <c r="F151" s="22" t="s">
        <v>6768</v>
      </c>
      <c r="G151" s="96">
        <v>0.6</v>
      </c>
      <c r="H151" s="23">
        <v>4.9000000000000002E-2</v>
      </c>
      <c r="I151" s="214">
        <v>271.93</v>
      </c>
      <c r="J151" s="139" t="s">
        <v>8599</v>
      </c>
      <c r="K151" s="24" t="s">
        <v>7760</v>
      </c>
      <c r="L151" s="24" t="s">
        <v>7752</v>
      </c>
    </row>
    <row r="152" spans="1:12">
      <c r="A152" s="329" t="s">
        <v>6283</v>
      </c>
      <c r="B152" s="21" t="s">
        <v>5</v>
      </c>
      <c r="C152" s="20" t="s">
        <v>6284</v>
      </c>
      <c r="D152" s="73" t="s">
        <v>6852</v>
      </c>
      <c r="E152" s="19" t="s">
        <v>6853</v>
      </c>
      <c r="F152" s="21" t="s">
        <v>6854</v>
      </c>
      <c r="G152" s="95">
        <v>2.9</v>
      </c>
      <c r="H152" s="19">
        <v>0.254</v>
      </c>
      <c r="I152" s="215">
        <v>350.61</v>
      </c>
      <c r="J152" s="138" t="s">
        <v>8599</v>
      </c>
      <c r="K152" s="20" t="s">
        <v>7760</v>
      </c>
      <c r="L152" s="20" t="s">
        <v>7752</v>
      </c>
    </row>
    <row r="153" spans="1:12" ht="25.5">
      <c r="A153" s="25" t="s">
        <v>6285</v>
      </c>
      <c r="B153" s="22" t="s">
        <v>5</v>
      </c>
      <c r="C153" s="24" t="s">
        <v>6286</v>
      </c>
      <c r="D153" s="74" t="s">
        <v>6855</v>
      </c>
      <c r="E153" s="23"/>
      <c r="F153" s="22" t="s">
        <v>6854</v>
      </c>
      <c r="G153" s="96">
        <v>2.9</v>
      </c>
      <c r="H153" s="23">
        <v>0.35</v>
      </c>
      <c r="I153" s="214">
        <v>403.62</v>
      </c>
      <c r="J153" s="139" t="s">
        <v>8599</v>
      </c>
      <c r="K153" s="24" t="s">
        <v>7760</v>
      </c>
      <c r="L153" s="24" t="s">
        <v>7752</v>
      </c>
    </row>
    <row r="154" spans="1:12">
      <c r="A154" s="329" t="s">
        <v>6287</v>
      </c>
      <c r="B154" s="21" t="s">
        <v>5</v>
      </c>
      <c r="C154" s="20" t="s">
        <v>6288</v>
      </c>
      <c r="D154" s="73" t="s">
        <v>6856</v>
      </c>
      <c r="E154" s="19"/>
      <c r="F154" s="21" t="s">
        <v>5856</v>
      </c>
      <c r="G154" s="95">
        <v>0.3</v>
      </c>
      <c r="H154" s="19">
        <v>2.1000000000000001E-2</v>
      </c>
      <c r="I154" s="215">
        <v>81.239999999999995</v>
      </c>
      <c r="J154" s="138" t="s">
        <v>8599</v>
      </c>
      <c r="K154" s="20" t="s">
        <v>7760</v>
      </c>
      <c r="L154" s="20" t="s">
        <v>7752</v>
      </c>
    </row>
    <row r="155" spans="1:12">
      <c r="A155" s="25" t="s">
        <v>6289</v>
      </c>
      <c r="B155" s="22" t="s">
        <v>5</v>
      </c>
      <c r="C155" s="24" t="s">
        <v>6290</v>
      </c>
      <c r="D155" s="74" t="s">
        <v>6857</v>
      </c>
      <c r="E155" s="23"/>
      <c r="F155" s="22" t="s">
        <v>5935</v>
      </c>
      <c r="G155" s="96">
        <v>0.6</v>
      </c>
      <c r="H155" s="23">
        <v>4.2999999999999997E-2</v>
      </c>
      <c r="I155" s="214">
        <v>112.45</v>
      </c>
      <c r="J155" s="139" t="s">
        <v>8599</v>
      </c>
      <c r="K155" s="24" t="s">
        <v>7760</v>
      </c>
      <c r="L155" s="24" t="s">
        <v>7752</v>
      </c>
    </row>
    <row r="156" spans="1:12">
      <c r="A156" s="329" t="s">
        <v>6291</v>
      </c>
      <c r="B156" s="21" t="s">
        <v>5</v>
      </c>
      <c r="C156" s="20" t="s">
        <v>6292</v>
      </c>
      <c r="D156" s="73" t="s">
        <v>6858</v>
      </c>
      <c r="E156" s="19"/>
      <c r="F156" s="21" t="s">
        <v>6764</v>
      </c>
      <c r="G156" s="95">
        <v>0.5</v>
      </c>
      <c r="H156" s="19">
        <v>4.1000000000000002E-2</v>
      </c>
      <c r="I156" s="215">
        <v>90.75</v>
      </c>
      <c r="J156" s="138" t="s">
        <v>8599</v>
      </c>
      <c r="K156" s="20" t="s">
        <v>7760</v>
      </c>
      <c r="L156" s="20" t="s">
        <v>7752</v>
      </c>
    </row>
    <row r="157" spans="1:12">
      <c r="A157" s="25" t="s">
        <v>6293</v>
      </c>
      <c r="B157" s="22" t="s">
        <v>5</v>
      </c>
      <c r="C157" s="24" t="s">
        <v>6294</v>
      </c>
      <c r="D157" s="74" t="s">
        <v>6859</v>
      </c>
      <c r="E157" s="23"/>
      <c r="F157" s="22" t="s">
        <v>6760</v>
      </c>
      <c r="G157" s="96">
        <v>0.9</v>
      </c>
      <c r="H157" s="23">
        <v>6.5000000000000002E-2</v>
      </c>
      <c r="I157" s="214">
        <v>108.68</v>
      </c>
      <c r="J157" s="139" t="s">
        <v>8599</v>
      </c>
      <c r="K157" s="24" t="s">
        <v>7760</v>
      </c>
      <c r="L157" s="24" t="s">
        <v>7752</v>
      </c>
    </row>
    <row r="158" spans="1:12">
      <c r="A158" s="329" t="s">
        <v>6295</v>
      </c>
      <c r="B158" s="21" t="s">
        <v>5</v>
      </c>
      <c r="C158" s="20" t="s">
        <v>6296</v>
      </c>
      <c r="D158" s="73" t="s">
        <v>6761</v>
      </c>
      <c r="E158" s="19"/>
      <c r="F158" s="21" t="s">
        <v>6860</v>
      </c>
      <c r="G158" s="95">
        <v>1.5</v>
      </c>
      <c r="H158" s="19">
        <v>9.6000000000000002E-2</v>
      </c>
      <c r="I158" s="215">
        <v>140.88999999999999</v>
      </c>
      <c r="J158" s="138" t="s">
        <v>8599</v>
      </c>
      <c r="K158" s="20" t="s">
        <v>7760</v>
      </c>
      <c r="L158" s="20" t="s">
        <v>7752</v>
      </c>
    </row>
    <row r="159" spans="1:12">
      <c r="A159" s="25" t="s">
        <v>6297</v>
      </c>
      <c r="B159" s="22" t="s">
        <v>5</v>
      </c>
      <c r="C159" s="24" t="s">
        <v>6298</v>
      </c>
      <c r="D159" s="74" t="s">
        <v>6861</v>
      </c>
      <c r="E159" s="23"/>
      <c r="F159" s="22" t="s">
        <v>6764</v>
      </c>
      <c r="G159" s="96">
        <v>0.5</v>
      </c>
      <c r="H159" s="23">
        <v>0.03</v>
      </c>
      <c r="I159" s="214">
        <v>92.97</v>
      </c>
      <c r="J159" s="139" t="s">
        <v>8599</v>
      </c>
      <c r="K159" s="24" t="s">
        <v>7760</v>
      </c>
      <c r="L159" s="24" t="s">
        <v>7752</v>
      </c>
    </row>
    <row r="160" spans="1:12">
      <c r="A160" s="329" t="s">
        <v>6299</v>
      </c>
      <c r="B160" s="21" t="s">
        <v>5</v>
      </c>
      <c r="C160" s="20" t="s">
        <v>6300</v>
      </c>
      <c r="D160" s="73" t="s">
        <v>6862</v>
      </c>
      <c r="E160" s="19" t="s">
        <v>6863</v>
      </c>
      <c r="F160" s="21" t="s">
        <v>6764</v>
      </c>
      <c r="G160" s="95">
        <v>0.4</v>
      </c>
      <c r="H160" s="19">
        <v>3.2000000000000001E-2</v>
      </c>
      <c r="I160" s="215">
        <v>56.78</v>
      </c>
      <c r="J160" s="138" t="s">
        <v>8599</v>
      </c>
      <c r="K160" s="20" t="s">
        <v>7760</v>
      </c>
      <c r="L160" s="20" t="s">
        <v>7752</v>
      </c>
    </row>
    <row r="161" spans="1:12">
      <c r="A161" s="25" t="s">
        <v>6301</v>
      </c>
      <c r="B161" s="22" t="s">
        <v>5</v>
      </c>
      <c r="C161" s="24" t="s">
        <v>6302</v>
      </c>
      <c r="D161" s="74" t="s">
        <v>6864</v>
      </c>
      <c r="E161" s="23"/>
      <c r="F161" s="22" t="s">
        <v>6768</v>
      </c>
      <c r="G161" s="96">
        <v>1.3</v>
      </c>
      <c r="H161" s="23">
        <v>0.111</v>
      </c>
      <c r="I161" s="214">
        <v>114.44</v>
      </c>
      <c r="J161" s="139" t="s">
        <v>8599</v>
      </c>
      <c r="K161" s="24" t="s">
        <v>7760</v>
      </c>
      <c r="L161" s="24" t="s">
        <v>7752</v>
      </c>
    </row>
    <row r="162" spans="1:12">
      <c r="A162" s="329" t="s">
        <v>6303</v>
      </c>
      <c r="B162" s="21" t="s">
        <v>5</v>
      </c>
      <c r="C162" s="20" t="s">
        <v>6304</v>
      </c>
      <c r="D162" s="73" t="s">
        <v>6865</v>
      </c>
      <c r="E162" s="19"/>
      <c r="F162" s="21" t="s">
        <v>5935</v>
      </c>
      <c r="G162" s="95">
        <v>0.7</v>
      </c>
      <c r="H162" s="19">
        <v>2.8000000000000001E-2</v>
      </c>
      <c r="I162" s="215">
        <v>161.58000000000001</v>
      </c>
      <c r="J162" s="138" t="s">
        <v>8599</v>
      </c>
      <c r="K162" s="20" t="s">
        <v>7760</v>
      </c>
      <c r="L162" s="20" t="s">
        <v>7752</v>
      </c>
    </row>
    <row r="163" spans="1:12">
      <c r="A163" s="25" t="s">
        <v>6305</v>
      </c>
      <c r="B163" s="22" t="s">
        <v>5</v>
      </c>
      <c r="C163" s="24" t="s">
        <v>6306</v>
      </c>
      <c r="D163" s="74" t="s">
        <v>6866</v>
      </c>
      <c r="E163" s="23" t="s">
        <v>6867</v>
      </c>
      <c r="F163" s="22" t="s">
        <v>6768</v>
      </c>
      <c r="G163" s="96">
        <v>1.3</v>
      </c>
      <c r="H163" s="23">
        <v>9.5000000000000001E-2</v>
      </c>
      <c r="I163" s="214">
        <v>195.01</v>
      </c>
      <c r="J163" s="139" t="s">
        <v>8599</v>
      </c>
      <c r="K163" s="24" t="s">
        <v>7760</v>
      </c>
      <c r="L163" s="24" t="s">
        <v>7752</v>
      </c>
    </row>
    <row r="164" spans="1:12">
      <c r="A164" s="329" t="s">
        <v>6307</v>
      </c>
      <c r="B164" s="21" t="s">
        <v>5</v>
      </c>
      <c r="C164" s="20" t="s">
        <v>6308</v>
      </c>
      <c r="D164" s="73" t="s">
        <v>6868</v>
      </c>
      <c r="E164" s="19" t="s">
        <v>6869</v>
      </c>
      <c r="F164" s="21" t="s">
        <v>6860</v>
      </c>
      <c r="G164" s="95">
        <v>2.2000000000000002</v>
      </c>
      <c r="H164" s="19">
        <v>0.19600000000000001</v>
      </c>
      <c r="I164" s="215">
        <v>271.04000000000002</v>
      </c>
      <c r="J164" s="138" t="s">
        <v>8599</v>
      </c>
      <c r="K164" s="20" t="s">
        <v>7760</v>
      </c>
      <c r="L164" s="20" t="s">
        <v>7752</v>
      </c>
    </row>
    <row r="165" spans="1:12">
      <c r="A165" s="25" t="s">
        <v>6309</v>
      </c>
      <c r="B165" s="22" t="s">
        <v>5</v>
      </c>
      <c r="C165" s="24" t="s">
        <v>6310</v>
      </c>
      <c r="D165" s="74" t="s">
        <v>6870</v>
      </c>
      <c r="E165" s="23"/>
      <c r="F165" s="22" t="s">
        <v>6860</v>
      </c>
      <c r="G165" s="96">
        <v>2.2999999999999998</v>
      </c>
      <c r="H165" s="23">
        <v>0.22600000000000001</v>
      </c>
      <c r="I165" s="214">
        <v>297.60000000000002</v>
      </c>
      <c r="J165" s="139" t="s">
        <v>8599</v>
      </c>
      <c r="K165" s="24" t="s">
        <v>7760</v>
      </c>
      <c r="L165" s="24" t="s">
        <v>7752</v>
      </c>
    </row>
    <row r="166" spans="1:12">
      <c r="A166" s="329" t="s">
        <v>6311</v>
      </c>
      <c r="B166" s="21" t="s">
        <v>5</v>
      </c>
      <c r="C166" s="20" t="s">
        <v>6312</v>
      </c>
      <c r="D166" s="73" t="s">
        <v>6871</v>
      </c>
      <c r="E166" s="19" t="s">
        <v>6872</v>
      </c>
      <c r="F166" s="21" t="s">
        <v>6873</v>
      </c>
      <c r="G166" s="95">
        <v>20.7</v>
      </c>
      <c r="H166" s="19">
        <v>3.7</v>
      </c>
      <c r="I166" s="215">
        <v>1185.28</v>
      </c>
      <c r="J166" s="138" t="s">
        <v>8599</v>
      </c>
      <c r="K166" s="20" t="s">
        <v>7758</v>
      </c>
      <c r="L166" s="20" t="s">
        <v>7752</v>
      </c>
    </row>
    <row r="167" spans="1:12">
      <c r="A167" s="25" t="s">
        <v>6313</v>
      </c>
      <c r="B167" s="22" t="s">
        <v>5</v>
      </c>
      <c r="C167" s="24" t="s">
        <v>6314</v>
      </c>
      <c r="D167" s="74" t="s">
        <v>6874</v>
      </c>
      <c r="E167" s="23" t="s">
        <v>6875</v>
      </c>
      <c r="F167" s="22" t="s">
        <v>6873</v>
      </c>
      <c r="G167" s="96">
        <v>29.8</v>
      </c>
      <c r="H167" s="23">
        <v>4.8</v>
      </c>
      <c r="I167" s="214">
        <v>1464.17</v>
      </c>
      <c r="J167" s="139" t="s">
        <v>8599</v>
      </c>
      <c r="K167" s="24" t="s">
        <v>7758</v>
      </c>
      <c r="L167" s="24" t="s">
        <v>7752</v>
      </c>
    </row>
    <row r="168" spans="1:12" ht="25.5">
      <c r="A168" s="329" t="s">
        <v>6315</v>
      </c>
      <c r="B168" s="21" t="s">
        <v>5</v>
      </c>
      <c r="C168" s="20" t="s">
        <v>6316</v>
      </c>
      <c r="D168" s="73" t="s">
        <v>6876</v>
      </c>
      <c r="E168" s="19"/>
      <c r="F168" s="21">
        <v>2</v>
      </c>
      <c r="G168" s="95">
        <v>44.09</v>
      </c>
      <c r="H168" s="19">
        <v>3.7450000000000001</v>
      </c>
      <c r="I168" s="215">
        <v>75.16</v>
      </c>
      <c r="J168" s="138" t="s">
        <v>8599</v>
      </c>
      <c r="K168" s="20" t="s">
        <v>7758</v>
      </c>
      <c r="L168" s="20" t="s">
        <v>7752</v>
      </c>
    </row>
    <row r="169" spans="1:12" ht="31.5">
      <c r="A169" s="234" t="s">
        <v>6317</v>
      </c>
      <c r="B169" s="256"/>
      <c r="C169" s="257"/>
      <c r="D169" s="283"/>
      <c r="E169" s="360"/>
      <c r="F169" s="360"/>
      <c r="G169" s="360"/>
      <c r="H169" s="360"/>
      <c r="I169" s="360"/>
      <c r="J169" s="360"/>
      <c r="K169" s="360"/>
      <c r="L169" s="360"/>
    </row>
    <row r="170" spans="1:12" s="66" customFormat="1" ht="38.25">
      <c r="A170" s="162" t="s">
        <v>2</v>
      </c>
      <c r="B170" s="6" t="s">
        <v>8825</v>
      </c>
      <c r="C170" s="11" t="s">
        <v>2813</v>
      </c>
      <c r="D170" s="6" t="s">
        <v>1667</v>
      </c>
      <c r="E170" s="7" t="s">
        <v>8824</v>
      </c>
      <c r="F170" s="6" t="s">
        <v>8852</v>
      </c>
      <c r="G170" s="285" t="s">
        <v>9019</v>
      </c>
      <c r="H170" s="7" t="s">
        <v>9020</v>
      </c>
      <c r="I170" s="242" t="s">
        <v>8855</v>
      </c>
      <c r="J170" s="239" t="s">
        <v>8763</v>
      </c>
      <c r="K170" s="239" t="s">
        <v>8595</v>
      </c>
      <c r="L170" s="241" t="s">
        <v>8848</v>
      </c>
    </row>
    <row r="171" spans="1:12">
      <c r="A171" s="25" t="s">
        <v>6318</v>
      </c>
      <c r="B171" s="22" t="s">
        <v>5</v>
      </c>
      <c r="C171" s="24" t="s">
        <v>6319</v>
      </c>
      <c r="D171" s="74" t="s">
        <v>6877</v>
      </c>
      <c r="E171" s="23">
        <v>7.25</v>
      </c>
      <c r="F171" s="22" t="s">
        <v>6764</v>
      </c>
      <c r="G171" s="96">
        <v>0.4</v>
      </c>
      <c r="H171" s="23">
        <v>3.9E-2</v>
      </c>
      <c r="I171" s="214">
        <v>83.01</v>
      </c>
      <c r="J171" s="139" t="s">
        <v>8599</v>
      </c>
      <c r="K171" s="24" t="s">
        <v>7760</v>
      </c>
      <c r="L171" s="24" t="s">
        <v>7752</v>
      </c>
    </row>
    <row r="172" spans="1:12" ht="25.5">
      <c r="A172" s="331" t="s">
        <v>6320</v>
      </c>
      <c r="B172" s="21" t="s">
        <v>5</v>
      </c>
      <c r="C172" s="20" t="s">
        <v>6321</v>
      </c>
      <c r="D172" s="73" t="s">
        <v>6777</v>
      </c>
      <c r="E172" s="19"/>
      <c r="F172" s="21" t="s">
        <v>6873</v>
      </c>
      <c r="G172" s="95">
        <v>39.700000000000003</v>
      </c>
      <c r="H172" s="19">
        <v>5.2880000000000003</v>
      </c>
      <c r="I172" s="215">
        <v>2005.46</v>
      </c>
      <c r="J172" s="138" t="s">
        <v>8599</v>
      </c>
      <c r="K172" s="20" t="s">
        <v>7760</v>
      </c>
      <c r="L172" s="20" t="s">
        <v>7752</v>
      </c>
    </row>
    <row r="173" spans="1:12">
      <c r="A173" s="331" t="s">
        <v>6322</v>
      </c>
      <c r="B173" s="21" t="s">
        <v>5</v>
      </c>
      <c r="C173" s="20" t="s">
        <v>6323</v>
      </c>
      <c r="D173" s="73" t="s">
        <v>6878</v>
      </c>
      <c r="E173" s="19" t="s">
        <v>6879</v>
      </c>
      <c r="F173" s="21" t="s">
        <v>6760</v>
      </c>
      <c r="G173" s="95">
        <v>0.9</v>
      </c>
      <c r="H173" s="19">
        <v>2.5000000000000001E-2</v>
      </c>
      <c r="I173" s="215">
        <v>90.09</v>
      </c>
      <c r="J173" s="138" t="s">
        <v>8599</v>
      </c>
      <c r="K173" s="20" t="s">
        <v>7760</v>
      </c>
      <c r="L173" s="20" t="s">
        <v>7752</v>
      </c>
    </row>
    <row r="174" spans="1:12">
      <c r="A174" s="330" t="s">
        <v>6324</v>
      </c>
      <c r="B174" s="22" t="s">
        <v>5</v>
      </c>
      <c r="C174" s="24" t="s">
        <v>6325</v>
      </c>
      <c r="D174" s="74" t="s">
        <v>6880</v>
      </c>
      <c r="E174" s="23"/>
      <c r="F174" s="22" t="s">
        <v>6762</v>
      </c>
      <c r="G174" s="96">
        <v>1</v>
      </c>
      <c r="H174" s="23">
        <v>7.2999999999999995E-2</v>
      </c>
      <c r="I174" s="214">
        <v>88.98</v>
      </c>
      <c r="J174" s="139" t="s">
        <v>8599</v>
      </c>
      <c r="K174" s="24" t="s">
        <v>7760</v>
      </c>
      <c r="L174" s="24" t="s">
        <v>7752</v>
      </c>
    </row>
    <row r="175" spans="1:12">
      <c r="A175" s="331" t="s">
        <v>6326</v>
      </c>
      <c r="B175" s="21" t="s">
        <v>5</v>
      </c>
      <c r="C175" s="20" t="s">
        <v>6327</v>
      </c>
      <c r="D175" s="73" t="s">
        <v>6881</v>
      </c>
      <c r="E175" s="19" t="s">
        <v>6882</v>
      </c>
      <c r="F175" s="21" t="s">
        <v>6883</v>
      </c>
      <c r="G175" s="95">
        <v>0.6</v>
      </c>
      <c r="H175" s="19">
        <v>1.6E-2</v>
      </c>
      <c r="I175" s="215">
        <v>58.55</v>
      </c>
      <c r="J175" s="138" t="s">
        <v>8599</v>
      </c>
      <c r="K175" s="20" t="s">
        <v>7760</v>
      </c>
      <c r="L175" s="20" t="s">
        <v>7752</v>
      </c>
    </row>
    <row r="176" spans="1:12" ht="25.5">
      <c r="A176" s="330" t="s">
        <v>6328</v>
      </c>
      <c r="B176" s="22" t="s">
        <v>5</v>
      </c>
      <c r="C176" s="24" t="s">
        <v>6329</v>
      </c>
      <c r="D176" s="74" t="s">
        <v>6884</v>
      </c>
      <c r="E176" s="23"/>
      <c r="F176" s="22" t="s">
        <v>6752</v>
      </c>
      <c r="G176" s="96">
        <v>2.4</v>
      </c>
      <c r="H176" s="23">
        <v>0.26300000000000001</v>
      </c>
      <c r="I176" s="214">
        <v>153.84</v>
      </c>
      <c r="J176" s="139" t="s">
        <v>8599</v>
      </c>
      <c r="K176" s="24" t="s">
        <v>7760</v>
      </c>
      <c r="L176" s="24" t="s">
        <v>7752</v>
      </c>
    </row>
    <row r="177" spans="1:12" ht="25.5">
      <c r="A177" s="331" t="s">
        <v>6330</v>
      </c>
      <c r="B177" s="21" t="s">
        <v>5</v>
      </c>
      <c r="C177" s="20" t="s">
        <v>6331</v>
      </c>
      <c r="D177" s="73" t="s">
        <v>6885</v>
      </c>
      <c r="E177" s="19"/>
      <c r="F177" s="21" t="s">
        <v>6752</v>
      </c>
      <c r="G177" s="95">
        <v>2.1</v>
      </c>
      <c r="H177" s="19">
        <v>0.20100000000000001</v>
      </c>
      <c r="I177" s="215">
        <v>153.84</v>
      </c>
      <c r="J177" s="138" t="s">
        <v>8599</v>
      </c>
      <c r="K177" s="20" t="s">
        <v>7760</v>
      </c>
      <c r="L177" s="20" t="s">
        <v>7752</v>
      </c>
    </row>
    <row r="178" spans="1:12" ht="25.5">
      <c r="A178" s="330" t="s">
        <v>6332</v>
      </c>
      <c r="B178" s="22" t="s">
        <v>5</v>
      </c>
      <c r="C178" s="24" t="s">
        <v>6333</v>
      </c>
      <c r="D178" s="74" t="s">
        <v>6886</v>
      </c>
      <c r="E178" s="23"/>
      <c r="F178" s="22" t="s">
        <v>6752</v>
      </c>
      <c r="G178" s="96">
        <v>2.2999999999999998</v>
      </c>
      <c r="H178" s="23">
        <v>0.23200000000000001</v>
      </c>
      <c r="I178" s="214">
        <v>153.84</v>
      </c>
      <c r="J178" s="139" t="s">
        <v>8599</v>
      </c>
      <c r="K178" s="24" t="s">
        <v>7760</v>
      </c>
      <c r="L178" s="24" t="s">
        <v>7752</v>
      </c>
    </row>
    <row r="179" spans="1:12" ht="25.5">
      <c r="A179" s="331" t="s">
        <v>6334</v>
      </c>
      <c r="B179" s="21" t="s">
        <v>5</v>
      </c>
      <c r="C179" s="20" t="s">
        <v>6335</v>
      </c>
      <c r="D179" s="73" t="s">
        <v>6887</v>
      </c>
      <c r="E179" s="19"/>
      <c r="F179" s="21" t="s">
        <v>6752</v>
      </c>
      <c r="G179" s="95">
        <v>1.5</v>
      </c>
      <c r="H179" s="19">
        <v>0.186</v>
      </c>
      <c r="I179" s="215">
        <v>153.84</v>
      </c>
      <c r="J179" s="138" t="s">
        <v>8599</v>
      </c>
      <c r="K179" s="20" t="s">
        <v>7760</v>
      </c>
      <c r="L179" s="20" t="s">
        <v>7752</v>
      </c>
    </row>
    <row r="180" spans="1:12" ht="25.5">
      <c r="A180" s="330" t="s">
        <v>6336</v>
      </c>
      <c r="B180" s="22" t="s">
        <v>5</v>
      </c>
      <c r="C180" s="24" t="s">
        <v>6337</v>
      </c>
      <c r="D180" s="74" t="s">
        <v>6888</v>
      </c>
      <c r="E180" s="23"/>
      <c r="F180" s="22" t="s">
        <v>6752</v>
      </c>
      <c r="G180" s="96">
        <v>1.7</v>
      </c>
      <c r="H180" s="23">
        <v>0.16400000000000001</v>
      </c>
      <c r="I180" s="214">
        <v>153.84</v>
      </c>
      <c r="J180" s="139" t="s">
        <v>8599</v>
      </c>
      <c r="K180" s="24" t="s">
        <v>7760</v>
      </c>
      <c r="L180" s="24" t="s">
        <v>7752</v>
      </c>
    </row>
    <row r="181" spans="1:12">
      <c r="A181" s="331" t="s">
        <v>6430</v>
      </c>
      <c r="B181" s="21" t="s">
        <v>5</v>
      </c>
      <c r="C181" s="20" t="s">
        <v>6431</v>
      </c>
      <c r="D181" s="73" t="s">
        <v>6942</v>
      </c>
      <c r="E181" s="19"/>
      <c r="F181" s="21" t="s">
        <v>6752</v>
      </c>
      <c r="G181" s="95">
        <v>3</v>
      </c>
      <c r="H181" s="19">
        <v>0.28000000000000003</v>
      </c>
      <c r="I181" s="215">
        <v>764.96</v>
      </c>
      <c r="J181" s="138" t="s">
        <v>8599</v>
      </c>
      <c r="K181" s="20" t="s">
        <v>7760</v>
      </c>
      <c r="L181" s="20" t="s">
        <v>7752</v>
      </c>
    </row>
    <row r="182" spans="1:12">
      <c r="A182" s="330" t="s">
        <v>6338</v>
      </c>
      <c r="B182" s="22" t="s">
        <v>5</v>
      </c>
      <c r="C182" s="24" t="s">
        <v>6339</v>
      </c>
      <c r="D182" s="74" t="s">
        <v>6889</v>
      </c>
      <c r="E182" s="23">
        <v>23.5</v>
      </c>
      <c r="F182" s="22" t="s">
        <v>6873</v>
      </c>
      <c r="G182" s="96">
        <v>17.100000000000001</v>
      </c>
      <c r="H182" s="23">
        <v>1.7749999999999999</v>
      </c>
      <c r="I182" s="214">
        <v>1233.0899999999999</v>
      </c>
      <c r="J182" s="139" t="s">
        <v>8599</v>
      </c>
      <c r="K182" s="24" t="s">
        <v>7760</v>
      </c>
      <c r="L182" s="24" t="s">
        <v>7752</v>
      </c>
    </row>
    <row r="183" spans="1:12">
      <c r="A183" s="331" t="s">
        <v>6340</v>
      </c>
      <c r="B183" s="21" t="s">
        <v>5</v>
      </c>
      <c r="C183" s="20" t="s">
        <v>6341</v>
      </c>
      <c r="D183" s="73" t="s">
        <v>6890</v>
      </c>
      <c r="E183" s="19">
        <v>26.5</v>
      </c>
      <c r="F183" s="21" t="s">
        <v>6873</v>
      </c>
      <c r="G183" s="95">
        <v>21.9</v>
      </c>
      <c r="H183" s="19">
        <v>2.774</v>
      </c>
      <c r="I183" s="215">
        <v>1645.56</v>
      </c>
      <c r="J183" s="138" t="s">
        <v>8599</v>
      </c>
      <c r="K183" s="20" t="s">
        <v>7760</v>
      </c>
      <c r="L183" s="20" t="s">
        <v>7752</v>
      </c>
    </row>
    <row r="184" spans="1:12">
      <c r="A184" s="330" t="s">
        <v>6342</v>
      </c>
      <c r="B184" s="22" t="s">
        <v>5</v>
      </c>
      <c r="C184" s="24" t="s">
        <v>6343</v>
      </c>
      <c r="D184" s="74" t="s">
        <v>6891</v>
      </c>
      <c r="E184" s="23">
        <v>17</v>
      </c>
      <c r="F184" s="22" t="s">
        <v>6873</v>
      </c>
      <c r="G184" s="96">
        <v>13.6</v>
      </c>
      <c r="H184" s="23">
        <v>1.7470000000000001</v>
      </c>
      <c r="I184" s="214">
        <v>1247.26</v>
      </c>
      <c r="J184" s="139" t="s">
        <v>8599</v>
      </c>
      <c r="K184" s="24" t="s">
        <v>7760</v>
      </c>
      <c r="L184" s="24" t="s">
        <v>7752</v>
      </c>
    </row>
    <row r="185" spans="1:12">
      <c r="A185" s="331" t="s">
        <v>6432</v>
      </c>
      <c r="B185" s="21" t="s">
        <v>5</v>
      </c>
      <c r="C185" s="20" t="s">
        <v>6433</v>
      </c>
      <c r="D185" s="73" t="s">
        <v>6943</v>
      </c>
      <c r="E185" s="19"/>
      <c r="F185" s="21" t="s">
        <v>5935</v>
      </c>
      <c r="G185" s="95">
        <v>0.6</v>
      </c>
      <c r="H185" s="19">
        <v>6.3E-2</v>
      </c>
      <c r="I185" s="215">
        <v>122.85</v>
      </c>
      <c r="J185" s="138" t="s">
        <v>8599</v>
      </c>
      <c r="K185" s="20" t="s">
        <v>7760</v>
      </c>
      <c r="L185" s="20" t="s">
        <v>7752</v>
      </c>
    </row>
    <row r="186" spans="1:12">
      <c r="A186" s="330" t="s">
        <v>6434</v>
      </c>
      <c r="B186" s="22" t="s">
        <v>5</v>
      </c>
      <c r="C186" s="24" t="s">
        <v>6435</v>
      </c>
      <c r="D186" s="74" t="s">
        <v>6944</v>
      </c>
      <c r="E186" s="23"/>
      <c r="F186" s="22" t="s">
        <v>5830</v>
      </c>
      <c r="G186" s="96">
        <v>0.6</v>
      </c>
      <c r="H186" s="23">
        <v>3.9E-2</v>
      </c>
      <c r="I186" s="214">
        <v>160.59</v>
      </c>
      <c r="J186" s="139" t="s">
        <v>8599</v>
      </c>
      <c r="K186" s="24" t="s">
        <v>7760</v>
      </c>
      <c r="L186" s="24" t="s">
        <v>7752</v>
      </c>
    </row>
    <row r="187" spans="1:12">
      <c r="A187" s="331" t="s">
        <v>6436</v>
      </c>
      <c r="B187" s="21" t="s">
        <v>5</v>
      </c>
      <c r="C187" s="20" t="s">
        <v>6437</v>
      </c>
      <c r="D187" s="73" t="s">
        <v>6945</v>
      </c>
      <c r="E187" s="19"/>
      <c r="F187" s="21" t="s">
        <v>5935</v>
      </c>
      <c r="G187" s="95">
        <v>0.7</v>
      </c>
      <c r="H187" s="19">
        <v>5.6000000000000001E-2</v>
      </c>
      <c r="I187" s="215">
        <v>163.91</v>
      </c>
      <c r="J187" s="138" t="s">
        <v>8599</v>
      </c>
      <c r="K187" s="20" t="s">
        <v>7760</v>
      </c>
      <c r="L187" s="20" t="s">
        <v>7752</v>
      </c>
    </row>
    <row r="188" spans="1:12" ht="25.5">
      <c r="A188" s="330" t="s">
        <v>6344</v>
      </c>
      <c r="B188" s="22" t="s">
        <v>5</v>
      </c>
      <c r="C188" s="24" t="s">
        <v>6345</v>
      </c>
      <c r="D188" s="74" t="s">
        <v>6892</v>
      </c>
      <c r="E188" s="23" t="s">
        <v>6893</v>
      </c>
      <c r="F188" s="22" t="s">
        <v>6770</v>
      </c>
      <c r="G188" s="96">
        <v>0.3</v>
      </c>
      <c r="H188" s="23">
        <v>7.0000000000000001E-3</v>
      </c>
      <c r="I188" s="214">
        <v>57.55</v>
      </c>
      <c r="J188" s="139" t="s">
        <v>8599</v>
      </c>
      <c r="K188" s="24" t="s">
        <v>7760</v>
      </c>
      <c r="L188" s="24" t="s">
        <v>7752</v>
      </c>
    </row>
    <row r="189" spans="1:12">
      <c r="A189" s="331" t="s">
        <v>6346</v>
      </c>
      <c r="B189" s="21" t="s">
        <v>5</v>
      </c>
      <c r="C189" s="20" t="s">
        <v>6347</v>
      </c>
      <c r="D189" s="73" t="s">
        <v>6894</v>
      </c>
      <c r="E189" s="19">
        <v>4.125</v>
      </c>
      <c r="F189" s="21" t="s">
        <v>6895</v>
      </c>
      <c r="G189" s="95">
        <v>0.5</v>
      </c>
      <c r="H189" s="19">
        <v>3.5000000000000003E-2</v>
      </c>
      <c r="I189" s="215">
        <v>48.59</v>
      </c>
      <c r="J189" s="138" t="s">
        <v>8599</v>
      </c>
      <c r="K189" s="20" t="s">
        <v>7760</v>
      </c>
      <c r="L189" s="20" t="s">
        <v>7752</v>
      </c>
    </row>
    <row r="190" spans="1:12">
      <c r="A190" s="330" t="s">
        <v>6348</v>
      </c>
      <c r="B190" s="22" t="s">
        <v>5</v>
      </c>
      <c r="C190" s="24" t="s">
        <v>6349</v>
      </c>
      <c r="D190" s="74" t="s">
        <v>6896</v>
      </c>
      <c r="E190" s="23" t="s">
        <v>6897</v>
      </c>
      <c r="F190" s="22" t="s">
        <v>6846</v>
      </c>
      <c r="G190" s="96">
        <v>6.4</v>
      </c>
      <c r="H190" s="23">
        <v>0.16200000000000001</v>
      </c>
      <c r="I190" s="214">
        <v>345.74</v>
      </c>
      <c r="J190" s="139" t="s">
        <v>8599</v>
      </c>
      <c r="K190" s="24" t="s">
        <v>7760</v>
      </c>
      <c r="L190" s="24" t="s">
        <v>7752</v>
      </c>
    </row>
    <row r="191" spans="1:12">
      <c r="A191" s="331" t="s">
        <v>6438</v>
      </c>
      <c r="B191" s="21" t="s">
        <v>5</v>
      </c>
      <c r="C191" s="20" t="s">
        <v>6439</v>
      </c>
      <c r="D191" s="73" t="s">
        <v>6946</v>
      </c>
      <c r="E191" s="19">
        <v>8</v>
      </c>
      <c r="F191" s="21" t="s">
        <v>6873</v>
      </c>
      <c r="G191" s="95">
        <v>1.9</v>
      </c>
      <c r="H191" s="19">
        <v>0.26400000000000001</v>
      </c>
      <c r="I191" s="215">
        <v>239.61</v>
      </c>
      <c r="J191" s="138" t="s">
        <v>8599</v>
      </c>
      <c r="K191" s="20" t="s">
        <v>7760</v>
      </c>
      <c r="L191" s="20" t="s">
        <v>7752</v>
      </c>
    </row>
    <row r="192" spans="1:12">
      <c r="A192" s="331" t="s">
        <v>6440</v>
      </c>
      <c r="B192" s="21" t="s">
        <v>5</v>
      </c>
      <c r="C192" s="20" t="s">
        <v>6441</v>
      </c>
      <c r="D192" s="73" t="s">
        <v>6947</v>
      </c>
      <c r="E192" s="19">
        <v>8</v>
      </c>
      <c r="F192" s="21" t="s">
        <v>6948</v>
      </c>
      <c r="G192" s="95">
        <v>1.1000000000000001</v>
      </c>
      <c r="H192" s="19">
        <v>5.7000000000000002E-2</v>
      </c>
      <c r="I192" s="214">
        <v>145.32</v>
      </c>
      <c r="J192" s="138" t="s">
        <v>8599</v>
      </c>
      <c r="K192" s="20" t="s">
        <v>7760</v>
      </c>
      <c r="L192" s="20" t="s">
        <v>7752</v>
      </c>
    </row>
    <row r="193" spans="1:12">
      <c r="A193" s="330" t="s">
        <v>6350</v>
      </c>
      <c r="B193" s="22" t="s">
        <v>5</v>
      </c>
      <c r="C193" s="24" t="s">
        <v>6351</v>
      </c>
      <c r="D193" s="74" t="s">
        <v>6898</v>
      </c>
      <c r="E193" s="23">
        <v>3.75</v>
      </c>
      <c r="F193" s="22" t="s">
        <v>5830</v>
      </c>
      <c r="G193" s="96">
        <v>0.6</v>
      </c>
      <c r="H193" s="23">
        <v>1.7000000000000001E-2</v>
      </c>
      <c r="I193" s="215">
        <v>112.45</v>
      </c>
      <c r="J193" s="139" t="s">
        <v>8599</v>
      </c>
      <c r="K193" s="24" t="s">
        <v>7760</v>
      </c>
      <c r="L193" s="24" t="s">
        <v>7752</v>
      </c>
    </row>
    <row r="194" spans="1:12">
      <c r="A194" s="331" t="s">
        <v>6352</v>
      </c>
      <c r="B194" s="21" t="s">
        <v>5</v>
      </c>
      <c r="C194" s="20" t="s">
        <v>6353</v>
      </c>
      <c r="D194" s="73" t="s">
        <v>6899</v>
      </c>
      <c r="E194" s="19">
        <v>4.75</v>
      </c>
      <c r="F194" s="21" t="s">
        <v>5935</v>
      </c>
      <c r="G194" s="95">
        <v>0.8</v>
      </c>
      <c r="H194" s="19">
        <v>2.3E-2</v>
      </c>
      <c r="I194" s="214">
        <v>113.77</v>
      </c>
      <c r="J194" s="138" t="s">
        <v>8599</v>
      </c>
      <c r="K194" s="20" t="s">
        <v>7760</v>
      </c>
      <c r="L194" s="20" t="s">
        <v>7752</v>
      </c>
    </row>
    <row r="195" spans="1:12">
      <c r="A195" s="330" t="s">
        <v>6444</v>
      </c>
      <c r="B195" s="22" t="s">
        <v>5</v>
      </c>
      <c r="C195" s="24" t="s">
        <v>6445</v>
      </c>
      <c r="D195" s="74" t="s">
        <v>6704</v>
      </c>
      <c r="E195" s="23"/>
      <c r="F195" s="22" t="s">
        <v>6760</v>
      </c>
      <c r="G195" s="96">
        <v>39.9</v>
      </c>
      <c r="H195" s="23">
        <v>5.3739999999999997</v>
      </c>
      <c r="I195" s="215">
        <v>110.57</v>
      </c>
      <c r="J195" s="139" t="s">
        <v>8599</v>
      </c>
      <c r="K195" s="24" t="s">
        <v>7760</v>
      </c>
      <c r="L195" s="24" t="s">
        <v>7752</v>
      </c>
    </row>
    <row r="196" spans="1:12">
      <c r="A196" s="331" t="s">
        <v>6442</v>
      </c>
      <c r="B196" s="21" t="s">
        <v>5</v>
      </c>
      <c r="C196" s="20" t="s">
        <v>6443</v>
      </c>
      <c r="D196" s="73" t="s">
        <v>6949</v>
      </c>
      <c r="E196" s="19"/>
      <c r="F196" s="21" t="s">
        <v>6773</v>
      </c>
      <c r="G196" s="95">
        <v>4.9000000000000004</v>
      </c>
      <c r="H196" s="19">
        <v>0.60699999999999998</v>
      </c>
      <c r="I196" s="214">
        <v>556.35</v>
      </c>
      <c r="J196" s="138" t="s">
        <v>8599</v>
      </c>
      <c r="K196" s="20" t="s">
        <v>7760</v>
      </c>
      <c r="L196" s="20" t="s">
        <v>7752</v>
      </c>
    </row>
    <row r="197" spans="1:12">
      <c r="A197" s="330" t="s">
        <v>6446</v>
      </c>
      <c r="B197" s="22" t="s">
        <v>5</v>
      </c>
      <c r="C197" s="24" t="s">
        <v>6447</v>
      </c>
      <c r="D197" s="74" t="s">
        <v>6950</v>
      </c>
      <c r="E197" s="23"/>
      <c r="F197" s="22" t="s">
        <v>6764</v>
      </c>
      <c r="G197" s="96">
        <v>0.7</v>
      </c>
      <c r="H197" s="23">
        <v>3.5999999999999997E-2</v>
      </c>
      <c r="I197" s="215">
        <v>127.17</v>
      </c>
      <c r="J197" s="139" t="s">
        <v>8599</v>
      </c>
      <c r="K197" s="24" t="s">
        <v>7760</v>
      </c>
      <c r="L197" s="24" t="s">
        <v>7752</v>
      </c>
    </row>
    <row r="198" spans="1:12">
      <c r="A198" s="331" t="s">
        <v>6448</v>
      </c>
      <c r="B198" s="21" t="s">
        <v>5</v>
      </c>
      <c r="C198" s="20" t="s">
        <v>6449</v>
      </c>
      <c r="D198" s="73" t="s">
        <v>6951</v>
      </c>
      <c r="E198" s="19"/>
      <c r="F198" s="21" t="s">
        <v>6764</v>
      </c>
      <c r="G198" s="95">
        <v>0.5</v>
      </c>
      <c r="H198" s="19">
        <v>0.03</v>
      </c>
      <c r="I198" s="214">
        <v>77.92</v>
      </c>
      <c r="J198" s="138" t="s">
        <v>8599</v>
      </c>
      <c r="K198" s="20" t="s">
        <v>7760</v>
      </c>
      <c r="L198" s="20" t="s">
        <v>7752</v>
      </c>
    </row>
    <row r="199" spans="1:12">
      <c r="A199" s="330" t="s">
        <v>6450</v>
      </c>
      <c r="B199" s="22" t="s">
        <v>5</v>
      </c>
      <c r="C199" s="24" t="s">
        <v>6451</v>
      </c>
      <c r="D199" s="74" t="s">
        <v>6952</v>
      </c>
      <c r="E199" s="23"/>
      <c r="F199" s="22" t="s">
        <v>6953</v>
      </c>
      <c r="G199" s="96">
        <v>0.4</v>
      </c>
      <c r="H199" s="23">
        <v>6.7000000000000004E-2</v>
      </c>
      <c r="I199" s="215">
        <v>45.05</v>
      </c>
      <c r="J199" s="139" t="s">
        <v>8599</v>
      </c>
      <c r="K199" s="24" t="s">
        <v>7760</v>
      </c>
      <c r="L199" s="24" t="s">
        <v>7752</v>
      </c>
    </row>
    <row r="200" spans="1:12">
      <c r="A200" s="331" t="s">
        <v>6354</v>
      </c>
      <c r="B200" s="21" t="s">
        <v>5</v>
      </c>
      <c r="C200" s="20" t="s">
        <v>6355</v>
      </c>
      <c r="D200" s="73" t="s">
        <v>6900</v>
      </c>
      <c r="E200" s="19">
        <v>6.125</v>
      </c>
      <c r="F200" s="21" t="s">
        <v>6883</v>
      </c>
      <c r="G200" s="95">
        <v>0.7</v>
      </c>
      <c r="H200" s="19">
        <v>3.9E-2</v>
      </c>
      <c r="I200" s="214">
        <v>101.94</v>
      </c>
      <c r="J200" s="138" t="s">
        <v>8599</v>
      </c>
      <c r="K200" s="20" t="s">
        <v>7760</v>
      </c>
      <c r="L200" s="20" t="s">
        <v>7752</v>
      </c>
    </row>
    <row r="201" spans="1:12">
      <c r="A201" s="25" t="s">
        <v>6356</v>
      </c>
      <c r="B201" s="22" t="s">
        <v>5</v>
      </c>
      <c r="C201" s="24" t="s">
        <v>6357</v>
      </c>
      <c r="D201" s="74" t="s">
        <v>6901</v>
      </c>
      <c r="E201" s="23"/>
      <c r="F201" s="22" t="s">
        <v>5935</v>
      </c>
      <c r="G201" s="96">
        <v>0.6</v>
      </c>
      <c r="H201" s="23">
        <v>3.7999999999999999E-2</v>
      </c>
      <c r="I201" s="215">
        <v>80.47</v>
      </c>
      <c r="J201" s="139" t="s">
        <v>8599</v>
      </c>
      <c r="K201" s="24" t="s">
        <v>7760</v>
      </c>
      <c r="L201" s="24" t="s">
        <v>7752</v>
      </c>
    </row>
    <row r="202" spans="1:12">
      <c r="A202" s="329" t="s">
        <v>6358</v>
      </c>
      <c r="B202" s="21" t="s">
        <v>5</v>
      </c>
      <c r="C202" s="20" t="s">
        <v>6359</v>
      </c>
      <c r="D202" s="73" t="s">
        <v>6902</v>
      </c>
      <c r="E202" s="19">
        <v>18</v>
      </c>
      <c r="F202" s="21" t="s">
        <v>6883</v>
      </c>
      <c r="G202" s="95">
        <v>0.7</v>
      </c>
      <c r="H202" s="19">
        <v>1.9E-2</v>
      </c>
      <c r="I202" s="214">
        <v>131.04</v>
      </c>
      <c r="J202" s="138" t="s">
        <v>8599</v>
      </c>
      <c r="K202" s="20" t="s">
        <v>7760</v>
      </c>
      <c r="L202" s="20" t="s">
        <v>7752</v>
      </c>
    </row>
    <row r="203" spans="1:12">
      <c r="A203" s="25" t="s">
        <v>6452</v>
      </c>
      <c r="B203" s="22" t="s">
        <v>5</v>
      </c>
      <c r="C203" s="24" t="s">
        <v>6453</v>
      </c>
      <c r="D203" s="74" t="s">
        <v>6954</v>
      </c>
      <c r="E203" s="23"/>
      <c r="F203" s="22" t="s">
        <v>6760</v>
      </c>
      <c r="G203" s="96">
        <v>0.9</v>
      </c>
      <c r="H203" s="23">
        <v>6.4000000000000001E-2</v>
      </c>
      <c r="I203" s="215">
        <v>270.04000000000002</v>
      </c>
      <c r="J203" s="139" t="s">
        <v>8599</v>
      </c>
      <c r="K203" s="24" t="s">
        <v>7760</v>
      </c>
      <c r="L203" s="24" t="s">
        <v>7752</v>
      </c>
    </row>
    <row r="204" spans="1:12">
      <c r="A204" s="329" t="s">
        <v>6360</v>
      </c>
      <c r="B204" s="21" t="s">
        <v>5</v>
      </c>
      <c r="C204" s="20" t="s">
        <v>6361</v>
      </c>
      <c r="D204" s="73" t="s">
        <v>6903</v>
      </c>
      <c r="E204" s="19"/>
      <c r="F204" s="21" t="s">
        <v>6904</v>
      </c>
      <c r="G204" s="95">
        <v>0.2</v>
      </c>
      <c r="H204" s="19">
        <v>5.0000000000000001E-3</v>
      </c>
      <c r="I204" s="214">
        <v>73.83</v>
      </c>
      <c r="J204" s="138" t="s">
        <v>8599</v>
      </c>
      <c r="K204" s="20" t="s">
        <v>7760</v>
      </c>
      <c r="L204" s="20" t="s">
        <v>7752</v>
      </c>
    </row>
    <row r="205" spans="1:12">
      <c r="A205" s="25" t="s">
        <v>6362</v>
      </c>
      <c r="B205" s="22" t="s">
        <v>5</v>
      </c>
      <c r="C205" s="24" t="s">
        <v>6363</v>
      </c>
      <c r="D205" s="74" t="s">
        <v>6905</v>
      </c>
      <c r="E205" s="23" t="s">
        <v>6879</v>
      </c>
      <c r="F205" s="22" t="s">
        <v>6760</v>
      </c>
      <c r="G205" s="96">
        <v>1</v>
      </c>
      <c r="H205" s="23">
        <v>3.5000000000000003E-2</v>
      </c>
      <c r="I205" s="215">
        <v>83.57</v>
      </c>
      <c r="J205" s="139" t="s">
        <v>8599</v>
      </c>
      <c r="K205" s="24" t="s">
        <v>7760</v>
      </c>
      <c r="L205" s="24" t="s">
        <v>7752</v>
      </c>
    </row>
    <row r="206" spans="1:12">
      <c r="A206" s="329" t="s">
        <v>6364</v>
      </c>
      <c r="B206" s="21" t="s">
        <v>5</v>
      </c>
      <c r="C206" s="20" t="s">
        <v>6365</v>
      </c>
      <c r="D206" s="73" t="s">
        <v>6906</v>
      </c>
      <c r="E206" s="19" t="s">
        <v>6819</v>
      </c>
      <c r="F206" s="21" t="s">
        <v>6907</v>
      </c>
      <c r="G206" s="95">
        <v>3.7</v>
      </c>
      <c r="H206" s="19">
        <v>7.0999999999999994E-2</v>
      </c>
      <c r="I206" s="214">
        <v>193.46</v>
      </c>
      <c r="J206" s="138" t="s">
        <v>8599</v>
      </c>
      <c r="K206" s="20" t="s">
        <v>7760</v>
      </c>
      <c r="L206" s="20" t="s">
        <v>7752</v>
      </c>
    </row>
    <row r="207" spans="1:12">
      <c r="A207" s="25" t="s">
        <v>6366</v>
      </c>
      <c r="B207" s="22" t="s">
        <v>5</v>
      </c>
      <c r="C207" s="24" t="s">
        <v>6367</v>
      </c>
      <c r="D207" s="74" t="s">
        <v>6908</v>
      </c>
      <c r="E207" s="23" t="s">
        <v>6816</v>
      </c>
      <c r="F207" s="22" t="s">
        <v>6907</v>
      </c>
      <c r="G207" s="96">
        <v>2.2999999999999998</v>
      </c>
      <c r="H207" s="23">
        <v>5.5E-2</v>
      </c>
      <c r="I207" s="215">
        <v>134.13999999999999</v>
      </c>
      <c r="J207" s="139" t="s">
        <v>8599</v>
      </c>
      <c r="K207" s="24" t="s">
        <v>7760</v>
      </c>
      <c r="L207" s="24" t="s">
        <v>7752</v>
      </c>
    </row>
    <row r="208" spans="1:12">
      <c r="A208" s="329" t="s">
        <v>6368</v>
      </c>
      <c r="B208" s="21" t="s">
        <v>5</v>
      </c>
      <c r="C208" s="20" t="s">
        <v>6369</v>
      </c>
      <c r="D208" s="73" t="s">
        <v>6909</v>
      </c>
      <c r="E208" s="19" t="s">
        <v>6910</v>
      </c>
      <c r="F208" s="21" t="s">
        <v>6911</v>
      </c>
      <c r="G208" s="95">
        <v>3.5</v>
      </c>
      <c r="H208" s="19">
        <v>0.11</v>
      </c>
      <c r="I208" s="214">
        <v>137.01</v>
      </c>
      <c r="J208" s="138" t="s">
        <v>8599</v>
      </c>
      <c r="K208" s="20" t="s">
        <v>7760</v>
      </c>
      <c r="L208" s="20" t="s">
        <v>7752</v>
      </c>
    </row>
    <row r="209" spans="1:12">
      <c r="A209" s="25" t="s">
        <v>6370</v>
      </c>
      <c r="B209" s="22" t="s">
        <v>5</v>
      </c>
      <c r="C209" s="24" t="s">
        <v>6371</v>
      </c>
      <c r="D209" s="74" t="s">
        <v>6912</v>
      </c>
      <c r="E209" s="23" t="s">
        <v>6913</v>
      </c>
      <c r="F209" s="22" t="s">
        <v>6770</v>
      </c>
      <c r="G209" s="96">
        <v>0.5</v>
      </c>
      <c r="H209" s="23">
        <v>1.0999999999999999E-2</v>
      </c>
      <c r="I209" s="215">
        <v>52.02</v>
      </c>
      <c r="J209" s="139" t="s">
        <v>8599</v>
      </c>
      <c r="K209" s="24" t="s">
        <v>7760</v>
      </c>
      <c r="L209" s="24" t="s">
        <v>7752</v>
      </c>
    </row>
    <row r="210" spans="1:12">
      <c r="A210" s="329" t="s">
        <v>6372</v>
      </c>
      <c r="B210" s="21" t="s">
        <v>5</v>
      </c>
      <c r="C210" s="20" t="s">
        <v>6373</v>
      </c>
      <c r="D210" s="73" t="s">
        <v>6914</v>
      </c>
      <c r="E210" s="19" t="s">
        <v>6915</v>
      </c>
      <c r="F210" s="21" t="s">
        <v>6754</v>
      </c>
      <c r="G210" s="95">
        <v>1.6</v>
      </c>
      <c r="H210" s="19">
        <v>2.8000000000000001E-2</v>
      </c>
      <c r="I210" s="214">
        <v>119.09</v>
      </c>
      <c r="J210" s="138" t="s">
        <v>8599</v>
      </c>
      <c r="K210" s="20" t="s">
        <v>7760</v>
      </c>
      <c r="L210" s="20" t="s">
        <v>7752</v>
      </c>
    </row>
    <row r="211" spans="1:12">
      <c r="A211" s="25" t="s">
        <v>6374</v>
      </c>
      <c r="B211" s="22" t="s">
        <v>5</v>
      </c>
      <c r="C211" s="24" t="s">
        <v>6375</v>
      </c>
      <c r="D211" s="74" t="s">
        <v>6916</v>
      </c>
      <c r="E211" s="23" t="s">
        <v>6917</v>
      </c>
      <c r="F211" s="22" t="s">
        <v>6754</v>
      </c>
      <c r="G211" s="96">
        <v>2.6</v>
      </c>
      <c r="H211" s="23">
        <v>4.1000000000000002E-2</v>
      </c>
      <c r="I211" s="215">
        <v>136.35</v>
      </c>
      <c r="J211" s="139" t="s">
        <v>8599</v>
      </c>
      <c r="K211" s="24" t="s">
        <v>7760</v>
      </c>
      <c r="L211" s="24" t="s">
        <v>7752</v>
      </c>
    </row>
    <row r="212" spans="1:12">
      <c r="A212" s="329" t="s">
        <v>6376</v>
      </c>
      <c r="B212" s="21" t="s">
        <v>5</v>
      </c>
      <c r="C212" s="20" t="s">
        <v>6377</v>
      </c>
      <c r="D212" s="73" t="s">
        <v>6918</v>
      </c>
      <c r="E212" s="19" t="s">
        <v>6919</v>
      </c>
      <c r="F212" s="21" t="s">
        <v>6907</v>
      </c>
      <c r="G212" s="95">
        <v>5</v>
      </c>
      <c r="H212" s="19">
        <v>4.2000000000000003E-2</v>
      </c>
      <c r="I212" s="214">
        <v>390.23</v>
      </c>
      <c r="J212" s="138" t="s">
        <v>8599</v>
      </c>
      <c r="K212" s="20" t="s">
        <v>7760</v>
      </c>
      <c r="L212" s="20" t="s">
        <v>7752</v>
      </c>
    </row>
    <row r="213" spans="1:12">
      <c r="A213" s="25" t="s">
        <v>6378</v>
      </c>
      <c r="B213" s="22" t="s">
        <v>5</v>
      </c>
      <c r="C213" s="24" t="s">
        <v>6379</v>
      </c>
      <c r="D213" s="74" t="s">
        <v>6920</v>
      </c>
      <c r="E213" s="23" t="s">
        <v>6921</v>
      </c>
      <c r="F213" s="22" t="s">
        <v>6907</v>
      </c>
      <c r="G213" s="96">
        <v>6.4</v>
      </c>
      <c r="H213" s="23">
        <v>0.10100000000000001</v>
      </c>
      <c r="I213" s="215">
        <v>524.14</v>
      </c>
      <c r="J213" s="139" t="s">
        <v>8599</v>
      </c>
      <c r="K213" s="24" t="s">
        <v>7760</v>
      </c>
      <c r="L213" s="24" t="s">
        <v>7752</v>
      </c>
    </row>
    <row r="214" spans="1:12">
      <c r="A214" s="329" t="s">
        <v>6380</v>
      </c>
      <c r="B214" s="21" t="s">
        <v>5</v>
      </c>
      <c r="C214" s="20" t="s">
        <v>6381</v>
      </c>
      <c r="D214" s="73" t="s">
        <v>6922</v>
      </c>
      <c r="E214" s="19" t="s">
        <v>6923</v>
      </c>
      <c r="F214" s="21" t="s">
        <v>6907</v>
      </c>
      <c r="G214" s="95">
        <v>8</v>
      </c>
      <c r="H214" s="19">
        <v>0.113</v>
      </c>
      <c r="I214" s="214">
        <v>550.26</v>
      </c>
      <c r="J214" s="138" t="s">
        <v>8599</v>
      </c>
      <c r="K214" s="20" t="s">
        <v>7760</v>
      </c>
      <c r="L214" s="20" t="s">
        <v>7752</v>
      </c>
    </row>
    <row r="215" spans="1:12">
      <c r="A215" s="25" t="s">
        <v>6382</v>
      </c>
      <c r="B215" s="22" t="s">
        <v>5</v>
      </c>
      <c r="C215" s="24" t="s">
        <v>6383</v>
      </c>
      <c r="D215" s="74" t="s">
        <v>6924</v>
      </c>
      <c r="E215" s="23" t="s">
        <v>6923</v>
      </c>
      <c r="F215" s="22" t="s">
        <v>6775</v>
      </c>
      <c r="G215" s="96">
        <v>9.4</v>
      </c>
      <c r="H215" s="23">
        <v>0.85199999999999998</v>
      </c>
      <c r="I215" s="215">
        <v>773.7</v>
      </c>
      <c r="J215" s="139" t="s">
        <v>8599</v>
      </c>
      <c r="K215" s="24" t="s">
        <v>7760</v>
      </c>
      <c r="L215" s="24" t="s">
        <v>7752</v>
      </c>
    </row>
    <row r="216" spans="1:12">
      <c r="A216" s="329" t="s">
        <v>6384</v>
      </c>
      <c r="B216" s="21" t="s">
        <v>5</v>
      </c>
      <c r="C216" s="20" t="s">
        <v>6385</v>
      </c>
      <c r="D216" s="73" t="s">
        <v>6925</v>
      </c>
      <c r="E216" s="19" t="s">
        <v>6926</v>
      </c>
      <c r="F216" s="21" t="s">
        <v>6775</v>
      </c>
      <c r="G216" s="95">
        <v>10.9</v>
      </c>
      <c r="H216" s="19">
        <v>0.21199999999999999</v>
      </c>
      <c r="I216" s="214">
        <v>737.07</v>
      </c>
      <c r="J216" s="138" t="s">
        <v>8599</v>
      </c>
      <c r="K216" s="20" t="s">
        <v>7760</v>
      </c>
      <c r="L216" s="20" t="s">
        <v>7752</v>
      </c>
    </row>
    <row r="217" spans="1:12">
      <c r="A217" s="25" t="s">
        <v>6454</v>
      </c>
      <c r="B217" s="22" t="s">
        <v>5</v>
      </c>
      <c r="C217" s="24" t="s">
        <v>6455</v>
      </c>
      <c r="D217" s="74" t="s">
        <v>6955</v>
      </c>
      <c r="E217" s="23"/>
      <c r="F217" s="22" t="s">
        <v>6752</v>
      </c>
      <c r="G217" s="96">
        <v>2.5</v>
      </c>
      <c r="H217" s="23">
        <v>0.20200000000000001</v>
      </c>
      <c r="I217" s="215">
        <v>523.15</v>
      </c>
      <c r="J217" s="139" t="s">
        <v>8599</v>
      </c>
      <c r="K217" s="24" t="s">
        <v>7760</v>
      </c>
      <c r="L217" s="24" t="s">
        <v>7752</v>
      </c>
    </row>
    <row r="218" spans="1:12">
      <c r="A218" s="329" t="s">
        <v>6386</v>
      </c>
      <c r="B218" s="21" t="s">
        <v>5</v>
      </c>
      <c r="C218" s="20" t="s">
        <v>6387</v>
      </c>
      <c r="D218" s="73" t="s">
        <v>6927</v>
      </c>
      <c r="E218" s="19" t="s">
        <v>6928</v>
      </c>
      <c r="F218" s="21" t="s">
        <v>6770</v>
      </c>
      <c r="G218" s="95">
        <v>0.3</v>
      </c>
      <c r="H218" s="19">
        <v>4.0000000000000001E-3</v>
      </c>
      <c r="I218" s="214">
        <v>28.34</v>
      </c>
      <c r="J218" s="138" t="s">
        <v>8599</v>
      </c>
      <c r="K218" s="20" t="s">
        <v>7760</v>
      </c>
      <c r="L218" s="20" t="s">
        <v>7752</v>
      </c>
    </row>
    <row r="219" spans="1:12">
      <c r="A219" s="25" t="s">
        <v>6456</v>
      </c>
      <c r="B219" s="22" t="s">
        <v>5</v>
      </c>
      <c r="C219" s="24" t="s">
        <v>6457</v>
      </c>
      <c r="D219" s="74" t="s">
        <v>6956</v>
      </c>
      <c r="E219" s="23" t="s">
        <v>6957</v>
      </c>
      <c r="F219" s="22" t="s">
        <v>6773</v>
      </c>
      <c r="G219" s="96">
        <v>3.3</v>
      </c>
      <c r="H219" s="23">
        <v>0.495</v>
      </c>
      <c r="I219" s="215">
        <v>376.18</v>
      </c>
      <c r="J219" s="139" t="s">
        <v>8599</v>
      </c>
      <c r="K219" s="24" t="s">
        <v>7760</v>
      </c>
      <c r="L219" s="24" t="s">
        <v>7752</v>
      </c>
    </row>
    <row r="220" spans="1:12">
      <c r="A220" s="329" t="s">
        <v>6458</v>
      </c>
      <c r="B220" s="21" t="s">
        <v>5</v>
      </c>
      <c r="C220" s="20" t="s">
        <v>6459</v>
      </c>
      <c r="D220" s="73" t="s">
        <v>6958</v>
      </c>
      <c r="E220" s="19"/>
      <c r="F220" s="21" t="s">
        <v>6846</v>
      </c>
      <c r="G220" s="95">
        <v>4.5999999999999996</v>
      </c>
      <c r="H220" s="19">
        <v>0.628</v>
      </c>
      <c r="I220" s="214">
        <v>446.01</v>
      </c>
      <c r="J220" s="138" t="s">
        <v>8599</v>
      </c>
      <c r="K220" s="20" t="s">
        <v>7760</v>
      </c>
      <c r="L220" s="20" t="s">
        <v>7752</v>
      </c>
    </row>
    <row r="221" spans="1:12">
      <c r="A221" s="25" t="s">
        <v>6460</v>
      </c>
      <c r="B221" s="22" t="s">
        <v>5</v>
      </c>
      <c r="C221" s="24" t="s">
        <v>6461</v>
      </c>
      <c r="D221" s="74" t="s">
        <v>6959</v>
      </c>
      <c r="E221" s="23"/>
      <c r="F221" s="22" t="s">
        <v>6775</v>
      </c>
      <c r="G221" s="96">
        <v>6.8</v>
      </c>
      <c r="H221" s="23">
        <v>0.82699999999999996</v>
      </c>
      <c r="I221" s="215">
        <v>601.39</v>
      </c>
      <c r="J221" s="139" t="s">
        <v>8599</v>
      </c>
      <c r="K221" s="24" t="s">
        <v>7760</v>
      </c>
      <c r="L221" s="24" t="s">
        <v>7752</v>
      </c>
    </row>
    <row r="222" spans="1:12" ht="25.5">
      <c r="A222" s="329" t="s">
        <v>6462</v>
      </c>
      <c r="B222" s="21" t="s">
        <v>5</v>
      </c>
      <c r="C222" s="20" t="s">
        <v>6463</v>
      </c>
      <c r="D222" s="73" t="s">
        <v>6960</v>
      </c>
      <c r="E222" s="19"/>
      <c r="F222" s="21" t="s">
        <v>6775</v>
      </c>
      <c r="G222" s="95">
        <v>7</v>
      </c>
      <c r="H222" s="19">
        <v>0.874</v>
      </c>
      <c r="I222" s="214">
        <v>625.51</v>
      </c>
      <c r="J222" s="138" t="s">
        <v>8599</v>
      </c>
      <c r="K222" s="20" t="s">
        <v>7760</v>
      </c>
      <c r="L222" s="20" t="s">
        <v>7752</v>
      </c>
    </row>
    <row r="223" spans="1:12" ht="25.5">
      <c r="A223" s="25" t="s">
        <v>6388</v>
      </c>
      <c r="B223" s="22" t="s">
        <v>5</v>
      </c>
      <c r="C223" s="24" t="s">
        <v>6389</v>
      </c>
      <c r="D223" s="74" t="s">
        <v>6929</v>
      </c>
      <c r="E223" s="23" t="s">
        <v>6814</v>
      </c>
      <c r="F223" s="22" t="s">
        <v>6873</v>
      </c>
      <c r="G223" s="96">
        <v>27</v>
      </c>
      <c r="H223" s="23">
        <v>4.1779999999999999</v>
      </c>
      <c r="I223" s="215">
        <v>1325.28</v>
      </c>
      <c r="J223" s="139" t="s">
        <v>8599</v>
      </c>
      <c r="K223" s="24" t="s">
        <v>7760</v>
      </c>
      <c r="L223" s="24" t="s">
        <v>7752</v>
      </c>
    </row>
    <row r="224" spans="1:12" ht="25.5">
      <c r="A224" s="329" t="s">
        <v>6390</v>
      </c>
      <c r="B224" s="21" t="s">
        <v>5</v>
      </c>
      <c r="C224" s="20" t="s">
        <v>6391</v>
      </c>
      <c r="D224" s="73" t="s">
        <v>6930</v>
      </c>
      <c r="E224" s="19"/>
      <c r="F224" s="21" t="s">
        <v>6873</v>
      </c>
      <c r="G224" s="95">
        <v>3</v>
      </c>
      <c r="H224" s="19">
        <v>2.7250000000000001</v>
      </c>
      <c r="I224" s="214">
        <v>166.57</v>
      </c>
      <c r="J224" s="138" t="s">
        <v>8599</v>
      </c>
      <c r="K224" s="20" t="s">
        <v>7760</v>
      </c>
      <c r="L224" s="20" t="s">
        <v>7752</v>
      </c>
    </row>
    <row r="225" spans="1:12" ht="25.5">
      <c r="A225" s="25" t="s">
        <v>6392</v>
      </c>
      <c r="B225" s="22" t="s">
        <v>5</v>
      </c>
      <c r="C225" s="24" t="s">
        <v>6393</v>
      </c>
      <c r="D225" s="74" t="s">
        <v>6931</v>
      </c>
      <c r="E225" s="23"/>
      <c r="F225" s="22" t="s">
        <v>6907</v>
      </c>
      <c r="G225" s="96">
        <v>2.7</v>
      </c>
      <c r="H225" s="23">
        <v>0.17299999999999999</v>
      </c>
      <c r="I225" s="215">
        <v>244.04</v>
      </c>
      <c r="J225" s="139" t="s">
        <v>8599</v>
      </c>
      <c r="K225" s="24" t="s">
        <v>7760</v>
      </c>
      <c r="L225" s="24" t="s">
        <v>7752</v>
      </c>
    </row>
    <row r="226" spans="1:12">
      <c r="A226" s="329" t="s">
        <v>6394</v>
      </c>
      <c r="B226" s="21" t="s">
        <v>5</v>
      </c>
      <c r="C226" s="20" t="s">
        <v>6395</v>
      </c>
      <c r="D226" s="73" t="s">
        <v>6932</v>
      </c>
      <c r="E226" s="19" t="s">
        <v>6933</v>
      </c>
      <c r="F226" s="21" t="s">
        <v>6934</v>
      </c>
      <c r="G226" s="95">
        <v>1</v>
      </c>
      <c r="H226" s="19">
        <v>0.152</v>
      </c>
      <c r="I226" s="214">
        <v>51.69</v>
      </c>
      <c r="J226" s="138" t="s">
        <v>8599</v>
      </c>
      <c r="K226" s="20" t="s">
        <v>7760</v>
      </c>
      <c r="L226" s="20" t="s">
        <v>7752</v>
      </c>
    </row>
    <row r="227" spans="1:12">
      <c r="A227" s="25" t="s">
        <v>6396</v>
      </c>
      <c r="B227" s="22" t="s">
        <v>5</v>
      </c>
      <c r="C227" s="24" t="s">
        <v>6397</v>
      </c>
      <c r="D227" s="74" t="s">
        <v>6935</v>
      </c>
      <c r="E227" s="23">
        <v>18</v>
      </c>
      <c r="F227" s="22" t="s">
        <v>6934</v>
      </c>
      <c r="G227" s="96">
        <v>1.8</v>
      </c>
      <c r="H227" s="23">
        <v>0.13900000000000001</v>
      </c>
      <c r="I227" s="215">
        <v>269.27</v>
      </c>
      <c r="J227" s="139" t="s">
        <v>8599</v>
      </c>
      <c r="K227" s="24" t="s">
        <v>7760</v>
      </c>
      <c r="L227" s="24" t="s">
        <v>7752</v>
      </c>
    </row>
    <row r="228" spans="1:12" ht="25.5">
      <c r="A228" s="329" t="s">
        <v>6398</v>
      </c>
      <c r="B228" s="21" t="s">
        <v>106</v>
      </c>
      <c r="C228" s="20" t="s">
        <v>6399</v>
      </c>
      <c r="D228" s="73" t="s">
        <v>6936</v>
      </c>
      <c r="E228" s="19"/>
      <c r="F228" s="21" t="s">
        <v>6775</v>
      </c>
      <c r="G228" s="95">
        <v>8.4</v>
      </c>
      <c r="H228" s="19">
        <v>1.177</v>
      </c>
      <c r="I228" s="214">
        <v>327.14999999999998</v>
      </c>
      <c r="J228" s="138" t="s">
        <v>8599</v>
      </c>
      <c r="K228" s="20" t="s">
        <v>7760</v>
      </c>
      <c r="L228" s="20" t="s">
        <v>7752</v>
      </c>
    </row>
    <row r="229" spans="1:12" ht="25.5">
      <c r="A229" s="25" t="s">
        <v>6400</v>
      </c>
      <c r="B229" s="22" t="s">
        <v>5</v>
      </c>
      <c r="C229" s="24" t="s">
        <v>6401</v>
      </c>
      <c r="D229" s="74" t="s">
        <v>6937</v>
      </c>
      <c r="E229" s="23"/>
      <c r="F229" s="22" t="s">
        <v>6817</v>
      </c>
      <c r="G229" s="96">
        <v>6.4</v>
      </c>
      <c r="H229" s="23">
        <v>1.0189999999999999</v>
      </c>
      <c r="I229" s="215">
        <v>288.63</v>
      </c>
      <c r="J229" s="139" t="s">
        <v>8599</v>
      </c>
      <c r="K229" s="24" t="s">
        <v>7760</v>
      </c>
      <c r="L229" s="24" t="s">
        <v>7752</v>
      </c>
    </row>
    <row r="230" spans="1:12" ht="25.5">
      <c r="A230" s="329" t="s">
        <v>6402</v>
      </c>
      <c r="B230" s="21" t="s">
        <v>106</v>
      </c>
      <c r="C230" s="20" t="s">
        <v>6403</v>
      </c>
      <c r="D230" s="73" t="s">
        <v>6777</v>
      </c>
      <c r="E230" s="19"/>
      <c r="F230" s="21" t="s">
        <v>6873</v>
      </c>
      <c r="G230" s="95">
        <v>39.700000000000003</v>
      </c>
      <c r="H230" s="19">
        <v>5.2880000000000003</v>
      </c>
      <c r="I230" s="214">
        <v>3445.2</v>
      </c>
      <c r="J230" s="138" t="s">
        <v>8599</v>
      </c>
      <c r="K230" s="20" t="s">
        <v>7760</v>
      </c>
      <c r="L230" s="20" t="s">
        <v>7752</v>
      </c>
    </row>
    <row r="231" spans="1:12">
      <c r="A231" s="25" t="s">
        <v>6404</v>
      </c>
      <c r="B231" s="22" t="s">
        <v>106</v>
      </c>
      <c r="C231" s="24" t="s">
        <v>6405</v>
      </c>
      <c r="D231" s="74" t="s">
        <v>6938</v>
      </c>
      <c r="E231" s="23"/>
      <c r="F231" s="22" t="s">
        <v>6873</v>
      </c>
      <c r="G231" s="96">
        <v>35.299999999999997</v>
      </c>
      <c r="H231" s="23">
        <v>6.3760000000000003</v>
      </c>
      <c r="I231" s="215">
        <v>3445.2</v>
      </c>
      <c r="J231" s="139" t="s">
        <v>8599</v>
      </c>
      <c r="K231" s="24" t="s">
        <v>7760</v>
      </c>
      <c r="L231" s="24" t="s">
        <v>7752</v>
      </c>
    </row>
    <row r="232" spans="1:12">
      <c r="A232" s="329" t="s">
        <v>6406</v>
      </c>
      <c r="B232" s="21" t="s">
        <v>106</v>
      </c>
      <c r="C232" s="20" t="s">
        <v>6407</v>
      </c>
      <c r="D232" s="73" t="s">
        <v>6878</v>
      </c>
      <c r="E232" s="19" t="s">
        <v>6879</v>
      </c>
      <c r="F232" s="21" t="s">
        <v>6907</v>
      </c>
      <c r="G232" s="95">
        <v>0.9</v>
      </c>
      <c r="H232" s="19">
        <v>1.7999999999999999E-2</v>
      </c>
      <c r="I232" s="214">
        <v>253.8</v>
      </c>
      <c r="J232" s="138" t="s">
        <v>8599</v>
      </c>
      <c r="K232" s="20" t="s">
        <v>7760</v>
      </c>
      <c r="L232" s="20" t="s">
        <v>7752</v>
      </c>
    </row>
    <row r="233" spans="1:12">
      <c r="A233" s="25" t="s">
        <v>6408</v>
      </c>
      <c r="B233" s="22" t="s">
        <v>106</v>
      </c>
      <c r="C233" s="24" t="s">
        <v>6409</v>
      </c>
      <c r="D233" s="74" t="s">
        <v>6880</v>
      </c>
      <c r="E233" s="23"/>
      <c r="F233" s="22" t="s">
        <v>6762</v>
      </c>
      <c r="G233" s="96">
        <v>1</v>
      </c>
      <c r="H233" s="23">
        <v>6.5000000000000002E-2</v>
      </c>
      <c r="I233" s="215">
        <v>286.7</v>
      </c>
      <c r="J233" s="139" t="s">
        <v>8599</v>
      </c>
      <c r="K233" s="24" t="s">
        <v>7760</v>
      </c>
      <c r="L233" s="24" t="s">
        <v>7752</v>
      </c>
    </row>
    <row r="234" spans="1:12">
      <c r="A234" s="329" t="s">
        <v>6410</v>
      </c>
      <c r="B234" s="21" t="s">
        <v>106</v>
      </c>
      <c r="C234" s="20" t="s">
        <v>6411</v>
      </c>
      <c r="D234" s="73" t="s">
        <v>6889</v>
      </c>
      <c r="E234" s="19">
        <v>23.5</v>
      </c>
      <c r="F234" s="21" t="s">
        <v>6873</v>
      </c>
      <c r="G234" s="95">
        <v>18.600000000000001</v>
      </c>
      <c r="H234" s="19">
        <v>1.647</v>
      </c>
      <c r="I234" s="214">
        <v>2687.4</v>
      </c>
      <c r="J234" s="138" t="s">
        <v>8599</v>
      </c>
      <c r="K234" s="20" t="s">
        <v>7760</v>
      </c>
      <c r="L234" s="20" t="s">
        <v>7752</v>
      </c>
    </row>
    <row r="235" spans="1:12">
      <c r="A235" s="25" t="s">
        <v>6412</v>
      </c>
      <c r="B235" s="22" t="s">
        <v>106</v>
      </c>
      <c r="C235" s="24" t="s">
        <v>6413</v>
      </c>
      <c r="D235" s="74" t="s">
        <v>6939</v>
      </c>
      <c r="E235" s="23" t="s">
        <v>6940</v>
      </c>
      <c r="F235" s="22" t="s">
        <v>6907</v>
      </c>
      <c r="G235" s="96">
        <v>3.5</v>
      </c>
      <c r="H235" s="23">
        <v>8.2000000000000003E-2</v>
      </c>
      <c r="I235" s="215">
        <v>549.20000000000005</v>
      </c>
      <c r="J235" s="139" t="s">
        <v>8599</v>
      </c>
      <c r="K235" s="24" t="s">
        <v>7760</v>
      </c>
      <c r="L235" s="24" t="s">
        <v>7752</v>
      </c>
    </row>
    <row r="236" spans="1:12">
      <c r="A236" s="329" t="s">
        <v>6414</v>
      </c>
      <c r="B236" s="21" t="s">
        <v>106</v>
      </c>
      <c r="C236" s="20" t="s">
        <v>6415</v>
      </c>
      <c r="D236" s="73" t="s">
        <v>6898</v>
      </c>
      <c r="E236" s="19">
        <v>3.75</v>
      </c>
      <c r="F236" s="21" t="s">
        <v>5830</v>
      </c>
      <c r="G236" s="95">
        <v>0.6</v>
      </c>
      <c r="H236" s="19">
        <v>1.7999999999999999E-2</v>
      </c>
      <c r="I236" s="214">
        <v>168.9</v>
      </c>
      <c r="J236" s="138" t="s">
        <v>8599</v>
      </c>
      <c r="K236" s="20" t="s">
        <v>7760</v>
      </c>
      <c r="L236" s="20" t="s">
        <v>7752</v>
      </c>
    </row>
    <row r="237" spans="1:12">
      <c r="A237" s="25" t="s">
        <v>6416</v>
      </c>
      <c r="B237" s="22" t="s">
        <v>106</v>
      </c>
      <c r="C237" s="24" t="s">
        <v>6417</v>
      </c>
      <c r="D237" s="74" t="s">
        <v>6903</v>
      </c>
      <c r="E237" s="23"/>
      <c r="F237" s="22" t="s">
        <v>6768</v>
      </c>
      <c r="G237" s="96">
        <v>0.1</v>
      </c>
      <c r="H237" s="23">
        <v>4.0000000000000001E-3</v>
      </c>
      <c r="I237" s="215">
        <v>139.5</v>
      </c>
      <c r="J237" s="139" t="s">
        <v>8599</v>
      </c>
      <c r="K237" s="24" t="s">
        <v>7760</v>
      </c>
      <c r="L237" s="24" t="s">
        <v>7752</v>
      </c>
    </row>
    <row r="238" spans="1:12">
      <c r="A238" s="329" t="s">
        <v>6418</v>
      </c>
      <c r="B238" s="21" t="s">
        <v>106</v>
      </c>
      <c r="C238" s="20" t="s">
        <v>6419</v>
      </c>
      <c r="D238" s="73" t="s">
        <v>6905</v>
      </c>
      <c r="E238" s="19" t="s">
        <v>6879</v>
      </c>
      <c r="F238" s="21" t="s">
        <v>6760</v>
      </c>
      <c r="G238" s="95">
        <v>1.3</v>
      </c>
      <c r="H238" s="19">
        <v>3.5000000000000003E-2</v>
      </c>
      <c r="I238" s="214">
        <v>280.33600000000001</v>
      </c>
      <c r="J238" s="138" t="s">
        <v>8599</v>
      </c>
      <c r="K238" s="20" t="s">
        <v>7760</v>
      </c>
      <c r="L238" s="20" t="s">
        <v>7752</v>
      </c>
    </row>
    <row r="239" spans="1:12">
      <c r="A239" s="25" t="s">
        <v>6420</v>
      </c>
      <c r="B239" s="22" t="s">
        <v>106</v>
      </c>
      <c r="C239" s="24" t="s">
        <v>6421</v>
      </c>
      <c r="D239" s="74" t="s">
        <v>6908</v>
      </c>
      <c r="E239" s="23" t="s">
        <v>6816</v>
      </c>
      <c r="F239" s="22" t="s">
        <v>6754</v>
      </c>
      <c r="G239" s="96">
        <v>2.2000000000000002</v>
      </c>
      <c r="H239" s="23">
        <v>5.5E-2</v>
      </c>
      <c r="I239" s="215">
        <v>272.04800000000006</v>
      </c>
      <c r="J239" s="139" t="s">
        <v>8599</v>
      </c>
      <c r="K239" s="24" t="s">
        <v>7760</v>
      </c>
      <c r="L239" s="24" t="s">
        <v>7752</v>
      </c>
    </row>
    <row r="240" spans="1:12">
      <c r="A240" s="329" t="s">
        <v>6422</v>
      </c>
      <c r="B240" s="21" t="s">
        <v>106</v>
      </c>
      <c r="C240" s="20" t="s">
        <v>6423</v>
      </c>
      <c r="D240" s="73" t="s">
        <v>6909</v>
      </c>
      <c r="E240" s="19" t="s">
        <v>6910</v>
      </c>
      <c r="F240" s="21" t="s">
        <v>6911</v>
      </c>
      <c r="G240" s="95">
        <v>3.1</v>
      </c>
      <c r="H240" s="19">
        <v>2.4E-2</v>
      </c>
      <c r="I240" s="214">
        <v>344.73600000000005</v>
      </c>
      <c r="J240" s="138" t="s">
        <v>8599</v>
      </c>
      <c r="K240" s="20" t="s">
        <v>7760</v>
      </c>
      <c r="L240" s="20" t="s">
        <v>7752</v>
      </c>
    </row>
    <row r="241" spans="1:12">
      <c r="A241" s="25" t="s">
        <v>6424</v>
      </c>
      <c r="B241" s="22" t="s">
        <v>106</v>
      </c>
      <c r="C241" s="24" t="s">
        <v>6425</v>
      </c>
      <c r="D241" s="74" t="s">
        <v>6916</v>
      </c>
      <c r="E241" s="23" t="s">
        <v>6917</v>
      </c>
      <c r="F241" s="22" t="s">
        <v>6754</v>
      </c>
      <c r="G241" s="96">
        <v>2.4</v>
      </c>
      <c r="H241" s="23">
        <v>4.2000000000000003E-2</v>
      </c>
      <c r="I241" s="215">
        <v>336.6</v>
      </c>
      <c r="J241" s="139" t="s">
        <v>8599</v>
      </c>
      <c r="K241" s="24" t="s">
        <v>7760</v>
      </c>
      <c r="L241" s="24" t="s">
        <v>7752</v>
      </c>
    </row>
    <row r="242" spans="1:12">
      <c r="A242" s="329" t="s">
        <v>6426</v>
      </c>
      <c r="B242" s="21" t="s">
        <v>106</v>
      </c>
      <c r="C242" s="20" t="s">
        <v>6427</v>
      </c>
      <c r="D242" s="73" t="s">
        <v>6920</v>
      </c>
      <c r="E242" s="19" t="s">
        <v>6921</v>
      </c>
      <c r="F242" s="21" t="s">
        <v>6907</v>
      </c>
      <c r="G242" s="95">
        <v>6.4</v>
      </c>
      <c r="H242" s="19">
        <v>0.10100000000000001</v>
      </c>
      <c r="I242" s="214">
        <v>901.4</v>
      </c>
      <c r="J242" s="138" t="s">
        <v>8599</v>
      </c>
      <c r="K242" s="20" t="s">
        <v>7760</v>
      </c>
      <c r="L242" s="20" t="s">
        <v>7752</v>
      </c>
    </row>
    <row r="243" spans="1:12">
      <c r="A243" s="25" t="s">
        <v>6428</v>
      </c>
      <c r="B243" s="22" t="s">
        <v>106</v>
      </c>
      <c r="C243" s="24" t="s">
        <v>6429</v>
      </c>
      <c r="D243" s="74" t="s">
        <v>6941</v>
      </c>
      <c r="E243" s="23"/>
      <c r="F243" s="22" t="s">
        <v>6770</v>
      </c>
      <c r="G243" s="96">
        <v>3.5</v>
      </c>
      <c r="H243" s="23">
        <v>1E-3</v>
      </c>
      <c r="I243" s="215">
        <v>82.3</v>
      </c>
      <c r="J243" s="139" t="s">
        <v>8599</v>
      </c>
      <c r="K243" s="24" t="s">
        <v>7760</v>
      </c>
      <c r="L243" s="24" t="s">
        <v>7752</v>
      </c>
    </row>
    <row r="244" spans="1:12" ht="31.5">
      <c r="A244" s="234" t="s">
        <v>6131</v>
      </c>
      <c r="B244" s="256"/>
      <c r="C244" s="257"/>
      <c r="D244" s="283"/>
      <c r="E244" s="258"/>
      <c r="F244" s="256"/>
      <c r="G244" s="284"/>
      <c r="H244" s="258"/>
      <c r="I244" s="263"/>
      <c r="J244" s="263"/>
      <c r="K244" s="263"/>
      <c r="L244" s="263"/>
    </row>
    <row r="245" spans="1:12" s="66" customFormat="1" ht="38.25">
      <c r="A245" s="162" t="s">
        <v>2</v>
      </c>
      <c r="B245" s="6" t="s">
        <v>8825</v>
      </c>
      <c r="C245" s="11" t="s">
        <v>2813</v>
      </c>
      <c r="D245" s="6" t="s">
        <v>1667</v>
      </c>
      <c r="E245" s="7" t="s">
        <v>8824</v>
      </c>
      <c r="F245" s="6" t="s">
        <v>8852</v>
      </c>
      <c r="G245" s="285" t="s">
        <v>9019</v>
      </c>
      <c r="H245" s="7" t="s">
        <v>9020</v>
      </c>
      <c r="I245" s="242" t="s">
        <v>8855</v>
      </c>
      <c r="J245" s="239" t="s">
        <v>8763</v>
      </c>
      <c r="K245" s="239" t="s">
        <v>8595</v>
      </c>
      <c r="L245" s="241" t="s">
        <v>8848</v>
      </c>
    </row>
    <row r="246" spans="1:12">
      <c r="A246" s="25" t="s">
        <v>6464</v>
      </c>
      <c r="B246" s="22" t="s">
        <v>5</v>
      </c>
      <c r="C246" s="24" t="s">
        <v>6465</v>
      </c>
      <c r="D246" s="74" t="s">
        <v>6961</v>
      </c>
      <c r="E246" s="23" t="s">
        <v>6962</v>
      </c>
      <c r="F246" s="22">
        <v>1</v>
      </c>
      <c r="G246" s="96">
        <v>3.2</v>
      </c>
      <c r="H246" s="23">
        <v>0.24299999999999999</v>
      </c>
      <c r="I246" s="214">
        <v>95.3</v>
      </c>
      <c r="J246" s="139" t="s">
        <v>8599</v>
      </c>
      <c r="K246" s="24" t="s">
        <v>7760</v>
      </c>
      <c r="L246" s="24" t="s">
        <v>7752</v>
      </c>
    </row>
    <row r="247" spans="1:12">
      <c r="A247" s="329" t="s">
        <v>6466</v>
      </c>
      <c r="B247" s="21" t="s">
        <v>5</v>
      </c>
      <c r="C247" s="20" t="s">
        <v>6467</v>
      </c>
      <c r="D247" s="73" t="s">
        <v>6963</v>
      </c>
      <c r="E247" s="19" t="s">
        <v>6964</v>
      </c>
      <c r="F247" s="21">
        <v>1</v>
      </c>
      <c r="G247" s="95">
        <v>3.5</v>
      </c>
      <c r="H247" s="19">
        <v>0.254</v>
      </c>
      <c r="I247" s="215">
        <v>125.06</v>
      </c>
      <c r="J247" s="138" t="s">
        <v>8599</v>
      </c>
      <c r="K247" s="20" t="s">
        <v>7760</v>
      </c>
      <c r="L247" s="20" t="s">
        <v>7752</v>
      </c>
    </row>
    <row r="248" spans="1:12">
      <c r="A248" s="25" t="s">
        <v>6468</v>
      </c>
      <c r="B248" s="22" t="s">
        <v>5</v>
      </c>
      <c r="C248" s="24" t="s">
        <v>6469</v>
      </c>
      <c r="D248" s="74" t="s">
        <v>6965</v>
      </c>
      <c r="E248" s="23">
        <v>2.95</v>
      </c>
      <c r="F248" s="22" t="s">
        <v>6907</v>
      </c>
      <c r="G248" s="96">
        <v>3.3</v>
      </c>
      <c r="H248" s="23">
        <v>0.28699999999999998</v>
      </c>
      <c r="I248" s="214">
        <v>200.88</v>
      </c>
      <c r="J248" s="139" t="s">
        <v>8599</v>
      </c>
      <c r="K248" s="24" t="s">
        <v>7760</v>
      </c>
      <c r="L248" s="24" t="s">
        <v>7752</v>
      </c>
    </row>
    <row r="249" spans="1:12">
      <c r="A249" s="329" t="s">
        <v>6470</v>
      </c>
      <c r="B249" s="21" t="s">
        <v>5</v>
      </c>
      <c r="C249" s="20" t="s">
        <v>6471</v>
      </c>
      <c r="D249" s="73" t="s">
        <v>6966</v>
      </c>
      <c r="E249" s="19">
        <v>3.18</v>
      </c>
      <c r="F249" s="21" t="s">
        <v>6907</v>
      </c>
      <c r="G249" s="95">
        <v>2.5</v>
      </c>
      <c r="H249" s="19">
        <v>0.27200000000000002</v>
      </c>
      <c r="I249" s="215">
        <v>176.31</v>
      </c>
      <c r="J249" s="138" t="s">
        <v>8599</v>
      </c>
      <c r="K249" s="20" t="s">
        <v>7760</v>
      </c>
      <c r="L249" s="20" t="s">
        <v>7752</v>
      </c>
    </row>
    <row r="250" spans="1:12">
      <c r="A250" s="25" t="s">
        <v>6472</v>
      </c>
      <c r="B250" s="22" t="s">
        <v>5</v>
      </c>
      <c r="C250" s="24" t="s">
        <v>6473</v>
      </c>
      <c r="D250" s="74" t="s">
        <v>6967</v>
      </c>
      <c r="E250" s="23">
        <v>8.6999999999999993</v>
      </c>
      <c r="F250" s="22" t="s">
        <v>6846</v>
      </c>
      <c r="G250" s="96">
        <v>3.8</v>
      </c>
      <c r="H250" s="23">
        <v>0.63</v>
      </c>
      <c r="I250" s="214">
        <v>186.15</v>
      </c>
      <c r="J250" s="139" t="s">
        <v>8599</v>
      </c>
      <c r="K250" s="24" t="s">
        <v>7760</v>
      </c>
      <c r="L250" s="24" t="s">
        <v>7752</v>
      </c>
    </row>
    <row r="251" spans="1:12" ht="31.5">
      <c r="A251" s="234" t="s">
        <v>6474</v>
      </c>
      <c r="B251" s="256"/>
      <c r="C251" s="257"/>
      <c r="D251" s="283"/>
      <c r="E251" s="258"/>
      <c r="F251" s="256"/>
      <c r="G251" s="284"/>
      <c r="H251" s="258"/>
      <c r="I251" s="263"/>
      <c r="J251" s="263"/>
      <c r="K251" s="263"/>
      <c r="L251" s="263"/>
    </row>
    <row r="252" spans="1:12" s="66" customFormat="1" ht="38.25">
      <c r="A252" s="162" t="s">
        <v>2</v>
      </c>
      <c r="B252" s="6" t="s">
        <v>8825</v>
      </c>
      <c r="C252" s="11" t="s">
        <v>2813</v>
      </c>
      <c r="D252" s="6" t="s">
        <v>1667</v>
      </c>
      <c r="E252" s="7" t="s">
        <v>8824</v>
      </c>
      <c r="F252" s="6" t="s">
        <v>8852</v>
      </c>
      <c r="G252" s="285" t="s">
        <v>9019</v>
      </c>
      <c r="H252" s="7" t="s">
        <v>9020</v>
      </c>
      <c r="I252" s="242" t="s">
        <v>8855</v>
      </c>
      <c r="J252" s="239" t="s">
        <v>8763</v>
      </c>
      <c r="K252" s="239" t="s">
        <v>8595</v>
      </c>
      <c r="L252" s="241" t="s">
        <v>8848</v>
      </c>
    </row>
    <row r="253" spans="1:12">
      <c r="A253" s="25" t="s">
        <v>6475</v>
      </c>
      <c r="B253" s="22" t="s">
        <v>5</v>
      </c>
      <c r="C253" s="24" t="s">
        <v>6476</v>
      </c>
      <c r="D253" s="74" t="s">
        <v>6968</v>
      </c>
      <c r="E253" s="23" t="s">
        <v>6969</v>
      </c>
      <c r="F253" s="22" t="s">
        <v>6907</v>
      </c>
      <c r="G253" s="96">
        <v>1.9</v>
      </c>
      <c r="H253" s="23">
        <v>2.5999999999999999E-2</v>
      </c>
      <c r="I253" s="214">
        <v>99.28</v>
      </c>
      <c r="J253" s="139" t="s">
        <v>8599</v>
      </c>
      <c r="K253" s="24" t="s">
        <v>7760</v>
      </c>
      <c r="L253" s="24" t="s">
        <v>7752</v>
      </c>
    </row>
    <row r="254" spans="1:12">
      <c r="A254" s="329" t="s">
        <v>6477</v>
      </c>
      <c r="B254" s="21" t="s">
        <v>5</v>
      </c>
      <c r="C254" s="20" t="s">
        <v>6478</v>
      </c>
      <c r="D254" s="73" t="s">
        <v>6970</v>
      </c>
      <c r="E254" s="19" t="s">
        <v>6971</v>
      </c>
      <c r="F254" s="21" t="s">
        <v>6768</v>
      </c>
      <c r="G254" s="95">
        <v>2</v>
      </c>
      <c r="H254" s="19">
        <v>1.7000000000000001E-2</v>
      </c>
      <c r="I254" s="215">
        <v>87.55</v>
      </c>
      <c r="J254" s="138" t="s">
        <v>8599</v>
      </c>
      <c r="K254" s="20" t="s">
        <v>7760</v>
      </c>
      <c r="L254" s="20" t="s">
        <v>7752</v>
      </c>
    </row>
    <row r="255" spans="1:12">
      <c r="A255" s="25" t="s">
        <v>6479</v>
      </c>
      <c r="B255" s="22" t="s">
        <v>5</v>
      </c>
      <c r="C255" s="24" t="s">
        <v>6480</v>
      </c>
      <c r="D255" s="74" t="s">
        <v>6972</v>
      </c>
      <c r="E255" s="23" t="s">
        <v>6973</v>
      </c>
      <c r="F255" s="22" t="s">
        <v>6907</v>
      </c>
      <c r="G255" s="96">
        <v>1.9</v>
      </c>
      <c r="H255" s="23">
        <v>5.1999999999999998E-2</v>
      </c>
      <c r="I255" s="214">
        <v>90.53</v>
      </c>
      <c r="J255" s="139" t="s">
        <v>8599</v>
      </c>
      <c r="K255" s="24" t="s">
        <v>7760</v>
      </c>
      <c r="L255" s="24" t="s">
        <v>7752</v>
      </c>
    </row>
    <row r="256" spans="1:12">
      <c r="A256" s="329" t="s">
        <v>6481</v>
      </c>
      <c r="B256" s="21" t="s">
        <v>5</v>
      </c>
      <c r="C256" s="20" t="s">
        <v>6482</v>
      </c>
      <c r="D256" s="73" t="s">
        <v>6974</v>
      </c>
      <c r="E256" s="19" t="s">
        <v>6975</v>
      </c>
      <c r="F256" s="21" t="s">
        <v>6907</v>
      </c>
      <c r="G256" s="95">
        <v>1.4</v>
      </c>
      <c r="H256" s="19">
        <v>3.4000000000000002E-2</v>
      </c>
      <c r="I256" s="215">
        <v>108.24</v>
      </c>
      <c r="J256" s="138" t="s">
        <v>8599</v>
      </c>
      <c r="K256" s="20" t="s">
        <v>7760</v>
      </c>
      <c r="L256" s="20" t="s">
        <v>7752</v>
      </c>
    </row>
    <row r="257" spans="1:12">
      <c r="A257" s="25" t="s">
        <v>6483</v>
      </c>
      <c r="B257" s="22" t="s">
        <v>5</v>
      </c>
      <c r="C257" s="24" t="s">
        <v>6484</v>
      </c>
      <c r="D257" s="74" t="s">
        <v>6976</v>
      </c>
      <c r="E257" s="23">
        <v>15</v>
      </c>
      <c r="F257" s="22" t="s">
        <v>6907</v>
      </c>
      <c r="G257" s="96">
        <v>2.1</v>
      </c>
      <c r="H257" s="23">
        <v>6.3E-2</v>
      </c>
      <c r="I257" s="214">
        <v>99.28</v>
      </c>
      <c r="J257" s="139" t="s">
        <v>8599</v>
      </c>
      <c r="K257" s="24" t="s">
        <v>7760</v>
      </c>
      <c r="L257" s="24" t="s">
        <v>7752</v>
      </c>
    </row>
    <row r="258" spans="1:12" ht="25.5">
      <c r="A258" s="329" t="s">
        <v>6485</v>
      </c>
      <c r="B258" s="21" t="s">
        <v>5</v>
      </c>
      <c r="C258" s="20" t="s">
        <v>6486</v>
      </c>
      <c r="D258" s="73" t="s">
        <v>6977</v>
      </c>
      <c r="E258" s="19"/>
      <c r="F258" s="21" t="s">
        <v>6039</v>
      </c>
      <c r="G258" s="95">
        <v>2.8</v>
      </c>
      <c r="H258" s="19">
        <v>0.251</v>
      </c>
      <c r="I258" s="215">
        <v>582.25</v>
      </c>
      <c r="J258" s="138" t="s">
        <v>8599</v>
      </c>
      <c r="K258" s="20" t="s">
        <v>7760</v>
      </c>
      <c r="L258" s="20" t="s">
        <v>7755</v>
      </c>
    </row>
    <row r="259" spans="1:12" ht="25.5">
      <c r="A259" s="25" t="s">
        <v>6487</v>
      </c>
      <c r="B259" s="22" t="s">
        <v>5</v>
      </c>
      <c r="C259" s="24" t="s">
        <v>6488</v>
      </c>
      <c r="D259" s="74" t="s">
        <v>6978</v>
      </c>
      <c r="E259" s="23"/>
      <c r="F259" s="22" t="s">
        <v>6904</v>
      </c>
      <c r="G259" s="96">
        <v>3.5</v>
      </c>
      <c r="H259" s="23">
        <v>0.26300000000000001</v>
      </c>
      <c r="I259" s="214">
        <v>582.25</v>
      </c>
      <c r="J259" s="139" t="s">
        <v>8599</v>
      </c>
      <c r="K259" s="24" t="s">
        <v>7760</v>
      </c>
      <c r="L259" s="24" t="s">
        <v>7755</v>
      </c>
    </row>
    <row r="260" spans="1:12" ht="25.5">
      <c r="A260" s="329" t="s">
        <v>6489</v>
      </c>
      <c r="B260" s="21" t="s">
        <v>5</v>
      </c>
      <c r="C260" s="20" t="s">
        <v>6488</v>
      </c>
      <c r="D260" s="73" t="s">
        <v>6979</v>
      </c>
      <c r="E260" s="19"/>
      <c r="F260" s="21" t="s">
        <v>6039</v>
      </c>
      <c r="G260" s="95">
        <v>2.1</v>
      </c>
      <c r="H260" s="19">
        <v>0.23100000000000001</v>
      </c>
      <c r="I260" s="215">
        <v>789.2</v>
      </c>
      <c r="J260" s="138" t="s">
        <v>8599</v>
      </c>
      <c r="K260" s="20" t="s">
        <v>7760</v>
      </c>
      <c r="L260" s="20" t="s">
        <v>7755</v>
      </c>
    </row>
    <row r="261" spans="1:12" ht="25.5">
      <c r="A261" s="25" t="s">
        <v>6258</v>
      </c>
      <c r="B261" s="22" t="s">
        <v>5</v>
      </c>
      <c r="C261" s="24" t="s">
        <v>6259</v>
      </c>
      <c r="D261" s="74" t="s">
        <v>6777</v>
      </c>
      <c r="E261" s="23"/>
      <c r="F261" s="22" t="s">
        <v>6752</v>
      </c>
      <c r="G261" s="96">
        <v>33.9</v>
      </c>
      <c r="H261" s="23">
        <v>6.6520000000000001</v>
      </c>
      <c r="I261" s="214">
        <v>1591.11</v>
      </c>
      <c r="J261" s="139" t="s">
        <v>8599</v>
      </c>
      <c r="K261" s="24" t="s">
        <v>7760</v>
      </c>
      <c r="L261" s="24" t="s">
        <v>7753</v>
      </c>
    </row>
    <row r="262" spans="1:12" ht="25.5">
      <c r="A262" s="329" t="s">
        <v>6256</v>
      </c>
      <c r="B262" s="21" t="s">
        <v>5</v>
      </c>
      <c r="C262" s="20" t="s">
        <v>6257</v>
      </c>
      <c r="D262" s="73" t="s">
        <v>6833</v>
      </c>
      <c r="E262" s="19"/>
      <c r="F262" s="21" t="s">
        <v>6764</v>
      </c>
      <c r="G262" s="95">
        <v>4.7</v>
      </c>
      <c r="H262" s="19">
        <v>0.47299999999999998</v>
      </c>
      <c r="I262" s="215">
        <v>194.12</v>
      </c>
      <c r="J262" s="138" t="s">
        <v>8599</v>
      </c>
      <c r="K262" s="20" t="s">
        <v>7760</v>
      </c>
      <c r="L262" s="20" t="s">
        <v>7753</v>
      </c>
    </row>
    <row r="263" spans="1:12" ht="25.5">
      <c r="A263" s="329" t="s">
        <v>6490</v>
      </c>
      <c r="B263" s="21" t="s">
        <v>5</v>
      </c>
      <c r="C263" s="20" t="s">
        <v>6491</v>
      </c>
      <c r="D263" s="73" t="s">
        <v>6980</v>
      </c>
      <c r="E263" s="19"/>
      <c r="F263" s="21" t="s">
        <v>6764</v>
      </c>
      <c r="G263" s="95">
        <v>3.9</v>
      </c>
      <c r="H263" s="19">
        <v>0.20499999999999999</v>
      </c>
      <c r="I263" s="215">
        <v>238.61</v>
      </c>
      <c r="J263" s="138" t="s">
        <v>8599</v>
      </c>
      <c r="K263" s="20" t="s">
        <v>7760</v>
      </c>
      <c r="L263" s="20" t="s">
        <v>7753</v>
      </c>
    </row>
    <row r="264" spans="1:12" ht="31.5">
      <c r="A264" s="234" t="s">
        <v>6492</v>
      </c>
      <c r="B264" s="256"/>
      <c r="C264" s="257"/>
      <c r="D264" s="283"/>
      <c r="E264" s="258"/>
      <c r="F264" s="256"/>
      <c r="G264" s="284"/>
      <c r="H264" s="258"/>
      <c r="I264" s="263"/>
      <c r="J264" s="263"/>
      <c r="K264" s="263"/>
      <c r="L264" s="263"/>
    </row>
    <row r="265" spans="1:12" s="66" customFormat="1" ht="38.25">
      <c r="A265" s="162" t="s">
        <v>2</v>
      </c>
      <c r="B265" s="6" t="s">
        <v>8825</v>
      </c>
      <c r="C265" s="11" t="s">
        <v>2813</v>
      </c>
      <c r="D265" s="6" t="s">
        <v>1667</v>
      </c>
      <c r="E265" s="7" t="s">
        <v>8824</v>
      </c>
      <c r="F265" s="6" t="s">
        <v>8852</v>
      </c>
      <c r="G265" s="285" t="s">
        <v>9019</v>
      </c>
      <c r="H265" s="7" t="s">
        <v>9020</v>
      </c>
      <c r="I265" s="251" t="s">
        <v>8855</v>
      </c>
      <c r="J265" s="239" t="s">
        <v>8763</v>
      </c>
      <c r="K265" s="239" t="s">
        <v>8595</v>
      </c>
      <c r="L265" s="241" t="s">
        <v>8848</v>
      </c>
    </row>
    <row r="266" spans="1:12" ht="25.5">
      <c r="A266" s="25" t="s">
        <v>8238</v>
      </c>
      <c r="B266" s="22" t="s">
        <v>106</v>
      </c>
      <c r="C266" s="24" t="s">
        <v>6493</v>
      </c>
      <c r="D266" s="74" t="s">
        <v>6981</v>
      </c>
      <c r="E266" s="23">
        <v>11</v>
      </c>
      <c r="F266" s="22" t="s">
        <v>6752</v>
      </c>
      <c r="G266" s="96">
        <v>2.8</v>
      </c>
      <c r="H266" s="23">
        <v>1E-3</v>
      </c>
      <c r="I266" s="214">
        <v>61.76</v>
      </c>
      <c r="J266" s="139"/>
      <c r="K266" s="24" t="s">
        <v>7760</v>
      </c>
      <c r="L266" s="24" t="s">
        <v>7755</v>
      </c>
    </row>
    <row r="267" spans="1:12" ht="25.5">
      <c r="A267" s="329" t="s">
        <v>6494</v>
      </c>
      <c r="B267" s="21" t="s">
        <v>5</v>
      </c>
      <c r="C267" s="20" t="s">
        <v>6495</v>
      </c>
      <c r="D267" s="73" t="s">
        <v>6982</v>
      </c>
      <c r="E267" s="19">
        <v>11.333333333333334</v>
      </c>
      <c r="F267" s="21" t="s">
        <v>6934</v>
      </c>
      <c r="G267" s="95">
        <v>1.1000000000000001</v>
      </c>
      <c r="H267" s="19">
        <v>5.6000000000000001E-2</v>
      </c>
      <c r="I267" s="215">
        <v>61.76</v>
      </c>
      <c r="J267" s="138"/>
      <c r="K267" s="20" t="s">
        <v>7760</v>
      </c>
      <c r="L267" s="20" t="s">
        <v>7755</v>
      </c>
    </row>
    <row r="268" spans="1:12" ht="25.5">
      <c r="A268" s="25" t="s">
        <v>6496</v>
      </c>
      <c r="B268" s="22" t="s">
        <v>106</v>
      </c>
      <c r="C268" s="24" t="s">
        <v>6497</v>
      </c>
      <c r="D268" s="74" t="s">
        <v>6983</v>
      </c>
      <c r="E268" s="23" t="s">
        <v>6984</v>
      </c>
      <c r="F268" s="22" t="s">
        <v>6873</v>
      </c>
      <c r="G268" s="96">
        <v>3.1</v>
      </c>
      <c r="H268" s="23">
        <v>1E-3</v>
      </c>
      <c r="I268" s="214">
        <v>73.27</v>
      </c>
      <c r="J268" s="139"/>
      <c r="K268" s="24" t="s">
        <v>7760</v>
      </c>
      <c r="L268" s="24" t="s">
        <v>7755</v>
      </c>
    </row>
    <row r="269" spans="1:12">
      <c r="A269" s="329" t="s">
        <v>6498</v>
      </c>
      <c r="B269" s="21" t="s">
        <v>5</v>
      </c>
      <c r="C269" s="20" t="s">
        <v>6499</v>
      </c>
      <c r="D269" s="73" t="s">
        <v>6985</v>
      </c>
      <c r="E269" s="19" t="s">
        <v>6986</v>
      </c>
      <c r="F269" s="21" t="s">
        <v>6752</v>
      </c>
      <c r="G269" s="95">
        <v>1.6</v>
      </c>
      <c r="H269" s="19">
        <v>0.04</v>
      </c>
      <c r="I269" s="215">
        <v>44.72</v>
      </c>
      <c r="J269" s="138"/>
      <c r="K269" s="20" t="s">
        <v>7760</v>
      </c>
      <c r="L269" s="20" t="s">
        <v>7755</v>
      </c>
    </row>
    <row r="270" spans="1:12">
      <c r="A270" s="25" t="s">
        <v>6500</v>
      </c>
      <c r="B270" s="22" t="s">
        <v>5</v>
      </c>
      <c r="C270" s="24" t="s">
        <v>6501</v>
      </c>
      <c r="D270" s="74" t="s">
        <v>6987</v>
      </c>
      <c r="E270" s="23" t="s">
        <v>6988</v>
      </c>
      <c r="F270" s="22" t="s">
        <v>6752</v>
      </c>
      <c r="G270" s="96">
        <v>1.3</v>
      </c>
      <c r="H270" s="23">
        <v>3.5999999999999997E-2</v>
      </c>
      <c r="I270" s="214">
        <v>53.79</v>
      </c>
      <c r="J270" s="139"/>
      <c r="K270" s="24" t="s">
        <v>7760</v>
      </c>
      <c r="L270" s="24" t="s">
        <v>7755</v>
      </c>
    </row>
    <row r="271" spans="1:12">
      <c r="A271" s="329" t="s">
        <v>6502</v>
      </c>
      <c r="B271" s="21" t="s">
        <v>5</v>
      </c>
      <c r="C271" s="20" t="s">
        <v>6503</v>
      </c>
      <c r="D271" s="73" t="s">
        <v>6989</v>
      </c>
      <c r="E271" s="19">
        <v>8.5</v>
      </c>
      <c r="F271" s="21" t="s">
        <v>6768</v>
      </c>
      <c r="G271" s="95">
        <v>1.2</v>
      </c>
      <c r="H271" s="19">
        <v>0.02</v>
      </c>
      <c r="I271" s="215">
        <v>51.25</v>
      </c>
      <c r="J271" s="138"/>
      <c r="K271" s="20" t="s">
        <v>7760</v>
      </c>
      <c r="L271" s="20" t="s">
        <v>7755</v>
      </c>
    </row>
    <row r="272" spans="1:12">
      <c r="A272" s="25" t="s">
        <v>6504</v>
      </c>
      <c r="B272" s="22" t="s">
        <v>5</v>
      </c>
      <c r="C272" s="24" t="s">
        <v>6505</v>
      </c>
      <c r="D272" s="74" t="s">
        <v>6990</v>
      </c>
      <c r="E272" s="23">
        <v>9.875</v>
      </c>
      <c r="F272" s="22" t="s">
        <v>6768</v>
      </c>
      <c r="G272" s="96">
        <v>1.4</v>
      </c>
      <c r="H272" s="23">
        <v>0.03</v>
      </c>
      <c r="I272" s="214">
        <v>61.09</v>
      </c>
      <c r="J272" s="139"/>
      <c r="K272" s="24" t="s">
        <v>7760</v>
      </c>
      <c r="L272" s="24" t="s">
        <v>7755</v>
      </c>
    </row>
    <row r="273" spans="1:12" ht="31.5">
      <c r="A273" s="234" t="s">
        <v>6506</v>
      </c>
      <c r="B273" s="256"/>
      <c r="C273" s="257"/>
      <c r="D273" s="283"/>
      <c r="E273" s="258"/>
      <c r="F273" s="256"/>
      <c r="G273" s="284"/>
      <c r="H273" s="258"/>
      <c r="I273" s="263"/>
      <c r="J273" s="263"/>
      <c r="K273" s="263"/>
      <c r="L273" s="263"/>
    </row>
    <row r="274" spans="1:12" s="66" customFormat="1" ht="38.25">
      <c r="A274" s="162" t="s">
        <v>2</v>
      </c>
      <c r="B274" s="6" t="s">
        <v>8825</v>
      </c>
      <c r="C274" s="11" t="s">
        <v>2813</v>
      </c>
      <c r="D274" s="6" t="s">
        <v>1667</v>
      </c>
      <c r="E274" s="7" t="s">
        <v>8824</v>
      </c>
      <c r="F274" s="6" t="s">
        <v>8852</v>
      </c>
      <c r="G274" s="285" t="s">
        <v>9019</v>
      </c>
      <c r="H274" s="7" t="s">
        <v>9020</v>
      </c>
      <c r="I274" s="242" t="s">
        <v>8855</v>
      </c>
      <c r="J274" s="239" t="s">
        <v>8763</v>
      </c>
      <c r="K274" s="239" t="s">
        <v>8595</v>
      </c>
      <c r="L274" s="241" t="s">
        <v>8848</v>
      </c>
    </row>
    <row r="275" spans="1:12" s="178" customFormat="1" ht="25.5">
      <c r="A275" s="330" t="s">
        <v>6507</v>
      </c>
      <c r="B275" s="170" t="s">
        <v>5</v>
      </c>
      <c r="C275" s="171" t="s">
        <v>6508</v>
      </c>
      <c r="D275" s="176" t="s">
        <v>6991</v>
      </c>
      <c r="E275" s="130" t="s">
        <v>6992</v>
      </c>
      <c r="F275" s="170" t="s">
        <v>6993</v>
      </c>
      <c r="G275" s="177">
        <v>2.8</v>
      </c>
      <c r="H275" s="130">
        <v>0.11</v>
      </c>
      <c r="I275" s="216">
        <v>44.27</v>
      </c>
      <c r="J275" s="172" t="s">
        <v>8599</v>
      </c>
      <c r="K275" s="171" t="s">
        <v>7758</v>
      </c>
      <c r="L275" s="171" t="s">
        <v>7752</v>
      </c>
    </row>
    <row r="276" spans="1:12" s="178" customFormat="1">
      <c r="A276" s="331" t="s">
        <v>6509</v>
      </c>
      <c r="B276" s="173" t="s">
        <v>5</v>
      </c>
      <c r="C276" s="174" t="s">
        <v>6510</v>
      </c>
      <c r="D276" s="286" t="s">
        <v>6994</v>
      </c>
      <c r="E276" s="143" t="s">
        <v>6995</v>
      </c>
      <c r="F276" s="173" t="s">
        <v>6996</v>
      </c>
      <c r="G276" s="281">
        <v>5.3</v>
      </c>
      <c r="H276" s="143">
        <v>0.28000000000000003</v>
      </c>
      <c r="I276" s="217">
        <v>36.89</v>
      </c>
      <c r="J276" s="175" t="s">
        <v>8599</v>
      </c>
      <c r="K276" s="174" t="s">
        <v>7758</v>
      </c>
      <c r="L276" s="174" t="s">
        <v>7752</v>
      </c>
    </row>
    <row r="277" spans="1:12" s="178" customFormat="1">
      <c r="A277" s="330" t="s">
        <v>6511</v>
      </c>
      <c r="B277" s="170" t="s">
        <v>5</v>
      </c>
      <c r="C277" s="171" t="s">
        <v>6512</v>
      </c>
      <c r="D277" s="176" t="s">
        <v>6997</v>
      </c>
      <c r="E277" s="130" t="s">
        <v>6998</v>
      </c>
      <c r="F277" s="170" t="s">
        <v>6996</v>
      </c>
      <c r="G277" s="177">
        <v>4.2</v>
      </c>
      <c r="H277" s="130">
        <v>0.26</v>
      </c>
      <c r="I277" s="216">
        <v>26.35</v>
      </c>
      <c r="J277" s="172" t="s">
        <v>8599</v>
      </c>
      <c r="K277" s="171" t="s">
        <v>7758</v>
      </c>
      <c r="L277" s="171" t="s">
        <v>7752</v>
      </c>
    </row>
    <row r="278" spans="1:12" s="178" customFormat="1">
      <c r="A278" s="331" t="s">
        <v>6513</v>
      </c>
      <c r="B278" s="173" t="s">
        <v>5</v>
      </c>
      <c r="C278" s="174" t="s">
        <v>6514</v>
      </c>
      <c r="D278" s="286" t="s">
        <v>6999</v>
      </c>
      <c r="E278" s="143" t="s">
        <v>6995</v>
      </c>
      <c r="F278" s="173" t="s">
        <v>6993</v>
      </c>
      <c r="G278" s="281">
        <v>2.9</v>
      </c>
      <c r="H278" s="143">
        <v>7.0000000000000007E-2</v>
      </c>
      <c r="I278" s="217">
        <v>21.08</v>
      </c>
      <c r="J278" s="175" t="s">
        <v>8599</v>
      </c>
      <c r="K278" s="174" t="s">
        <v>7758</v>
      </c>
      <c r="L278" s="174" t="s">
        <v>7752</v>
      </c>
    </row>
    <row r="279" spans="1:12" s="178" customFormat="1">
      <c r="A279" s="330" t="s">
        <v>6515</v>
      </c>
      <c r="B279" s="170" t="s">
        <v>5</v>
      </c>
      <c r="C279" s="171" t="s">
        <v>6516</v>
      </c>
      <c r="D279" s="176" t="s">
        <v>7000</v>
      </c>
      <c r="E279" s="130" t="s">
        <v>7001</v>
      </c>
      <c r="F279" s="170" t="s">
        <v>6993</v>
      </c>
      <c r="G279" s="177">
        <v>3.8</v>
      </c>
      <c r="H279" s="130">
        <v>0.16</v>
      </c>
      <c r="I279" s="216">
        <v>44.27</v>
      </c>
      <c r="J279" s="172" t="s">
        <v>8599</v>
      </c>
      <c r="K279" s="171" t="s">
        <v>7758</v>
      </c>
      <c r="L279" s="171" t="s">
        <v>7752</v>
      </c>
    </row>
    <row r="280" spans="1:12" s="178" customFormat="1">
      <c r="A280" s="331" t="s">
        <v>6517</v>
      </c>
      <c r="B280" s="173" t="s">
        <v>5</v>
      </c>
      <c r="C280" s="174" t="s">
        <v>6518</v>
      </c>
      <c r="D280" s="286" t="s">
        <v>7002</v>
      </c>
      <c r="E280" s="143" t="s">
        <v>6995</v>
      </c>
      <c r="F280" s="173" t="s">
        <v>6996</v>
      </c>
      <c r="G280" s="281">
        <v>5.3</v>
      </c>
      <c r="H280" s="143">
        <v>0.28000000000000003</v>
      </c>
      <c r="I280" s="217">
        <v>36.89</v>
      </c>
      <c r="J280" s="175" t="s">
        <v>8599</v>
      </c>
      <c r="K280" s="174" t="s">
        <v>7758</v>
      </c>
      <c r="L280" s="174" t="s">
        <v>7752</v>
      </c>
    </row>
    <row r="281" spans="1:12" s="178" customFormat="1">
      <c r="A281" s="330" t="s">
        <v>6519</v>
      </c>
      <c r="B281" s="170" t="s">
        <v>5</v>
      </c>
      <c r="C281" s="171" t="s">
        <v>6520</v>
      </c>
      <c r="D281" s="176" t="s">
        <v>7003</v>
      </c>
      <c r="E281" s="130" t="s">
        <v>6998</v>
      </c>
      <c r="F281" s="170" t="s">
        <v>6996</v>
      </c>
      <c r="G281" s="177">
        <v>4.2</v>
      </c>
      <c r="H281" s="130">
        <v>0.25</v>
      </c>
      <c r="I281" s="216">
        <v>26.35</v>
      </c>
      <c r="J281" s="172" t="s">
        <v>8599</v>
      </c>
      <c r="K281" s="171" t="s">
        <v>7758</v>
      </c>
      <c r="L281" s="171" t="s">
        <v>7752</v>
      </c>
    </row>
    <row r="282" spans="1:12" s="178" customFormat="1">
      <c r="A282" s="331" t="s">
        <v>6521</v>
      </c>
      <c r="B282" s="173" t="s">
        <v>5</v>
      </c>
      <c r="C282" s="174" t="s">
        <v>6522</v>
      </c>
      <c r="D282" s="286" t="s">
        <v>7004</v>
      </c>
      <c r="E282" s="143" t="s">
        <v>7005</v>
      </c>
      <c r="F282" s="173" t="s">
        <v>6993</v>
      </c>
      <c r="G282" s="281">
        <v>3.6</v>
      </c>
      <c r="H282" s="143">
        <v>0.19</v>
      </c>
      <c r="I282" s="217">
        <v>47.43</v>
      </c>
      <c r="J282" s="175" t="s">
        <v>8599</v>
      </c>
      <c r="K282" s="174" t="s">
        <v>7758</v>
      </c>
      <c r="L282" s="174" t="s">
        <v>7752</v>
      </c>
    </row>
    <row r="283" spans="1:12" ht="31.5">
      <c r="A283" s="234" t="s">
        <v>6523</v>
      </c>
      <c r="B283" s="256"/>
      <c r="C283" s="257"/>
      <c r="D283" s="283"/>
      <c r="E283" s="258"/>
      <c r="F283" s="256"/>
      <c r="G283" s="284"/>
      <c r="H283" s="258"/>
      <c r="I283" s="263"/>
      <c r="J283" s="263"/>
      <c r="K283" s="263"/>
      <c r="L283" s="263"/>
    </row>
    <row r="284" spans="1:12" s="66" customFormat="1" ht="38.25">
      <c r="A284" s="162" t="s">
        <v>2</v>
      </c>
      <c r="B284" s="6" t="s">
        <v>8825</v>
      </c>
      <c r="C284" s="11" t="s">
        <v>2813</v>
      </c>
      <c r="D284" s="6" t="s">
        <v>1667</v>
      </c>
      <c r="E284" s="7" t="s">
        <v>8824</v>
      </c>
      <c r="F284" s="6" t="s">
        <v>8852</v>
      </c>
      <c r="G284" s="285" t="s">
        <v>9019</v>
      </c>
      <c r="H284" s="7" t="s">
        <v>9020</v>
      </c>
      <c r="I284" s="242" t="s">
        <v>8855</v>
      </c>
      <c r="J284" s="239" t="s">
        <v>8763</v>
      </c>
      <c r="K284" s="239" t="s">
        <v>8595</v>
      </c>
      <c r="L284" s="241" t="s">
        <v>8848</v>
      </c>
    </row>
    <row r="285" spans="1:12" ht="25.5">
      <c r="A285" s="25" t="s">
        <v>6524</v>
      </c>
      <c r="B285" s="22" t="s">
        <v>5</v>
      </c>
      <c r="C285" s="24" t="s">
        <v>6525</v>
      </c>
      <c r="D285" s="74" t="s">
        <v>7006</v>
      </c>
      <c r="E285" s="23">
        <v>5.25</v>
      </c>
      <c r="F285" s="22" t="s">
        <v>6760</v>
      </c>
      <c r="G285" s="96">
        <v>0.8</v>
      </c>
      <c r="H285" s="23">
        <v>7.4999999999999997E-2</v>
      </c>
      <c r="I285" s="214">
        <v>149.19</v>
      </c>
      <c r="J285" s="139"/>
      <c r="K285" s="24" t="s">
        <v>7760</v>
      </c>
      <c r="L285" s="24" t="s">
        <v>7753</v>
      </c>
    </row>
    <row r="286" spans="1:12" ht="25.5">
      <c r="A286" s="329" t="s">
        <v>6526</v>
      </c>
      <c r="B286" s="21" t="s">
        <v>5</v>
      </c>
      <c r="C286" s="20" t="s">
        <v>6527</v>
      </c>
      <c r="D286" s="73" t="s">
        <v>7007</v>
      </c>
      <c r="E286" s="19">
        <v>9.5</v>
      </c>
      <c r="F286" s="21" t="s">
        <v>6752</v>
      </c>
      <c r="G286" s="95">
        <v>2.8</v>
      </c>
      <c r="H286" s="19">
        <v>0.32200000000000001</v>
      </c>
      <c r="I286" s="215">
        <v>428.64</v>
      </c>
      <c r="J286" s="138" t="s">
        <v>8599</v>
      </c>
      <c r="K286" s="20" t="s">
        <v>7760</v>
      </c>
      <c r="L286" s="20" t="s">
        <v>7753</v>
      </c>
    </row>
    <row r="287" spans="1:12" ht="25.5">
      <c r="A287" s="25" t="s">
        <v>6528</v>
      </c>
      <c r="B287" s="22" t="s">
        <v>5</v>
      </c>
      <c r="C287" s="24" t="s">
        <v>6529</v>
      </c>
      <c r="D287" s="74" t="s">
        <v>7008</v>
      </c>
      <c r="E287" s="23">
        <v>8.5</v>
      </c>
      <c r="F287" s="22" t="s">
        <v>6752</v>
      </c>
      <c r="G287" s="96">
        <v>2.6</v>
      </c>
      <c r="H287" s="23">
        <v>0.20799999999999999</v>
      </c>
      <c r="I287" s="214">
        <v>317.85000000000002</v>
      </c>
      <c r="J287" s="139" t="s">
        <v>8599</v>
      </c>
      <c r="K287" s="24" t="s">
        <v>7760</v>
      </c>
      <c r="L287" s="24" t="s">
        <v>7753</v>
      </c>
    </row>
    <row r="288" spans="1:12" ht="25.5">
      <c r="A288" s="329" t="s">
        <v>6530</v>
      </c>
      <c r="B288" s="21" t="s">
        <v>5</v>
      </c>
      <c r="C288" s="20" t="s">
        <v>6531</v>
      </c>
      <c r="D288" s="73" t="s">
        <v>7009</v>
      </c>
      <c r="E288" s="19">
        <v>2.875</v>
      </c>
      <c r="F288" s="21" t="s">
        <v>6953</v>
      </c>
      <c r="G288" s="95">
        <v>0.4</v>
      </c>
      <c r="H288" s="19">
        <v>2.7E-2</v>
      </c>
      <c r="I288" s="215">
        <v>55.78</v>
      </c>
      <c r="J288" s="138" t="s">
        <v>8599</v>
      </c>
      <c r="K288" s="20" t="s">
        <v>7760</v>
      </c>
      <c r="L288" s="20" t="s">
        <v>7753</v>
      </c>
    </row>
    <row r="289" spans="1:12" ht="25.5">
      <c r="A289" s="25" t="s">
        <v>6532</v>
      </c>
      <c r="B289" s="22" t="s">
        <v>5</v>
      </c>
      <c r="C289" s="24" t="s">
        <v>6533</v>
      </c>
      <c r="D289" s="74" t="s">
        <v>7010</v>
      </c>
      <c r="E289" s="23"/>
      <c r="F289" s="22" t="s">
        <v>6953</v>
      </c>
      <c r="G289" s="96">
        <v>0.3</v>
      </c>
      <c r="H289" s="23">
        <v>2.1999999999999999E-2</v>
      </c>
      <c r="I289" s="214">
        <v>41.95</v>
      </c>
      <c r="J289" s="139" t="s">
        <v>8599</v>
      </c>
      <c r="K289" s="24" t="s">
        <v>7760</v>
      </c>
      <c r="L289" s="24" t="s">
        <v>7753</v>
      </c>
    </row>
    <row r="290" spans="1:12" ht="25.5">
      <c r="A290" s="329" t="s">
        <v>6534</v>
      </c>
      <c r="B290" s="21" t="s">
        <v>5</v>
      </c>
      <c r="C290" s="20" t="s">
        <v>6535</v>
      </c>
      <c r="D290" s="73" t="s">
        <v>7011</v>
      </c>
      <c r="E290" s="19">
        <v>3.25</v>
      </c>
      <c r="F290" s="21" t="s">
        <v>5856</v>
      </c>
      <c r="G290" s="95">
        <v>0.4</v>
      </c>
      <c r="H290" s="19">
        <v>2.3E-2</v>
      </c>
      <c r="I290" s="215">
        <v>62.2</v>
      </c>
      <c r="J290" s="138" t="s">
        <v>8599</v>
      </c>
      <c r="K290" s="20" t="s">
        <v>7760</v>
      </c>
      <c r="L290" s="20" t="s">
        <v>7753</v>
      </c>
    </row>
    <row r="291" spans="1:12">
      <c r="A291" s="25" t="s">
        <v>6536</v>
      </c>
      <c r="B291" s="22" t="s">
        <v>5</v>
      </c>
      <c r="C291" s="24" t="s">
        <v>6537</v>
      </c>
      <c r="D291" s="74" t="s">
        <v>7012</v>
      </c>
      <c r="E291" s="23" t="s">
        <v>7013</v>
      </c>
      <c r="F291" s="22" t="s">
        <v>5856</v>
      </c>
      <c r="G291" s="96">
        <v>0.3</v>
      </c>
      <c r="H291" s="23">
        <v>2.5000000000000001E-2</v>
      </c>
      <c r="I291" s="214">
        <v>60.43</v>
      </c>
      <c r="J291" s="139" t="s">
        <v>8599</v>
      </c>
      <c r="K291" s="24" t="s">
        <v>7760</v>
      </c>
      <c r="L291" s="24" t="s">
        <v>7753</v>
      </c>
    </row>
    <row r="292" spans="1:12">
      <c r="A292" s="329" t="s">
        <v>6538</v>
      </c>
      <c r="B292" s="21" t="s">
        <v>5</v>
      </c>
      <c r="C292" s="20" t="s">
        <v>6539</v>
      </c>
      <c r="D292" s="73" t="s">
        <v>7014</v>
      </c>
      <c r="E292" s="19" t="s">
        <v>7015</v>
      </c>
      <c r="F292" s="21" t="s">
        <v>6770</v>
      </c>
      <c r="G292" s="95">
        <v>0.6</v>
      </c>
      <c r="H292" s="19">
        <v>1.2999999999999999E-2</v>
      </c>
      <c r="I292" s="215">
        <v>53.57</v>
      </c>
      <c r="J292" s="138" t="s">
        <v>8599</v>
      </c>
      <c r="K292" s="20" t="s">
        <v>7760</v>
      </c>
      <c r="L292" s="20" t="s">
        <v>7753</v>
      </c>
    </row>
    <row r="293" spans="1:12" ht="31.5">
      <c r="A293" s="234" t="s">
        <v>6540</v>
      </c>
      <c r="B293" s="256"/>
      <c r="C293" s="257"/>
      <c r="D293" s="283"/>
      <c r="E293" s="258"/>
      <c r="F293" s="256"/>
      <c r="G293" s="284"/>
      <c r="H293" s="258"/>
      <c r="I293" s="263"/>
      <c r="J293" s="263"/>
      <c r="K293" s="263"/>
      <c r="L293" s="263"/>
    </row>
    <row r="294" spans="1:12" s="66" customFormat="1" ht="38.25">
      <c r="A294" s="162" t="s">
        <v>2</v>
      </c>
      <c r="B294" s="6" t="s">
        <v>8825</v>
      </c>
      <c r="C294" s="11" t="s">
        <v>2813</v>
      </c>
      <c r="D294" s="6" t="s">
        <v>1667</v>
      </c>
      <c r="E294" s="7" t="s">
        <v>8824</v>
      </c>
      <c r="F294" s="6" t="s">
        <v>8852</v>
      </c>
      <c r="G294" s="285" t="s">
        <v>9019</v>
      </c>
      <c r="H294" s="7" t="s">
        <v>9020</v>
      </c>
      <c r="I294" s="242" t="s">
        <v>8855</v>
      </c>
      <c r="J294" s="239" t="s">
        <v>8763</v>
      </c>
      <c r="K294" s="239" t="s">
        <v>8595</v>
      </c>
      <c r="L294" s="241" t="s">
        <v>8848</v>
      </c>
    </row>
    <row r="295" spans="1:12">
      <c r="A295" s="25" t="s">
        <v>6541</v>
      </c>
      <c r="B295" s="22" t="s">
        <v>5</v>
      </c>
      <c r="C295" s="24" t="s">
        <v>6542</v>
      </c>
      <c r="D295" s="74" t="s">
        <v>7016</v>
      </c>
      <c r="E295" s="23"/>
      <c r="F295" s="22" t="s">
        <v>6873</v>
      </c>
      <c r="G295" s="96">
        <v>17</v>
      </c>
      <c r="H295" s="23">
        <v>6.32</v>
      </c>
      <c r="I295" s="214">
        <v>1475.6</v>
      </c>
      <c r="J295" s="139" t="s">
        <v>8599</v>
      </c>
      <c r="K295" s="24" t="s">
        <v>7760</v>
      </c>
      <c r="L295" s="24" t="s">
        <v>7752</v>
      </c>
    </row>
    <row r="296" spans="1:12">
      <c r="A296" s="329" t="s">
        <v>6543</v>
      </c>
      <c r="B296" s="21" t="s">
        <v>5</v>
      </c>
      <c r="C296" s="20" t="s">
        <v>6544</v>
      </c>
      <c r="D296" s="73" t="s">
        <v>7017</v>
      </c>
      <c r="E296" s="19"/>
      <c r="F296" s="21" t="s">
        <v>6873</v>
      </c>
      <c r="G296" s="95">
        <v>12.95</v>
      </c>
      <c r="H296" s="19">
        <v>5.375</v>
      </c>
      <c r="I296" s="215">
        <v>1370.2</v>
      </c>
      <c r="J296" s="138" t="s">
        <v>8599</v>
      </c>
      <c r="K296" s="20" t="s">
        <v>7760</v>
      </c>
      <c r="L296" s="20" t="s">
        <v>7752</v>
      </c>
    </row>
    <row r="297" spans="1:12">
      <c r="A297" s="25" t="s">
        <v>6545</v>
      </c>
      <c r="B297" s="22" t="s">
        <v>5</v>
      </c>
      <c r="C297" s="24" t="s">
        <v>6546</v>
      </c>
      <c r="D297" s="74" t="s">
        <v>7018</v>
      </c>
      <c r="E297" s="23"/>
      <c r="F297" s="22" t="s">
        <v>6873</v>
      </c>
      <c r="G297" s="96">
        <v>8</v>
      </c>
      <c r="H297" s="23">
        <v>3.1150000000000002</v>
      </c>
      <c r="I297" s="214">
        <v>1264.8</v>
      </c>
      <c r="J297" s="139" t="s">
        <v>8599</v>
      </c>
      <c r="K297" s="24" t="s">
        <v>7760</v>
      </c>
      <c r="L297" s="24" t="s">
        <v>7752</v>
      </c>
    </row>
    <row r="298" spans="1:12">
      <c r="A298" s="329" t="s">
        <v>6547</v>
      </c>
      <c r="B298" s="21" t="s">
        <v>5</v>
      </c>
      <c r="C298" s="20" t="s">
        <v>6548</v>
      </c>
      <c r="D298" s="73" t="s">
        <v>7019</v>
      </c>
      <c r="E298" s="19" t="s">
        <v>7020</v>
      </c>
      <c r="F298" s="21" t="s">
        <v>6846</v>
      </c>
      <c r="G298" s="95">
        <v>0.56499999999999995</v>
      </c>
      <c r="H298" s="19">
        <v>8.3555000000000004E-2</v>
      </c>
      <c r="I298" s="215">
        <v>135.97</v>
      </c>
      <c r="J298" s="138" t="s">
        <v>8599</v>
      </c>
      <c r="K298" s="20" t="s">
        <v>7760</v>
      </c>
      <c r="L298" s="20" t="s">
        <v>7752</v>
      </c>
    </row>
    <row r="299" spans="1:12">
      <c r="A299" s="25" t="s">
        <v>6549</v>
      </c>
      <c r="B299" s="22" t="s">
        <v>5</v>
      </c>
      <c r="C299" s="24" t="s">
        <v>6550</v>
      </c>
      <c r="D299" s="74" t="s">
        <v>7021</v>
      </c>
      <c r="E299" s="23" t="s">
        <v>7022</v>
      </c>
      <c r="F299" s="22" t="s">
        <v>6768</v>
      </c>
      <c r="G299" s="96">
        <v>0.27500000000000002</v>
      </c>
      <c r="H299" s="23">
        <v>5.0729999999999997E-2</v>
      </c>
      <c r="I299" s="214">
        <v>26.35</v>
      </c>
      <c r="J299" s="139" t="s">
        <v>8599</v>
      </c>
      <c r="K299" s="24" t="s">
        <v>7760</v>
      </c>
      <c r="L299" s="24" t="s">
        <v>7752</v>
      </c>
    </row>
    <row r="300" spans="1:12">
      <c r="A300" s="329" t="s">
        <v>6551</v>
      </c>
      <c r="B300" s="21" t="s">
        <v>5</v>
      </c>
      <c r="C300" s="20" t="s">
        <v>6552</v>
      </c>
      <c r="D300" s="73" t="s">
        <v>7023</v>
      </c>
      <c r="E300" s="19" t="s">
        <v>7024</v>
      </c>
      <c r="F300" s="21" t="s">
        <v>6752</v>
      </c>
      <c r="G300" s="95">
        <v>0.61</v>
      </c>
      <c r="H300" s="19">
        <v>0.22417999999999999</v>
      </c>
      <c r="I300" s="215">
        <v>54.81</v>
      </c>
      <c r="J300" s="138" t="s">
        <v>8599</v>
      </c>
      <c r="K300" s="20" t="s">
        <v>7760</v>
      </c>
      <c r="L300" s="20" t="s">
        <v>7752</v>
      </c>
    </row>
    <row r="301" spans="1:12">
      <c r="A301" s="25" t="s">
        <v>6553</v>
      </c>
      <c r="B301" s="22" t="s">
        <v>5</v>
      </c>
      <c r="C301" s="24" t="s">
        <v>6554</v>
      </c>
      <c r="D301" s="74" t="s">
        <v>7025</v>
      </c>
      <c r="E301" s="23" t="s">
        <v>7026</v>
      </c>
      <c r="F301" s="22" t="s">
        <v>6752</v>
      </c>
      <c r="G301" s="96">
        <v>0.9</v>
      </c>
      <c r="H301" s="23">
        <v>0.32228499999999999</v>
      </c>
      <c r="I301" s="214">
        <v>79.05</v>
      </c>
      <c r="J301" s="139" t="s">
        <v>8599</v>
      </c>
      <c r="K301" s="24" t="s">
        <v>7760</v>
      </c>
      <c r="L301" s="24" t="s">
        <v>7752</v>
      </c>
    </row>
    <row r="302" spans="1:12">
      <c r="A302" s="329" t="s">
        <v>6555</v>
      </c>
      <c r="B302" s="21" t="s">
        <v>5</v>
      </c>
      <c r="C302" s="20" t="s">
        <v>6556</v>
      </c>
      <c r="D302" s="73" t="s">
        <v>7027</v>
      </c>
      <c r="E302" s="19" t="s">
        <v>7028</v>
      </c>
      <c r="F302" s="21" t="s">
        <v>6752</v>
      </c>
      <c r="G302" s="95">
        <v>0.84499999999999997</v>
      </c>
      <c r="H302" s="19">
        <v>0.16466900000000001</v>
      </c>
      <c r="I302" s="215">
        <v>84.32</v>
      </c>
      <c r="J302" s="138" t="s">
        <v>8599</v>
      </c>
      <c r="K302" s="20" t="s">
        <v>7760</v>
      </c>
      <c r="L302" s="20" t="s">
        <v>7752</v>
      </c>
    </row>
    <row r="303" spans="1:12">
      <c r="A303" s="25" t="s">
        <v>6557</v>
      </c>
      <c r="B303" s="22" t="s">
        <v>5</v>
      </c>
      <c r="C303" s="24" t="s">
        <v>6558</v>
      </c>
      <c r="D303" s="74" t="s">
        <v>7029</v>
      </c>
      <c r="E303" s="23" t="s">
        <v>7030</v>
      </c>
      <c r="F303" s="22" t="s">
        <v>6846</v>
      </c>
      <c r="G303" s="96">
        <v>0.99</v>
      </c>
      <c r="H303" s="23">
        <v>0.21189</v>
      </c>
      <c r="I303" s="214">
        <v>210.8</v>
      </c>
      <c r="J303" s="139" t="s">
        <v>8599</v>
      </c>
      <c r="K303" s="24" t="s">
        <v>7760</v>
      </c>
      <c r="L303" s="24" t="s">
        <v>7752</v>
      </c>
    </row>
    <row r="304" spans="1:12">
      <c r="A304" s="329" t="s">
        <v>6559</v>
      </c>
      <c r="B304" s="21" t="s">
        <v>5</v>
      </c>
      <c r="C304" s="20" t="s">
        <v>6560</v>
      </c>
      <c r="D304" s="73" t="s">
        <v>7031</v>
      </c>
      <c r="E304" s="19" t="s">
        <v>7032</v>
      </c>
      <c r="F304" s="21" t="s">
        <v>6752</v>
      </c>
      <c r="G304" s="95">
        <v>1.165</v>
      </c>
      <c r="H304" s="19">
        <v>0.145039</v>
      </c>
      <c r="I304" s="215">
        <v>94.86</v>
      </c>
      <c r="J304" s="138" t="s">
        <v>8599</v>
      </c>
      <c r="K304" s="20" t="s">
        <v>7760</v>
      </c>
      <c r="L304" s="20" t="s">
        <v>7752</v>
      </c>
    </row>
    <row r="305" spans="1:12" ht="25.5">
      <c r="A305" s="25" t="s">
        <v>6561</v>
      </c>
      <c r="B305" s="22" t="s">
        <v>5</v>
      </c>
      <c r="C305" s="24" t="s">
        <v>6562</v>
      </c>
      <c r="D305" s="74" t="s">
        <v>7033</v>
      </c>
      <c r="E305" s="23" t="s">
        <v>7034</v>
      </c>
      <c r="F305" s="22" t="s">
        <v>6752</v>
      </c>
      <c r="G305" s="96">
        <v>0.85499999999999998</v>
      </c>
      <c r="H305" s="23">
        <v>0.13587399999999999</v>
      </c>
      <c r="I305" s="214">
        <v>89.59</v>
      </c>
      <c r="J305" s="139" t="s">
        <v>8599</v>
      </c>
      <c r="K305" s="24" t="s">
        <v>7760</v>
      </c>
      <c r="L305" s="24" t="s">
        <v>7752</v>
      </c>
    </row>
    <row r="306" spans="1:12">
      <c r="A306" s="329" t="s">
        <v>6563</v>
      </c>
      <c r="B306" s="21" t="s">
        <v>5</v>
      </c>
      <c r="C306" s="20" t="s">
        <v>6564</v>
      </c>
      <c r="D306" s="73" t="s">
        <v>7035</v>
      </c>
      <c r="E306" s="19" t="s">
        <v>7020</v>
      </c>
      <c r="F306" s="21" t="s">
        <v>6846</v>
      </c>
      <c r="G306" s="95">
        <v>0.76500000000000001</v>
      </c>
      <c r="H306" s="19">
        <v>0.158918</v>
      </c>
      <c r="I306" s="215">
        <v>152.83000000000001</v>
      </c>
      <c r="J306" s="138" t="s">
        <v>8599</v>
      </c>
      <c r="K306" s="20" t="s">
        <v>7760</v>
      </c>
      <c r="L306" s="20" t="s">
        <v>7752</v>
      </c>
    </row>
    <row r="307" spans="1:12" ht="25.5">
      <c r="A307" s="25" t="s">
        <v>6565</v>
      </c>
      <c r="B307" s="22" t="s">
        <v>5</v>
      </c>
      <c r="C307" s="24" t="s">
        <v>6566</v>
      </c>
      <c r="D307" s="74" t="s">
        <v>7036</v>
      </c>
      <c r="E307" s="23" t="s">
        <v>6830</v>
      </c>
      <c r="F307" s="22" t="s">
        <v>6846</v>
      </c>
      <c r="G307" s="96">
        <v>0.88500000000000001</v>
      </c>
      <c r="H307" s="23">
        <v>0.158494</v>
      </c>
      <c r="I307" s="214">
        <v>210.8</v>
      </c>
      <c r="J307" s="139" t="s">
        <v>8599</v>
      </c>
      <c r="K307" s="24" t="s">
        <v>7760</v>
      </c>
      <c r="L307" s="24" t="s">
        <v>7752</v>
      </c>
    </row>
    <row r="308" spans="1:12">
      <c r="A308" s="329" t="s">
        <v>6567</v>
      </c>
      <c r="B308" s="21" t="s">
        <v>5</v>
      </c>
      <c r="C308" s="20" t="s">
        <v>6568</v>
      </c>
      <c r="D308" s="73" t="s">
        <v>7037</v>
      </c>
      <c r="E308" s="19">
        <v>2.5</v>
      </c>
      <c r="F308" s="21" t="s">
        <v>6752</v>
      </c>
      <c r="G308" s="95">
        <v>0.51500000000000001</v>
      </c>
      <c r="H308" s="19">
        <v>4.2025E-2</v>
      </c>
      <c r="I308" s="215">
        <v>57.97</v>
      </c>
      <c r="J308" s="138" t="s">
        <v>8599</v>
      </c>
      <c r="K308" s="20" t="s">
        <v>7760</v>
      </c>
      <c r="L308" s="20" t="s">
        <v>7752</v>
      </c>
    </row>
    <row r="309" spans="1:12">
      <c r="A309" s="25" t="s">
        <v>6569</v>
      </c>
      <c r="B309" s="22" t="s">
        <v>5</v>
      </c>
      <c r="C309" s="24" t="s">
        <v>6570</v>
      </c>
      <c r="D309" s="74" t="s">
        <v>7038</v>
      </c>
      <c r="E309" s="23">
        <v>14.75</v>
      </c>
      <c r="F309" s="22" t="s">
        <v>6752</v>
      </c>
      <c r="G309" s="96">
        <v>3.1</v>
      </c>
      <c r="H309" s="23">
        <v>0.942222</v>
      </c>
      <c r="I309" s="214">
        <v>263.5</v>
      </c>
      <c r="J309" s="139" t="s">
        <v>8599</v>
      </c>
      <c r="K309" s="24" t="s">
        <v>7760</v>
      </c>
      <c r="L309" s="24" t="s">
        <v>7752</v>
      </c>
    </row>
    <row r="310" spans="1:12">
      <c r="A310" s="329" t="s">
        <v>6571</v>
      </c>
      <c r="B310" s="21" t="s">
        <v>5</v>
      </c>
      <c r="C310" s="20" t="s">
        <v>6572</v>
      </c>
      <c r="D310" s="73" t="s">
        <v>7039</v>
      </c>
      <c r="E310" s="19">
        <v>4.625</v>
      </c>
      <c r="F310" s="21" t="s">
        <v>6752</v>
      </c>
      <c r="G310" s="95">
        <v>0.57499999999999996</v>
      </c>
      <c r="H310" s="19">
        <v>0.119365</v>
      </c>
      <c r="I310" s="215">
        <v>47.43</v>
      </c>
      <c r="J310" s="138" t="s">
        <v>8599</v>
      </c>
      <c r="K310" s="20" t="s">
        <v>7760</v>
      </c>
      <c r="L310" s="20" t="s">
        <v>7752</v>
      </c>
    </row>
    <row r="311" spans="1:12">
      <c r="A311" s="25" t="s">
        <v>6573</v>
      </c>
      <c r="B311" s="22" t="s">
        <v>5</v>
      </c>
      <c r="C311" s="24" t="s">
        <v>6574</v>
      </c>
      <c r="D311" s="74" t="s">
        <v>7040</v>
      </c>
      <c r="E311" s="23">
        <v>1.5</v>
      </c>
      <c r="F311" s="22" t="s">
        <v>6768</v>
      </c>
      <c r="G311" s="96">
        <v>0.13500000000000001</v>
      </c>
      <c r="H311" s="23">
        <v>5.9589999999999999E-3</v>
      </c>
      <c r="I311" s="214">
        <v>23.72</v>
      </c>
      <c r="J311" s="139" t="s">
        <v>8599</v>
      </c>
      <c r="K311" s="24" t="s">
        <v>7760</v>
      </c>
      <c r="L311" s="24" t="s">
        <v>7752</v>
      </c>
    </row>
    <row r="312" spans="1:12">
      <c r="A312" s="329" t="s">
        <v>6575</v>
      </c>
      <c r="B312" s="21" t="s">
        <v>5</v>
      </c>
      <c r="C312" s="20" t="s">
        <v>6576</v>
      </c>
      <c r="D312" s="73" t="s">
        <v>7041</v>
      </c>
      <c r="E312" s="19" t="s">
        <v>7042</v>
      </c>
      <c r="F312" s="21" t="s">
        <v>6768</v>
      </c>
      <c r="G312" s="95">
        <v>0.315</v>
      </c>
      <c r="H312" s="19">
        <v>4.4144000000000003E-2</v>
      </c>
      <c r="I312" s="215">
        <v>59.03</v>
      </c>
      <c r="J312" s="138" t="s">
        <v>8599</v>
      </c>
      <c r="K312" s="20" t="s">
        <v>7760</v>
      </c>
      <c r="L312" s="20" t="s">
        <v>7752</v>
      </c>
    </row>
    <row r="313" spans="1:12">
      <c r="A313" s="25" t="s">
        <v>6577</v>
      </c>
      <c r="B313" s="22" t="s">
        <v>5</v>
      </c>
      <c r="C313" s="24" t="s">
        <v>6578</v>
      </c>
      <c r="D313" s="74" t="s">
        <v>7043</v>
      </c>
      <c r="E313" s="23">
        <v>1.25</v>
      </c>
      <c r="F313" s="22" t="s">
        <v>6768</v>
      </c>
      <c r="G313" s="96">
        <v>0.185</v>
      </c>
      <c r="H313" s="23">
        <v>7.8799999999999999E-3</v>
      </c>
      <c r="I313" s="214">
        <v>32.57</v>
      </c>
      <c r="J313" s="139" t="s">
        <v>8599</v>
      </c>
      <c r="K313" s="24" t="s">
        <v>7760</v>
      </c>
      <c r="L313" s="24" t="s">
        <v>7752</v>
      </c>
    </row>
    <row r="314" spans="1:12">
      <c r="A314" s="329" t="s">
        <v>6579</v>
      </c>
      <c r="B314" s="21" t="s">
        <v>5</v>
      </c>
      <c r="C314" s="20" t="s">
        <v>6580</v>
      </c>
      <c r="D314" s="73" t="s">
        <v>7044</v>
      </c>
      <c r="E314" s="19" t="s">
        <v>7045</v>
      </c>
      <c r="F314" s="21" t="s">
        <v>6846</v>
      </c>
      <c r="G314" s="95">
        <v>1.2250000000000001</v>
      </c>
      <c r="H314" s="19">
        <v>0.2356</v>
      </c>
      <c r="I314" s="215">
        <v>105.4</v>
      </c>
      <c r="J314" s="138" t="s">
        <v>8599</v>
      </c>
      <c r="K314" s="20" t="s">
        <v>7760</v>
      </c>
      <c r="L314" s="20" t="s">
        <v>7752</v>
      </c>
    </row>
    <row r="315" spans="1:12">
      <c r="A315" s="25" t="s">
        <v>6581</v>
      </c>
      <c r="B315" s="22" t="s">
        <v>5</v>
      </c>
      <c r="C315" s="24" t="s">
        <v>6582</v>
      </c>
      <c r="D315" s="74" t="s">
        <v>7046</v>
      </c>
      <c r="E315" s="23" t="s">
        <v>7042</v>
      </c>
      <c r="F315" s="22" t="s">
        <v>6768</v>
      </c>
      <c r="G315" s="96">
        <v>0.32500000000000001</v>
      </c>
      <c r="H315" s="23">
        <v>5.518E-2</v>
      </c>
      <c r="I315" s="214">
        <v>73.78</v>
      </c>
      <c r="J315" s="139" t="s">
        <v>8599</v>
      </c>
      <c r="K315" s="24" t="s">
        <v>7760</v>
      </c>
      <c r="L315" s="24" t="s">
        <v>7752</v>
      </c>
    </row>
    <row r="316" spans="1:12">
      <c r="A316" s="329" t="s">
        <v>6583</v>
      </c>
      <c r="B316" s="21" t="s">
        <v>5</v>
      </c>
      <c r="C316" s="20" t="s">
        <v>6584</v>
      </c>
      <c r="D316" s="73" t="s">
        <v>7047</v>
      </c>
      <c r="E316" s="19" t="s">
        <v>7042</v>
      </c>
      <c r="F316" s="21" t="s">
        <v>6768</v>
      </c>
      <c r="G316" s="95">
        <v>0.27500000000000002</v>
      </c>
      <c r="H316" s="19">
        <v>5.0764999999999998E-2</v>
      </c>
      <c r="I316" s="215">
        <v>69.569999999999993</v>
      </c>
      <c r="J316" s="138" t="s">
        <v>8599</v>
      </c>
      <c r="K316" s="20" t="s">
        <v>7760</v>
      </c>
      <c r="L316" s="20" t="s">
        <v>7752</v>
      </c>
    </row>
    <row r="317" spans="1:12" ht="31.5">
      <c r="A317" s="234" t="s">
        <v>4941</v>
      </c>
      <c r="B317" s="256"/>
      <c r="C317" s="257"/>
      <c r="D317" s="283"/>
      <c r="E317" s="258"/>
      <c r="F317" s="256"/>
      <c r="G317" s="284"/>
      <c r="H317" s="258"/>
      <c r="I317" s="263"/>
      <c r="J317" s="263"/>
      <c r="K317" s="263"/>
      <c r="L317" s="263"/>
    </row>
    <row r="318" spans="1:12" s="66" customFormat="1" ht="38.25">
      <c r="A318" s="162" t="s">
        <v>2</v>
      </c>
      <c r="B318" s="6" t="s">
        <v>8825</v>
      </c>
      <c r="C318" s="11" t="s">
        <v>2813</v>
      </c>
      <c r="D318" s="6" t="s">
        <v>1667</v>
      </c>
      <c r="E318" s="7" t="s">
        <v>8824</v>
      </c>
      <c r="F318" s="6" t="s">
        <v>8852</v>
      </c>
      <c r="G318" s="285" t="s">
        <v>9019</v>
      </c>
      <c r="H318" s="7" t="s">
        <v>9020</v>
      </c>
      <c r="I318" s="242" t="s">
        <v>8855</v>
      </c>
      <c r="J318" s="239" t="s">
        <v>8763</v>
      </c>
      <c r="K318" s="239" t="s">
        <v>8595</v>
      </c>
      <c r="L318" s="241" t="s">
        <v>8848</v>
      </c>
    </row>
    <row r="319" spans="1:12">
      <c r="A319" s="25" t="s">
        <v>6585</v>
      </c>
      <c r="B319" s="22" t="s">
        <v>5</v>
      </c>
      <c r="C319" s="24" t="s">
        <v>6586</v>
      </c>
      <c r="D319" s="74" t="s">
        <v>7048</v>
      </c>
      <c r="E319" s="23"/>
      <c r="F319" s="22" t="s">
        <v>6768</v>
      </c>
      <c r="G319" s="96">
        <v>1</v>
      </c>
      <c r="H319" s="23">
        <v>8.7999999999999995E-2</v>
      </c>
      <c r="I319" s="214">
        <v>62.98</v>
      </c>
      <c r="J319" s="139" t="s">
        <v>8599</v>
      </c>
      <c r="K319" s="24" t="s">
        <v>7760</v>
      </c>
      <c r="L319" s="24" t="s">
        <v>7753</v>
      </c>
    </row>
    <row r="320" spans="1:12">
      <c r="A320" s="329" t="s">
        <v>6587</v>
      </c>
      <c r="B320" s="21" t="s">
        <v>5</v>
      </c>
      <c r="C320" s="20" t="s">
        <v>6588</v>
      </c>
      <c r="D320" s="73" t="s">
        <v>7049</v>
      </c>
      <c r="E320" s="19"/>
      <c r="F320" s="21" t="s">
        <v>6039</v>
      </c>
      <c r="G320" s="95">
        <v>0.2</v>
      </c>
      <c r="H320" s="19">
        <v>1.9E-2</v>
      </c>
      <c r="I320" s="215">
        <v>12.29</v>
      </c>
      <c r="J320" s="138" t="s">
        <v>8599</v>
      </c>
      <c r="K320" s="20" t="s">
        <v>7760</v>
      </c>
      <c r="L320" s="20" t="s">
        <v>7753</v>
      </c>
    </row>
    <row r="321" spans="1:12">
      <c r="A321" s="25" t="s">
        <v>6589</v>
      </c>
      <c r="B321" s="22" t="s">
        <v>5</v>
      </c>
      <c r="C321" s="24" t="s">
        <v>6590</v>
      </c>
      <c r="D321" s="74" t="s">
        <v>7050</v>
      </c>
      <c r="E321" s="23"/>
      <c r="F321" s="22" t="s">
        <v>6762</v>
      </c>
      <c r="G321" s="96">
        <v>1</v>
      </c>
      <c r="H321" s="23">
        <v>7.1999999999999995E-2</v>
      </c>
      <c r="I321" s="214">
        <v>126.06</v>
      </c>
      <c r="J321" s="139" t="s">
        <v>8599</v>
      </c>
      <c r="K321" s="24" t="s">
        <v>7760</v>
      </c>
      <c r="L321" s="24" t="s">
        <v>7753</v>
      </c>
    </row>
    <row r="322" spans="1:12">
      <c r="A322" s="329" t="s">
        <v>6591</v>
      </c>
      <c r="B322" s="21" t="s">
        <v>5</v>
      </c>
      <c r="C322" s="20" t="s">
        <v>6592</v>
      </c>
      <c r="D322" s="73" t="s">
        <v>7051</v>
      </c>
      <c r="E322" s="19"/>
      <c r="F322" s="21" t="s">
        <v>6860</v>
      </c>
      <c r="G322" s="95">
        <v>2</v>
      </c>
      <c r="H322" s="19">
        <v>0.222</v>
      </c>
      <c r="I322" s="215">
        <v>142.77000000000001</v>
      </c>
      <c r="J322" s="138" t="s">
        <v>8599</v>
      </c>
      <c r="K322" s="20" t="s">
        <v>7760</v>
      </c>
      <c r="L322" s="20" t="s">
        <v>7753</v>
      </c>
    </row>
    <row r="323" spans="1:12">
      <c r="A323" s="25" t="s">
        <v>6593</v>
      </c>
      <c r="B323" s="22" t="s">
        <v>5</v>
      </c>
      <c r="C323" s="24" t="s">
        <v>6594</v>
      </c>
      <c r="D323" s="74" t="s">
        <v>7052</v>
      </c>
      <c r="E323" s="23"/>
      <c r="F323" s="22" t="s">
        <v>6752</v>
      </c>
      <c r="G323" s="96">
        <v>2.6</v>
      </c>
      <c r="H323" s="23">
        <v>0.33900000000000002</v>
      </c>
      <c r="I323" s="214">
        <v>205.75</v>
      </c>
      <c r="J323" s="139" t="s">
        <v>8599</v>
      </c>
      <c r="K323" s="24" t="s">
        <v>7760</v>
      </c>
      <c r="L323" s="24" t="s">
        <v>7753</v>
      </c>
    </row>
    <row r="324" spans="1:12">
      <c r="A324" s="329" t="s">
        <v>6595</v>
      </c>
      <c r="B324" s="21" t="s">
        <v>5</v>
      </c>
      <c r="C324" s="20" t="s">
        <v>6596</v>
      </c>
      <c r="D324" s="73" t="s">
        <v>7053</v>
      </c>
      <c r="E324" s="19"/>
      <c r="F324" s="21" t="s">
        <v>7054</v>
      </c>
      <c r="G324" s="95">
        <v>0.4</v>
      </c>
      <c r="H324" s="19">
        <v>2.4E-2</v>
      </c>
      <c r="I324" s="215">
        <v>60.43</v>
      </c>
      <c r="J324" s="138" t="s">
        <v>8599</v>
      </c>
      <c r="K324" s="20" t="s">
        <v>7760</v>
      </c>
      <c r="L324" s="20" t="s">
        <v>7753</v>
      </c>
    </row>
    <row r="325" spans="1:12">
      <c r="A325" s="25" t="s">
        <v>6597</v>
      </c>
      <c r="B325" s="22" t="s">
        <v>5</v>
      </c>
      <c r="C325" s="24" t="s">
        <v>6598</v>
      </c>
      <c r="D325" s="74" t="s">
        <v>7055</v>
      </c>
      <c r="E325" s="23"/>
      <c r="F325" s="22" t="s">
        <v>5830</v>
      </c>
      <c r="G325" s="96">
        <v>0.4</v>
      </c>
      <c r="H325" s="23">
        <v>3.7999999999999999E-2</v>
      </c>
      <c r="I325" s="214">
        <v>70.510000000000005</v>
      </c>
      <c r="J325" s="139" t="s">
        <v>8599</v>
      </c>
      <c r="K325" s="24" t="s">
        <v>7760</v>
      </c>
      <c r="L325" s="24" t="s">
        <v>7753</v>
      </c>
    </row>
    <row r="326" spans="1:12">
      <c r="A326" s="329" t="s">
        <v>6599</v>
      </c>
      <c r="B326" s="21" t="s">
        <v>5</v>
      </c>
      <c r="C326" s="20" t="s">
        <v>6600</v>
      </c>
      <c r="D326" s="73" t="s">
        <v>7056</v>
      </c>
      <c r="E326" s="19"/>
      <c r="F326" s="21" t="s">
        <v>7057</v>
      </c>
      <c r="G326" s="95">
        <v>0.7</v>
      </c>
      <c r="H326" s="19">
        <v>6.2E-2</v>
      </c>
      <c r="I326" s="215">
        <v>88.21</v>
      </c>
      <c r="J326" s="138" t="s">
        <v>8599</v>
      </c>
      <c r="K326" s="20" t="s">
        <v>7760</v>
      </c>
      <c r="L326" s="20" t="s">
        <v>7753</v>
      </c>
    </row>
    <row r="327" spans="1:12">
      <c r="A327" s="25" t="s">
        <v>6601</v>
      </c>
      <c r="B327" s="22" t="s">
        <v>5</v>
      </c>
      <c r="C327" s="24" t="s">
        <v>6602</v>
      </c>
      <c r="D327" s="74" t="s">
        <v>7058</v>
      </c>
      <c r="E327" s="23"/>
      <c r="F327" s="22" t="s">
        <v>6764</v>
      </c>
      <c r="G327" s="96">
        <v>0.5</v>
      </c>
      <c r="H327" s="23">
        <v>4.1000000000000002E-2</v>
      </c>
      <c r="I327" s="214">
        <v>61.21</v>
      </c>
      <c r="J327" s="139" t="s">
        <v>8599</v>
      </c>
      <c r="K327" s="24" t="s">
        <v>7760</v>
      </c>
      <c r="L327" s="24" t="s">
        <v>7753</v>
      </c>
    </row>
    <row r="328" spans="1:12">
      <c r="A328" s="329" t="s">
        <v>6603</v>
      </c>
      <c r="B328" s="21" t="s">
        <v>5</v>
      </c>
      <c r="C328" s="20" t="s">
        <v>6604</v>
      </c>
      <c r="D328" s="73" t="s">
        <v>7059</v>
      </c>
      <c r="E328" s="19" t="s">
        <v>7060</v>
      </c>
      <c r="F328" s="21" t="s">
        <v>6768</v>
      </c>
      <c r="G328" s="95">
        <v>1</v>
      </c>
      <c r="H328" s="19">
        <v>1.4E-2</v>
      </c>
      <c r="I328" s="215">
        <v>71.61</v>
      </c>
      <c r="J328" s="138" t="s">
        <v>8599</v>
      </c>
      <c r="K328" s="20" t="s">
        <v>7760</v>
      </c>
      <c r="L328" s="20" t="s">
        <v>7753</v>
      </c>
    </row>
    <row r="329" spans="1:12">
      <c r="A329" s="25" t="s">
        <v>6603</v>
      </c>
      <c r="B329" s="22" t="s">
        <v>5</v>
      </c>
      <c r="C329" s="24" t="s">
        <v>6604</v>
      </c>
      <c r="D329" s="74" t="s">
        <v>7059</v>
      </c>
      <c r="E329" s="23" t="s">
        <v>6814</v>
      </c>
      <c r="F329" s="22" t="s">
        <v>6768</v>
      </c>
      <c r="G329" s="96">
        <v>1</v>
      </c>
      <c r="H329" s="23">
        <v>1.4E-2</v>
      </c>
      <c r="I329" s="214">
        <v>71.61</v>
      </c>
      <c r="J329" s="139" t="s">
        <v>8599</v>
      </c>
      <c r="K329" s="24" t="s">
        <v>7760</v>
      </c>
      <c r="L329" s="24" t="s">
        <v>7753</v>
      </c>
    </row>
    <row r="330" spans="1:12">
      <c r="A330" s="329" t="s">
        <v>6605</v>
      </c>
      <c r="B330" s="21" t="s">
        <v>5</v>
      </c>
      <c r="C330" s="20" t="s">
        <v>6606</v>
      </c>
      <c r="D330" s="73" t="s">
        <v>7061</v>
      </c>
      <c r="E330" s="19" t="s">
        <v>7062</v>
      </c>
      <c r="F330" s="21" t="s">
        <v>6770</v>
      </c>
      <c r="G330" s="95">
        <v>0.4</v>
      </c>
      <c r="H330" s="19">
        <v>2.9000000000000001E-2</v>
      </c>
      <c r="I330" s="215">
        <v>37.75</v>
      </c>
      <c r="J330" s="138" t="s">
        <v>8599</v>
      </c>
      <c r="K330" s="20" t="s">
        <v>7760</v>
      </c>
      <c r="L330" s="20" t="s">
        <v>7753</v>
      </c>
    </row>
    <row r="331" spans="1:12">
      <c r="A331" s="25" t="s">
        <v>8241</v>
      </c>
      <c r="B331" s="22" t="s">
        <v>5</v>
      </c>
      <c r="C331" s="24" t="s">
        <v>6607</v>
      </c>
      <c r="D331" s="74" t="s">
        <v>7063</v>
      </c>
      <c r="E331" s="23"/>
      <c r="F331" s="22" t="s">
        <v>6762</v>
      </c>
      <c r="G331" s="96">
        <v>0.3</v>
      </c>
      <c r="H331" s="23">
        <v>2.9000000000000001E-2</v>
      </c>
      <c r="I331" s="214">
        <v>43.5</v>
      </c>
      <c r="J331" s="139" t="s">
        <v>8599</v>
      </c>
      <c r="K331" s="24" t="s">
        <v>7760</v>
      </c>
      <c r="L331" s="24" t="s">
        <v>7753</v>
      </c>
    </row>
    <row r="332" spans="1:12">
      <c r="A332" s="329" t="s">
        <v>8239</v>
      </c>
      <c r="B332" s="21" t="s">
        <v>5</v>
      </c>
      <c r="C332" s="20" t="s">
        <v>6608</v>
      </c>
      <c r="D332" s="73" t="s">
        <v>7064</v>
      </c>
      <c r="E332" s="19"/>
      <c r="F332" s="21" t="s">
        <v>6768</v>
      </c>
      <c r="G332" s="95">
        <v>0.5</v>
      </c>
      <c r="H332" s="19">
        <v>5.1999999999999998E-2</v>
      </c>
      <c r="I332" s="215">
        <v>54.9</v>
      </c>
      <c r="J332" s="138" t="s">
        <v>8599</v>
      </c>
      <c r="K332" s="20" t="s">
        <v>7760</v>
      </c>
      <c r="L332" s="20" t="s">
        <v>7753</v>
      </c>
    </row>
    <row r="333" spans="1:12">
      <c r="A333" s="25" t="s">
        <v>8240</v>
      </c>
      <c r="B333" s="22" t="s">
        <v>5</v>
      </c>
      <c r="C333" s="24" t="s">
        <v>6609</v>
      </c>
      <c r="D333" s="74" t="s">
        <v>7065</v>
      </c>
      <c r="E333" s="23"/>
      <c r="F333" s="22" t="s">
        <v>6752</v>
      </c>
      <c r="G333" s="96">
        <v>0.9</v>
      </c>
      <c r="H333" s="23">
        <v>0.09</v>
      </c>
      <c r="I333" s="214">
        <v>69.62</v>
      </c>
      <c r="J333" s="139" t="s">
        <v>8599</v>
      </c>
      <c r="K333" s="24" t="s">
        <v>7760</v>
      </c>
      <c r="L333" s="24" t="s">
        <v>7753</v>
      </c>
    </row>
    <row r="334" spans="1:12">
      <c r="A334" s="329" t="s">
        <v>6610</v>
      </c>
      <c r="B334" s="21" t="s">
        <v>5</v>
      </c>
      <c r="C334" s="20" t="s">
        <v>6611</v>
      </c>
      <c r="D334" s="73" t="s">
        <v>7066</v>
      </c>
      <c r="E334" s="19"/>
      <c r="F334" s="21" t="s">
        <v>5935</v>
      </c>
      <c r="G334" s="95">
        <v>0.6</v>
      </c>
      <c r="H334" s="19">
        <v>4.3999999999999997E-2</v>
      </c>
      <c r="I334" s="215">
        <v>62.98</v>
      </c>
      <c r="J334" s="138" t="s">
        <v>8599</v>
      </c>
      <c r="K334" s="20" t="s">
        <v>7760</v>
      </c>
      <c r="L334" s="20" t="s">
        <v>7753</v>
      </c>
    </row>
    <row r="335" spans="1:12">
      <c r="A335" s="25" t="s">
        <v>6612</v>
      </c>
      <c r="B335" s="22" t="s">
        <v>5</v>
      </c>
      <c r="C335" s="24" t="s">
        <v>6613</v>
      </c>
      <c r="D335" s="74" t="s">
        <v>7067</v>
      </c>
      <c r="E335" s="23"/>
      <c r="F335" s="22" t="s">
        <v>6039</v>
      </c>
      <c r="G335" s="96">
        <v>0.1</v>
      </c>
      <c r="H335" s="23">
        <v>1.2999999999999999E-2</v>
      </c>
      <c r="I335" s="214">
        <v>12.29</v>
      </c>
      <c r="J335" s="139" t="s">
        <v>8599</v>
      </c>
      <c r="K335" s="24" t="s">
        <v>7760</v>
      </c>
      <c r="L335" s="24" t="s">
        <v>7753</v>
      </c>
    </row>
    <row r="336" spans="1:12">
      <c r="A336" s="329" t="s">
        <v>6614</v>
      </c>
      <c r="B336" s="21" t="s">
        <v>5</v>
      </c>
      <c r="C336" s="20" t="s">
        <v>6615</v>
      </c>
      <c r="D336" s="73" t="s">
        <v>7068</v>
      </c>
      <c r="E336" s="19" t="s">
        <v>6816</v>
      </c>
      <c r="F336" s="21" t="s">
        <v>6817</v>
      </c>
      <c r="G336" s="95">
        <v>2</v>
      </c>
      <c r="H336" s="19">
        <v>0.17599999999999999</v>
      </c>
      <c r="I336" s="215">
        <v>80.25</v>
      </c>
      <c r="J336" s="138" t="s">
        <v>8599</v>
      </c>
      <c r="K336" s="20" t="s">
        <v>7760</v>
      </c>
      <c r="L336" s="20" t="s">
        <v>7753</v>
      </c>
    </row>
    <row r="337" spans="1:12" ht="25.5">
      <c r="A337" s="25" t="s">
        <v>6616</v>
      </c>
      <c r="B337" s="22" t="s">
        <v>5</v>
      </c>
      <c r="C337" s="24" t="s">
        <v>6617</v>
      </c>
      <c r="D337" s="74" t="s">
        <v>7069</v>
      </c>
      <c r="E337" s="23" t="s">
        <v>6816</v>
      </c>
      <c r="F337" s="22" t="s">
        <v>6883</v>
      </c>
      <c r="G337" s="96">
        <v>0.1</v>
      </c>
      <c r="H337" s="23">
        <v>2.3E-2</v>
      </c>
      <c r="I337" s="214">
        <v>13.95</v>
      </c>
      <c r="J337" s="139" t="s">
        <v>8599</v>
      </c>
      <c r="K337" s="24" t="s">
        <v>7760</v>
      </c>
      <c r="L337" s="24" t="s">
        <v>7753</v>
      </c>
    </row>
    <row r="338" spans="1:12">
      <c r="A338" s="329" t="s">
        <v>6618</v>
      </c>
      <c r="B338" s="21" t="s">
        <v>5</v>
      </c>
      <c r="C338" s="20" t="s">
        <v>6619</v>
      </c>
      <c r="D338" s="73" t="s">
        <v>7070</v>
      </c>
      <c r="E338" s="19" t="s">
        <v>6816</v>
      </c>
      <c r="F338" s="21" t="s">
        <v>6817</v>
      </c>
      <c r="G338" s="95">
        <v>1.9</v>
      </c>
      <c r="H338" s="19">
        <v>0.193</v>
      </c>
      <c r="I338" s="215">
        <v>78.25</v>
      </c>
      <c r="J338" s="138" t="s">
        <v>8599</v>
      </c>
      <c r="K338" s="20" t="s">
        <v>7760</v>
      </c>
      <c r="L338" s="20" t="s">
        <v>7753</v>
      </c>
    </row>
    <row r="339" spans="1:12" ht="25.5">
      <c r="A339" s="25" t="s">
        <v>6620</v>
      </c>
      <c r="B339" s="22" t="s">
        <v>5</v>
      </c>
      <c r="C339" s="24" t="s">
        <v>6621</v>
      </c>
      <c r="D339" s="74" t="s">
        <v>7071</v>
      </c>
      <c r="E339" s="23" t="s">
        <v>6816</v>
      </c>
      <c r="F339" s="22" t="s">
        <v>6883</v>
      </c>
      <c r="G339" s="96">
        <v>0.1</v>
      </c>
      <c r="H339" s="23">
        <v>2.3E-2</v>
      </c>
      <c r="I339" s="214">
        <v>13.95</v>
      </c>
      <c r="J339" s="139" t="s">
        <v>8599</v>
      </c>
      <c r="K339" s="24" t="s">
        <v>7760</v>
      </c>
      <c r="L339" s="24" t="s">
        <v>7753</v>
      </c>
    </row>
    <row r="340" spans="1:12">
      <c r="A340" s="329" t="s">
        <v>6622</v>
      </c>
      <c r="B340" s="21" t="s">
        <v>5</v>
      </c>
      <c r="C340" s="20" t="s">
        <v>6623</v>
      </c>
      <c r="D340" s="73" t="s">
        <v>7072</v>
      </c>
      <c r="E340" s="19"/>
      <c r="F340" s="21" t="s">
        <v>5935</v>
      </c>
      <c r="G340" s="95">
        <v>0.6</v>
      </c>
      <c r="H340" s="19">
        <v>4.2000000000000003E-2</v>
      </c>
      <c r="I340" s="215">
        <v>99.28</v>
      </c>
      <c r="J340" s="138" t="s">
        <v>8599</v>
      </c>
      <c r="K340" s="20" t="s">
        <v>7760</v>
      </c>
      <c r="L340" s="20" t="s">
        <v>7753</v>
      </c>
    </row>
    <row r="341" spans="1:12">
      <c r="A341" s="25" t="s">
        <v>6624</v>
      </c>
      <c r="B341" s="22" t="s">
        <v>5</v>
      </c>
      <c r="C341" s="24" t="s">
        <v>6625</v>
      </c>
      <c r="D341" s="74" t="s">
        <v>7073</v>
      </c>
      <c r="E341" s="23"/>
      <c r="F341" s="22" t="s">
        <v>6762</v>
      </c>
      <c r="G341" s="96">
        <v>0.9</v>
      </c>
      <c r="H341" s="23">
        <v>8.5000000000000006E-2</v>
      </c>
      <c r="I341" s="214">
        <v>141.88</v>
      </c>
      <c r="J341" s="139" t="s">
        <v>8599</v>
      </c>
      <c r="K341" s="24" t="s">
        <v>7760</v>
      </c>
      <c r="L341" s="24" t="s">
        <v>7753</v>
      </c>
    </row>
    <row r="342" spans="1:12" ht="25.5">
      <c r="A342" s="329" t="s">
        <v>6626</v>
      </c>
      <c r="B342" s="21" t="s">
        <v>5</v>
      </c>
      <c r="C342" s="20" t="s">
        <v>6627</v>
      </c>
      <c r="D342" s="73" t="s">
        <v>7074</v>
      </c>
      <c r="E342" s="19"/>
      <c r="F342" s="21" t="s">
        <v>6860</v>
      </c>
      <c r="G342" s="95">
        <v>2.1</v>
      </c>
      <c r="H342" s="19">
        <v>0.23599999999999999</v>
      </c>
      <c r="I342" s="215">
        <v>205.19</v>
      </c>
      <c r="J342" s="138" t="s">
        <v>8599</v>
      </c>
      <c r="K342" s="20" t="s">
        <v>7760</v>
      </c>
      <c r="L342" s="20" t="s">
        <v>7753</v>
      </c>
    </row>
    <row r="343" spans="1:12">
      <c r="A343" s="25" t="s">
        <v>6628</v>
      </c>
      <c r="B343" s="22" t="s">
        <v>5</v>
      </c>
      <c r="C343" s="24" t="s">
        <v>6629</v>
      </c>
      <c r="D343" s="74" t="s">
        <v>7075</v>
      </c>
      <c r="E343" s="23"/>
      <c r="F343" s="22" t="s">
        <v>6860</v>
      </c>
      <c r="G343" s="96">
        <v>2.1</v>
      </c>
      <c r="H343" s="23">
        <v>0.23300000000000001</v>
      </c>
      <c r="I343" s="214">
        <v>185.49</v>
      </c>
      <c r="J343" s="139" t="s">
        <v>8599</v>
      </c>
      <c r="K343" s="24" t="s">
        <v>7760</v>
      </c>
      <c r="L343" s="24" t="s">
        <v>7753</v>
      </c>
    </row>
    <row r="344" spans="1:12" ht="25.5">
      <c r="A344" s="329" t="s">
        <v>6630</v>
      </c>
      <c r="B344" s="21" t="s">
        <v>5</v>
      </c>
      <c r="C344" s="20" t="s">
        <v>6631</v>
      </c>
      <c r="D344" s="73" t="s">
        <v>7076</v>
      </c>
      <c r="E344" s="19" t="s">
        <v>7077</v>
      </c>
      <c r="F344" s="21" t="s">
        <v>6754</v>
      </c>
      <c r="G344" s="95">
        <v>1</v>
      </c>
      <c r="H344" s="19">
        <v>0.14699999999999999</v>
      </c>
      <c r="I344" s="215">
        <v>72.599999999999994</v>
      </c>
      <c r="J344" s="138" t="s">
        <v>8599</v>
      </c>
      <c r="K344" s="20" t="s">
        <v>7760</v>
      </c>
      <c r="L344" s="20" t="s">
        <v>7753</v>
      </c>
    </row>
    <row r="345" spans="1:12">
      <c r="A345" s="25" t="s">
        <v>6632</v>
      </c>
      <c r="B345" s="22" t="s">
        <v>5</v>
      </c>
      <c r="C345" s="24" t="s">
        <v>6633</v>
      </c>
      <c r="D345" s="74" t="s">
        <v>7078</v>
      </c>
      <c r="E345" s="23" t="s">
        <v>7079</v>
      </c>
      <c r="F345" s="22" t="s">
        <v>6907</v>
      </c>
      <c r="G345" s="96">
        <v>3.3</v>
      </c>
      <c r="H345" s="23">
        <v>0.51100000000000001</v>
      </c>
      <c r="I345" s="214">
        <v>177.8784</v>
      </c>
      <c r="J345" s="139" t="s">
        <v>8599</v>
      </c>
      <c r="K345" s="24" t="s">
        <v>7760</v>
      </c>
      <c r="L345" s="24" t="s">
        <v>7753</v>
      </c>
    </row>
    <row r="346" spans="1:12">
      <c r="A346" s="329" t="s">
        <v>6634</v>
      </c>
      <c r="B346" s="21" t="s">
        <v>5</v>
      </c>
      <c r="C346" s="20" t="s">
        <v>6635</v>
      </c>
      <c r="D346" s="73" t="s">
        <v>7080</v>
      </c>
      <c r="E346" s="19" t="s">
        <v>7081</v>
      </c>
      <c r="F346" s="21" t="s">
        <v>7082</v>
      </c>
      <c r="G346" s="95">
        <v>0.1</v>
      </c>
      <c r="H346" s="19">
        <v>5.0000000000000001E-3</v>
      </c>
      <c r="I346" s="215">
        <v>3.66</v>
      </c>
      <c r="J346" s="138" t="s">
        <v>8599</v>
      </c>
      <c r="K346" s="20" t="s">
        <v>7760</v>
      </c>
      <c r="L346" s="20" t="s">
        <v>7753</v>
      </c>
    </row>
    <row r="347" spans="1:12">
      <c r="A347" s="25" t="s">
        <v>6636</v>
      </c>
      <c r="B347" s="22" t="s">
        <v>5</v>
      </c>
      <c r="C347" s="24" t="s">
        <v>6637</v>
      </c>
      <c r="D347" s="74" t="s">
        <v>7083</v>
      </c>
      <c r="E347" s="23"/>
      <c r="F347" s="22" t="s">
        <v>6038</v>
      </c>
      <c r="G347" s="96">
        <v>21.2</v>
      </c>
      <c r="H347" s="23">
        <v>1.512</v>
      </c>
      <c r="I347" s="214">
        <v>34.65</v>
      </c>
      <c r="J347" s="139" t="s">
        <v>8599</v>
      </c>
      <c r="K347" s="24" t="s">
        <v>7760</v>
      </c>
      <c r="L347" s="24" t="s">
        <v>7753</v>
      </c>
    </row>
    <row r="348" spans="1:12">
      <c r="A348" s="329" t="s">
        <v>6638</v>
      </c>
      <c r="B348" s="21" t="s">
        <v>5</v>
      </c>
      <c r="C348" s="20" t="s">
        <v>6639</v>
      </c>
      <c r="D348" s="73" t="s">
        <v>7084</v>
      </c>
      <c r="E348" s="19" t="s">
        <v>7081</v>
      </c>
      <c r="F348" s="21" t="s">
        <v>6039</v>
      </c>
      <c r="G348" s="95">
        <v>29.85</v>
      </c>
      <c r="H348" s="19">
        <v>1E-3</v>
      </c>
      <c r="I348" s="215">
        <v>1.78</v>
      </c>
      <c r="J348" s="138" t="s">
        <v>8599</v>
      </c>
      <c r="K348" s="20" t="s">
        <v>7760</v>
      </c>
      <c r="L348" s="20" t="s">
        <v>7753</v>
      </c>
    </row>
    <row r="349" spans="1:12">
      <c r="A349" s="25" t="s">
        <v>6640</v>
      </c>
      <c r="B349" s="22" t="s">
        <v>5</v>
      </c>
      <c r="C349" s="24" t="s">
        <v>6641</v>
      </c>
      <c r="D349" s="74" t="s">
        <v>7085</v>
      </c>
      <c r="E349" s="23" t="s">
        <v>7086</v>
      </c>
      <c r="F349" s="22" t="s">
        <v>6768</v>
      </c>
      <c r="G349" s="96">
        <v>0.8</v>
      </c>
      <c r="H349" s="23">
        <v>4.3999999999999997E-2</v>
      </c>
      <c r="I349" s="214">
        <v>68.959999999999994</v>
      </c>
      <c r="J349" s="139" t="s">
        <v>8599</v>
      </c>
      <c r="K349" s="24" t="s">
        <v>7760</v>
      </c>
      <c r="L349" s="24" t="s">
        <v>7753</v>
      </c>
    </row>
    <row r="350" spans="1:12">
      <c r="A350" s="329" t="s">
        <v>6642</v>
      </c>
      <c r="B350" s="21" t="s">
        <v>5</v>
      </c>
      <c r="C350" s="20" t="s">
        <v>6643</v>
      </c>
      <c r="D350" s="73" t="s">
        <v>7048</v>
      </c>
      <c r="E350" s="19"/>
      <c r="F350" s="21" t="s">
        <v>6768</v>
      </c>
      <c r="G350" s="95">
        <v>1</v>
      </c>
      <c r="H350" s="19">
        <v>0.08</v>
      </c>
      <c r="I350" s="215">
        <v>62.98</v>
      </c>
      <c r="J350" s="138" t="s">
        <v>8599</v>
      </c>
      <c r="K350" s="20" t="s">
        <v>7760</v>
      </c>
      <c r="L350" s="20" t="s">
        <v>7753</v>
      </c>
    </row>
    <row r="351" spans="1:12">
      <c r="A351" s="25" t="s">
        <v>6644</v>
      </c>
      <c r="B351" s="22" t="s">
        <v>5</v>
      </c>
      <c r="C351" s="24" t="s">
        <v>6645</v>
      </c>
      <c r="D351" s="74" t="s">
        <v>7052</v>
      </c>
      <c r="E351" s="23"/>
      <c r="F351" s="22" t="s">
        <v>6752</v>
      </c>
      <c r="G351" s="96">
        <v>2.8</v>
      </c>
      <c r="H351" s="23">
        <v>0.29099999999999998</v>
      </c>
      <c r="I351" s="214">
        <v>234.3</v>
      </c>
      <c r="J351" s="139" t="s">
        <v>8599</v>
      </c>
      <c r="K351" s="24" t="s">
        <v>7760</v>
      </c>
      <c r="L351" s="24" t="s">
        <v>7753</v>
      </c>
    </row>
    <row r="352" spans="1:12">
      <c r="A352" s="329" t="s">
        <v>6646</v>
      </c>
      <c r="B352" s="21" t="s">
        <v>5</v>
      </c>
      <c r="C352" s="20" t="s">
        <v>6647</v>
      </c>
      <c r="D352" s="73" t="s">
        <v>7061</v>
      </c>
      <c r="E352" s="19" t="s">
        <v>7062</v>
      </c>
      <c r="F352" s="21" t="s">
        <v>6770</v>
      </c>
      <c r="G352" s="95">
        <v>0.4</v>
      </c>
      <c r="H352" s="19">
        <v>2.5999999999999999E-2</v>
      </c>
      <c r="I352" s="215">
        <v>34.21</v>
      </c>
      <c r="J352" s="138" t="s">
        <v>8599</v>
      </c>
      <c r="K352" s="20" t="s">
        <v>7760</v>
      </c>
      <c r="L352" s="20" t="s">
        <v>7753</v>
      </c>
    </row>
    <row r="353" spans="1:12">
      <c r="A353" s="329" t="s">
        <v>6648</v>
      </c>
      <c r="B353" s="21" t="s">
        <v>5</v>
      </c>
      <c r="C353" s="20" t="s">
        <v>6649</v>
      </c>
      <c r="D353" s="73" t="s">
        <v>7087</v>
      </c>
      <c r="E353" s="19"/>
      <c r="F353" s="21" t="s">
        <v>6762</v>
      </c>
      <c r="G353" s="95">
        <v>0.6</v>
      </c>
      <c r="H353" s="19">
        <v>4.8000000000000001E-2</v>
      </c>
      <c r="I353" s="215">
        <v>19.600000000000001</v>
      </c>
      <c r="J353" s="138" t="s">
        <v>8599</v>
      </c>
      <c r="K353" s="20" t="s">
        <v>7760</v>
      </c>
      <c r="L353" s="20" t="s">
        <v>7753</v>
      </c>
    </row>
    <row r="354" spans="1:12">
      <c r="A354" s="25" t="s">
        <v>6650</v>
      </c>
      <c r="B354" s="22" t="s">
        <v>5</v>
      </c>
      <c r="C354" s="24" t="s">
        <v>6651</v>
      </c>
      <c r="D354" s="74" t="s">
        <v>7073</v>
      </c>
      <c r="E354" s="23"/>
      <c r="F354" s="22" t="s">
        <v>6762</v>
      </c>
      <c r="G354" s="96">
        <v>0.9</v>
      </c>
      <c r="H354" s="23">
        <v>8.5999999999999993E-2</v>
      </c>
      <c r="I354" s="214">
        <v>110.9</v>
      </c>
      <c r="J354" s="139" t="s">
        <v>8599</v>
      </c>
      <c r="K354" s="24" t="s">
        <v>7760</v>
      </c>
      <c r="L354" s="24" t="s">
        <v>7753</v>
      </c>
    </row>
    <row r="355" spans="1:12" ht="25.5">
      <c r="A355" s="329" t="s">
        <v>6652</v>
      </c>
      <c r="B355" s="21" t="s">
        <v>5</v>
      </c>
      <c r="C355" s="20" t="s">
        <v>6653</v>
      </c>
      <c r="D355" s="73" t="s">
        <v>7074</v>
      </c>
      <c r="E355" s="19"/>
      <c r="F355" s="21" t="s">
        <v>6860</v>
      </c>
      <c r="G355" s="95">
        <v>2</v>
      </c>
      <c r="H355" s="19">
        <v>0.20499999999999999</v>
      </c>
      <c r="I355" s="215">
        <v>176.31</v>
      </c>
      <c r="J355" s="138" t="s">
        <v>8599</v>
      </c>
      <c r="K355" s="20" t="s">
        <v>7760</v>
      </c>
      <c r="L355" s="20" t="s">
        <v>7753</v>
      </c>
    </row>
    <row r="356" spans="1:12">
      <c r="A356" s="25" t="s">
        <v>6654</v>
      </c>
      <c r="B356" s="22" t="s">
        <v>5</v>
      </c>
      <c r="C356" s="24" t="s">
        <v>6655</v>
      </c>
      <c r="D356" s="74" t="s">
        <v>7088</v>
      </c>
      <c r="E356" s="23" t="s">
        <v>7089</v>
      </c>
      <c r="F356" s="22" t="s">
        <v>6752</v>
      </c>
      <c r="G356" s="96">
        <v>1.37</v>
      </c>
      <c r="H356" s="23">
        <v>7.1999999999999995E-2</v>
      </c>
      <c r="I356" s="214">
        <v>20.239999999999998</v>
      </c>
      <c r="J356" s="139" t="s">
        <v>8599</v>
      </c>
      <c r="K356" s="24" t="s">
        <v>7760</v>
      </c>
      <c r="L356" s="24" t="s">
        <v>7753</v>
      </c>
    </row>
    <row r="357" spans="1:12">
      <c r="A357" s="329" t="s">
        <v>6656</v>
      </c>
      <c r="B357" s="21" t="s">
        <v>5</v>
      </c>
      <c r="C357" s="20" t="s">
        <v>6657</v>
      </c>
      <c r="D357" s="73" t="s">
        <v>7090</v>
      </c>
      <c r="E357" s="19" t="s">
        <v>7091</v>
      </c>
      <c r="F357" s="21" t="s">
        <v>6752</v>
      </c>
      <c r="G357" s="95">
        <v>0.62</v>
      </c>
      <c r="H357" s="19">
        <v>0.93100000000000005</v>
      </c>
      <c r="I357" s="215">
        <v>73.55040000000001</v>
      </c>
      <c r="J357" s="138" t="s">
        <v>8599</v>
      </c>
      <c r="K357" s="20" t="s">
        <v>7760</v>
      </c>
      <c r="L357" s="20" t="s">
        <v>7753</v>
      </c>
    </row>
    <row r="358" spans="1:12">
      <c r="A358" s="25" t="s">
        <v>6658</v>
      </c>
      <c r="B358" s="22" t="s">
        <v>5</v>
      </c>
      <c r="C358" s="24" t="s">
        <v>6659</v>
      </c>
      <c r="D358" s="74" t="s">
        <v>7092</v>
      </c>
      <c r="E358" s="23" t="s">
        <v>7093</v>
      </c>
      <c r="F358" s="22" t="s">
        <v>6752</v>
      </c>
      <c r="G358" s="96">
        <v>1.65</v>
      </c>
      <c r="H358" s="23">
        <v>0.16800000000000001</v>
      </c>
      <c r="I358" s="214">
        <v>51.710400000000007</v>
      </c>
      <c r="J358" s="139" t="s">
        <v>8599</v>
      </c>
      <c r="K358" s="24" t="s">
        <v>7760</v>
      </c>
      <c r="L358" s="24" t="s">
        <v>7753</v>
      </c>
    </row>
    <row r="359" spans="1:12" ht="25.5">
      <c r="A359" s="329" t="s">
        <v>6660</v>
      </c>
      <c r="B359" s="21" t="s">
        <v>5</v>
      </c>
      <c r="C359" s="20" t="s">
        <v>6661</v>
      </c>
      <c r="D359" s="73" t="s">
        <v>7094</v>
      </c>
      <c r="E359" s="19" t="s">
        <v>7095</v>
      </c>
      <c r="F359" s="21" t="s">
        <v>6846</v>
      </c>
      <c r="G359" s="95">
        <v>1.79</v>
      </c>
      <c r="H359" s="19">
        <v>0.24399999999999999</v>
      </c>
      <c r="I359" s="215">
        <v>147.56</v>
      </c>
      <c r="J359" s="138" t="s">
        <v>8599</v>
      </c>
      <c r="K359" s="20" t="s">
        <v>7760</v>
      </c>
      <c r="L359" s="20" t="s">
        <v>7753</v>
      </c>
    </row>
    <row r="360" spans="1:12" ht="31.5">
      <c r="A360" s="234" t="s">
        <v>6662</v>
      </c>
      <c r="B360" s="256"/>
      <c r="C360" s="257"/>
      <c r="D360" s="283"/>
      <c r="E360" s="258"/>
      <c r="F360" s="256"/>
      <c r="G360" s="284"/>
      <c r="H360" s="258"/>
      <c r="I360" s="263"/>
      <c r="J360" s="263"/>
      <c r="K360" s="263"/>
      <c r="L360" s="263"/>
    </row>
    <row r="361" spans="1:12" s="66" customFormat="1" ht="38.25">
      <c r="A361" s="162" t="s">
        <v>2</v>
      </c>
      <c r="B361" s="6" t="s">
        <v>8825</v>
      </c>
      <c r="C361" s="11" t="s">
        <v>2813</v>
      </c>
      <c r="D361" s="6" t="s">
        <v>1667</v>
      </c>
      <c r="E361" s="7" t="s">
        <v>8824</v>
      </c>
      <c r="F361" s="6" t="s">
        <v>8852</v>
      </c>
      <c r="G361" s="285" t="s">
        <v>9019</v>
      </c>
      <c r="H361" s="7" t="s">
        <v>9020</v>
      </c>
      <c r="I361" s="242" t="s">
        <v>8855</v>
      </c>
      <c r="J361" s="239" t="s">
        <v>8763</v>
      </c>
      <c r="K361" s="239" t="s">
        <v>8595</v>
      </c>
      <c r="L361" s="241" t="s">
        <v>8848</v>
      </c>
    </row>
    <row r="362" spans="1:12">
      <c r="A362" s="25" t="s">
        <v>6664</v>
      </c>
      <c r="B362" s="22" t="s">
        <v>5</v>
      </c>
      <c r="C362" s="24">
        <v>20749956163981</v>
      </c>
      <c r="D362" s="74" t="s">
        <v>7101</v>
      </c>
      <c r="E362" s="23" t="s">
        <v>7100</v>
      </c>
      <c r="F362" s="22" t="s">
        <v>6762</v>
      </c>
      <c r="G362" s="96">
        <v>6.4</v>
      </c>
      <c r="H362" s="23">
        <v>0.28000000000000003</v>
      </c>
      <c r="I362" s="214">
        <v>210.8</v>
      </c>
      <c r="J362" s="139" t="s">
        <v>8599</v>
      </c>
      <c r="K362" s="24" t="s">
        <v>7761</v>
      </c>
      <c r="L362" s="24" t="s">
        <v>7752</v>
      </c>
    </row>
    <row r="363" spans="1:12">
      <c r="A363" s="329" t="s">
        <v>7744</v>
      </c>
      <c r="B363" s="21" t="s">
        <v>5</v>
      </c>
      <c r="C363" s="20">
        <v>20749956163974</v>
      </c>
      <c r="D363" s="73" t="s">
        <v>7747</v>
      </c>
      <c r="E363" s="19" t="s">
        <v>7098</v>
      </c>
      <c r="F363" s="21" t="s">
        <v>6762</v>
      </c>
      <c r="G363" s="95">
        <v>4.0999999999999996</v>
      </c>
      <c r="H363" s="19">
        <v>0.1</v>
      </c>
      <c r="I363" s="215">
        <v>210.8</v>
      </c>
      <c r="J363" s="138" t="s">
        <v>8599</v>
      </c>
      <c r="K363" s="20" t="s">
        <v>7761</v>
      </c>
      <c r="L363" s="20" t="s">
        <v>7752</v>
      </c>
    </row>
    <row r="364" spans="1:12">
      <c r="A364" s="25" t="s">
        <v>6665</v>
      </c>
      <c r="B364" s="22" t="s">
        <v>5</v>
      </c>
      <c r="C364" s="24">
        <v>20749956163998</v>
      </c>
      <c r="D364" s="74" t="s">
        <v>7103</v>
      </c>
      <c r="E364" s="23" t="s">
        <v>7104</v>
      </c>
      <c r="F364" s="22" t="s">
        <v>6762</v>
      </c>
      <c r="G364" s="96">
        <v>6.4</v>
      </c>
      <c r="H364" s="23">
        <v>0.28000000000000003</v>
      </c>
      <c r="I364" s="214">
        <v>210.8</v>
      </c>
      <c r="J364" s="139" t="s">
        <v>8599</v>
      </c>
      <c r="K364" s="24" t="s">
        <v>7761</v>
      </c>
      <c r="L364" s="24" t="s">
        <v>7752</v>
      </c>
    </row>
    <row r="365" spans="1:12">
      <c r="A365" s="329" t="s">
        <v>7745</v>
      </c>
      <c r="B365" s="21" t="s">
        <v>5</v>
      </c>
      <c r="C365" s="20">
        <v>20749956163950</v>
      </c>
      <c r="D365" s="73" t="s">
        <v>7749</v>
      </c>
      <c r="E365" s="19" t="s">
        <v>7099</v>
      </c>
      <c r="F365" s="21" t="s">
        <v>6762</v>
      </c>
      <c r="G365" s="95">
        <v>4.0999999999999996</v>
      </c>
      <c r="H365" s="19">
        <v>0.1</v>
      </c>
      <c r="I365" s="215">
        <v>196.58</v>
      </c>
      <c r="J365" s="138" t="s">
        <v>8599</v>
      </c>
      <c r="K365" s="20" t="s">
        <v>7761</v>
      </c>
      <c r="L365" s="20" t="s">
        <v>7752</v>
      </c>
    </row>
    <row r="366" spans="1:12">
      <c r="A366" s="25" t="s">
        <v>7746</v>
      </c>
      <c r="B366" s="22" t="s">
        <v>5</v>
      </c>
      <c r="C366" s="24">
        <v>20749956163967</v>
      </c>
      <c r="D366" s="74" t="s">
        <v>7748</v>
      </c>
      <c r="E366" s="23" t="s">
        <v>7102</v>
      </c>
      <c r="F366" s="22" t="s">
        <v>6762</v>
      </c>
      <c r="G366" s="96">
        <v>6.4</v>
      </c>
      <c r="H366" s="23">
        <v>0.28000000000000003</v>
      </c>
      <c r="I366" s="214">
        <v>196.58</v>
      </c>
      <c r="J366" s="139" t="s">
        <v>8599</v>
      </c>
      <c r="K366" s="24" t="s">
        <v>7761</v>
      </c>
      <c r="L366" s="24" t="s">
        <v>7752</v>
      </c>
    </row>
    <row r="367" spans="1:12">
      <c r="A367" s="329" t="s">
        <v>6663</v>
      </c>
      <c r="B367" s="21" t="s">
        <v>5</v>
      </c>
      <c r="C367" s="20">
        <v>20749956163943</v>
      </c>
      <c r="D367" s="73" t="s">
        <v>7096</v>
      </c>
      <c r="E367" s="19" t="s">
        <v>7097</v>
      </c>
      <c r="F367" s="21" t="s">
        <v>6762</v>
      </c>
      <c r="G367" s="95">
        <v>4.0999999999999996</v>
      </c>
      <c r="H367" s="19">
        <v>0.1</v>
      </c>
      <c r="I367" s="215">
        <v>196.58</v>
      </c>
      <c r="J367" s="138" t="s">
        <v>8599</v>
      </c>
      <c r="K367" s="20" t="s">
        <v>7761</v>
      </c>
      <c r="L367" s="20" t="s">
        <v>7752</v>
      </c>
    </row>
    <row r="368" spans="1:12" ht="31.5">
      <c r="A368" s="234" t="s">
        <v>6666</v>
      </c>
      <c r="B368" s="256"/>
      <c r="C368" s="257"/>
      <c r="D368" s="283"/>
      <c r="E368" s="258"/>
      <c r="F368" s="256"/>
      <c r="G368" s="284"/>
      <c r="H368" s="258"/>
      <c r="I368" s="263"/>
      <c r="J368" s="263"/>
      <c r="K368" s="263"/>
      <c r="L368" s="263"/>
    </row>
    <row r="369" spans="1:12" s="66" customFormat="1" ht="38.25">
      <c r="A369" s="162" t="s">
        <v>2</v>
      </c>
      <c r="B369" s="6" t="s">
        <v>8825</v>
      </c>
      <c r="C369" s="11" t="s">
        <v>2813</v>
      </c>
      <c r="D369" s="6" t="s">
        <v>1667</v>
      </c>
      <c r="E369" s="7" t="s">
        <v>8824</v>
      </c>
      <c r="F369" s="6" t="s">
        <v>8852</v>
      </c>
      <c r="G369" s="285" t="s">
        <v>9019</v>
      </c>
      <c r="H369" s="7" t="s">
        <v>9020</v>
      </c>
      <c r="I369" s="242" t="s">
        <v>8855</v>
      </c>
      <c r="J369" s="239" t="s">
        <v>8763</v>
      </c>
      <c r="K369" s="239" t="s">
        <v>8595</v>
      </c>
      <c r="L369" s="241" t="s">
        <v>8848</v>
      </c>
    </row>
    <row r="370" spans="1:12">
      <c r="A370" s="25" t="s">
        <v>6667</v>
      </c>
      <c r="B370" s="22" t="s">
        <v>5</v>
      </c>
      <c r="C370" s="24" t="s">
        <v>6668</v>
      </c>
      <c r="D370" s="74" t="s">
        <v>6813</v>
      </c>
      <c r="E370" s="23">
        <v>13</v>
      </c>
      <c r="F370" s="22" t="s">
        <v>6953</v>
      </c>
      <c r="G370" s="96">
        <v>0.4</v>
      </c>
      <c r="H370" s="23">
        <v>7.0000000000000001E-3</v>
      </c>
      <c r="I370" s="214">
        <v>38.74</v>
      </c>
      <c r="J370" s="139" t="s">
        <v>8599</v>
      </c>
      <c r="K370" s="24" t="s">
        <v>7760</v>
      </c>
      <c r="L370" s="24" t="s">
        <v>7753</v>
      </c>
    </row>
    <row r="371" spans="1:12">
      <c r="A371" s="329" t="s">
        <v>6669</v>
      </c>
      <c r="B371" s="21" t="s">
        <v>5</v>
      </c>
      <c r="C371" s="20" t="s">
        <v>6670</v>
      </c>
      <c r="D371" s="73" t="s">
        <v>7105</v>
      </c>
      <c r="E371" s="19">
        <v>13</v>
      </c>
      <c r="F371" s="21" t="s">
        <v>6953</v>
      </c>
      <c r="G371" s="95">
        <v>0.4</v>
      </c>
      <c r="H371" s="19">
        <v>4.0000000000000001E-3</v>
      </c>
      <c r="I371" s="215">
        <v>38.74</v>
      </c>
      <c r="J371" s="138" t="s">
        <v>8599</v>
      </c>
      <c r="K371" s="20" t="s">
        <v>7760</v>
      </c>
      <c r="L371" s="20" t="s">
        <v>7753</v>
      </c>
    </row>
    <row r="372" spans="1:12">
      <c r="A372" s="25" t="s">
        <v>6671</v>
      </c>
      <c r="B372" s="22" t="s">
        <v>5</v>
      </c>
      <c r="C372" s="24" t="s">
        <v>6672</v>
      </c>
      <c r="D372" s="74" t="s">
        <v>7106</v>
      </c>
      <c r="E372" s="23">
        <v>11</v>
      </c>
      <c r="F372" s="22" t="s">
        <v>6762</v>
      </c>
      <c r="G372" s="96">
        <v>0.4</v>
      </c>
      <c r="H372" s="23">
        <v>2.1000000000000001E-2</v>
      </c>
      <c r="I372" s="214">
        <v>49.48</v>
      </c>
      <c r="J372" s="139" t="s">
        <v>8599</v>
      </c>
      <c r="K372" s="24" t="s">
        <v>7760</v>
      </c>
      <c r="L372" s="24" t="s">
        <v>7753</v>
      </c>
    </row>
    <row r="373" spans="1:12">
      <c r="A373" s="264"/>
      <c r="B373" s="262"/>
      <c r="C373" s="262"/>
      <c r="D373" s="262"/>
      <c r="E373" s="262"/>
      <c r="F373" s="262"/>
      <c r="G373" s="262"/>
      <c r="H373" s="262"/>
      <c r="I373" s="264"/>
      <c r="J373" s="262"/>
      <c r="K373" s="262"/>
      <c r="L373" s="262"/>
    </row>
    <row r="374" spans="1:12" ht="61.5">
      <c r="A374" s="395" t="s">
        <v>8669</v>
      </c>
      <c r="B374" s="395"/>
      <c r="C374" s="395"/>
      <c r="D374" s="395"/>
      <c r="E374" s="395"/>
      <c r="F374" s="395"/>
      <c r="G374" s="395"/>
      <c r="H374" s="395"/>
      <c r="I374" s="395"/>
      <c r="J374" s="395"/>
      <c r="K374" s="395"/>
      <c r="L374" s="395"/>
    </row>
    <row r="375" spans="1:12" ht="31.5">
      <c r="A375" s="234" t="s">
        <v>6673</v>
      </c>
      <c r="B375" s="256"/>
      <c r="C375" s="257"/>
      <c r="D375" s="283"/>
      <c r="E375" s="360" t="s">
        <v>9165</v>
      </c>
      <c r="F375" s="360"/>
      <c r="G375" s="360"/>
      <c r="H375" s="360"/>
      <c r="I375" s="360"/>
      <c r="J375" s="360"/>
      <c r="K375" s="360"/>
      <c r="L375" s="360"/>
    </row>
    <row r="376" spans="1:12" s="66" customFormat="1" ht="38.25">
      <c r="A376" s="162" t="s">
        <v>2</v>
      </c>
      <c r="B376" s="6" t="s">
        <v>8825</v>
      </c>
      <c r="C376" s="11" t="s">
        <v>2813</v>
      </c>
      <c r="D376" s="6" t="s">
        <v>1667</v>
      </c>
      <c r="E376" s="7" t="s">
        <v>8824</v>
      </c>
      <c r="F376" s="6" t="s">
        <v>8852</v>
      </c>
      <c r="G376" s="285" t="s">
        <v>9019</v>
      </c>
      <c r="H376" s="7" t="s">
        <v>9020</v>
      </c>
      <c r="I376" s="242" t="s">
        <v>8855</v>
      </c>
      <c r="J376" s="239" t="s">
        <v>8763</v>
      </c>
      <c r="K376" s="239" t="s">
        <v>8595</v>
      </c>
      <c r="L376" s="241" t="s">
        <v>8848</v>
      </c>
    </row>
    <row r="377" spans="1:12">
      <c r="A377" s="25" t="s">
        <v>6674</v>
      </c>
      <c r="B377" s="22" t="s">
        <v>5</v>
      </c>
      <c r="C377" s="24" t="s">
        <v>6675</v>
      </c>
      <c r="D377" s="74" t="s">
        <v>7107</v>
      </c>
      <c r="E377" s="23"/>
      <c r="F377" s="22" t="s">
        <v>6752</v>
      </c>
      <c r="G377" s="96">
        <v>1.8</v>
      </c>
      <c r="H377" s="23">
        <v>0.189</v>
      </c>
      <c r="I377" s="214">
        <v>123.19</v>
      </c>
      <c r="J377" s="139" t="s">
        <v>8625</v>
      </c>
      <c r="K377" s="24" t="s">
        <v>7762</v>
      </c>
      <c r="L377" s="24" t="s">
        <v>7756</v>
      </c>
    </row>
    <row r="378" spans="1:12" ht="25.5">
      <c r="A378" s="329" t="s">
        <v>6676</v>
      </c>
      <c r="B378" s="21" t="s">
        <v>5</v>
      </c>
      <c r="C378" s="20" t="s">
        <v>6677</v>
      </c>
      <c r="D378" s="73" t="s">
        <v>7108</v>
      </c>
      <c r="E378" s="19"/>
      <c r="F378" s="21" t="s">
        <v>6752</v>
      </c>
      <c r="G378" s="95">
        <v>1.6</v>
      </c>
      <c r="H378" s="19">
        <v>0.186</v>
      </c>
      <c r="I378" s="215">
        <v>114.78</v>
      </c>
      <c r="J378" s="138" t="s">
        <v>8624</v>
      </c>
      <c r="K378" s="20" t="s">
        <v>7762</v>
      </c>
      <c r="L378" s="20" t="s">
        <v>7756</v>
      </c>
    </row>
    <row r="379" spans="1:12">
      <c r="A379" s="25" t="s">
        <v>6678</v>
      </c>
      <c r="B379" s="22" t="s">
        <v>5</v>
      </c>
      <c r="C379" s="24" t="s">
        <v>6679</v>
      </c>
      <c r="D379" s="74" t="s">
        <v>7109</v>
      </c>
      <c r="E379" s="23"/>
      <c r="F379" s="22" t="s">
        <v>6752</v>
      </c>
      <c r="G379" s="96">
        <v>2.1</v>
      </c>
      <c r="H379" s="23">
        <v>0.252</v>
      </c>
      <c r="I379" s="214">
        <v>182.51</v>
      </c>
      <c r="J379" s="139" t="s">
        <v>8624</v>
      </c>
      <c r="K379" s="24" t="s">
        <v>7762</v>
      </c>
      <c r="L379" s="24" t="s">
        <v>7756</v>
      </c>
    </row>
    <row r="380" spans="1:12">
      <c r="A380" s="329" t="s">
        <v>6680</v>
      </c>
      <c r="B380" s="21" t="s">
        <v>5</v>
      </c>
      <c r="C380" s="20" t="s">
        <v>6681</v>
      </c>
      <c r="D380" s="73" t="s">
        <v>7110</v>
      </c>
      <c r="E380" s="19"/>
      <c r="F380" s="21" t="s">
        <v>5935</v>
      </c>
      <c r="G380" s="95">
        <v>0.3</v>
      </c>
      <c r="H380" s="19">
        <v>2.1999999999999999E-2</v>
      </c>
      <c r="I380" s="215">
        <v>31.11</v>
      </c>
      <c r="J380" s="138" t="s">
        <v>8624</v>
      </c>
      <c r="K380" s="20" t="s">
        <v>7762</v>
      </c>
      <c r="L380" s="20" t="s">
        <v>7756</v>
      </c>
    </row>
    <row r="381" spans="1:12">
      <c r="A381" s="25" t="s">
        <v>6682</v>
      </c>
      <c r="B381" s="22" t="s">
        <v>5</v>
      </c>
      <c r="C381" s="24" t="s">
        <v>6683</v>
      </c>
      <c r="D381" s="74" t="s">
        <v>7111</v>
      </c>
      <c r="E381" s="23"/>
      <c r="F381" s="22" t="s">
        <v>5935</v>
      </c>
      <c r="G381" s="96">
        <v>0.6</v>
      </c>
      <c r="H381" s="23">
        <v>4.2999999999999997E-2</v>
      </c>
      <c r="I381" s="214">
        <v>64.41</v>
      </c>
      <c r="J381" s="139" t="s">
        <v>8624</v>
      </c>
      <c r="K381" s="24" t="s">
        <v>7762</v>
      </c>
      <c r="L381" s="24" t="s">
        <v>7756</v>
      </c>
    </row>
    <row r="382" spans="1:12">
      <c r="A382" s="329" t="s">
        <v>6684</v>
      </c>
      <c r="B382" s="21" t="s">
        <v>5</v>
      </c>
      <c r="C382" s="20" t="s">
        <v>6685</v>
      </c>
      <c r="D382" s="73" t="s">
        <v>7112</v>
      </c>
      <c r="E382" s="19"/>
      <c r="F382" s="21" t="s">
        <v>6039</v>
      </c>
      <c r="G382" s="95">
        <v>0.2</v>
      </c>
      <c r="H382" s="19">
        <v>1.4999999999999999E-2</v>
      </c>
      <c r="I382" s="215">
        <v>13.62</v>
      </c>
      <c r="J382" s="138" t="s">
        <v>8624</v>
      </c>
      <c r="K382" s="20" t="s">
        <v>7762</v>
      </c>
      <c r="L382" s="20" t="s">
        <v>7756</v>
      </c>
    </row>
    <row r="383" spans="1:12">
      <c r="A383" s="25" t="s">
        <v>6686</v>
      </c>
      <c r="B383" s="22" t="s">
        <v>5</v>
      </c>
      <c r="C383" s="24" t="s">
        <v>6687</v>
      </c>
      <c r="D383" s="74" t="s">
        <v>7113</v>
      </c>
      <c r="E383" s="23"/>
      <c r="F383" s="22" t="s">
        <v>5935</v>
      </c>
      <c r="G383" s="96">
        <v>0.3</v>
      </c>
      <c r="H383" s="23">
        <v>2.1000000000000001E-2</v>
      </c>
      <c r="I383" s="214">
        <v>22.7</v>
      </c>
      <c r="J383" s="139" t="s">
        <v>8624</v>
      </c>
      <c r="K383" s="24" t="s">
        <v>7762</v>
      </c>
      <c r="L383" s="24" t="s">
        <v>7756</v>
      </c>
    </row>
    <row r="384" spans="1:12">
      <c r="A384" s="329" t="s">
        <v>6688</v>
      </c>
      <c r="B384" s="21" t="s">
        <v>5</v>
      </c>
      <c r="C384" s="20" t="s">
        <v>6689</v>
      </c>
      <c r="D384" s="73" t="s">
        <v>7114</v>
      </c>
      <c r="E384" s="19"/>
      <c r="F384" s="21" t="s">
        <v>5935</v>
      </c>
      <c r="G384" s="95">
        <v>0.6</v>
      </c>
      <c r="H384" s="19">
        <v>4.2000000000000003E-2</v>
      </c>
      <c r="I384" s="215">
        <v>62.54</v>
      </c>
      <c r="J384" s="138" t="s">
        <v>8624</v>
      </c>
      <c r="K384" s="20" t="s">
        <v>7762</v>
      </c>
      <c r="L384" s="20" t="s">
        <v>7756</v>
      </c>
    </row>
    <row r="385" spans="1:12">
      <c r="A385" s="302" t="s">
        <v>6690</v>
      </c>
      <c r="B385" s="17" t="s">
        <v>5</v>
      </c>
      <c r="C385" s="16" t="s">
        <v>6691</v>
      </c>
      <c r="D385" s="77" t="s">
        <v>7115</v>
      </c>
      <c r="E385" s="15"/>
      <c r="F385" s="17" t="s">
        <v>6762</v>
      </c>
      <c r="G385" s="97">
        <v>0.8</v>
      </c>
      <c r="H385" s="15">
        <v>7.1999999999999995E-2</v>
      </c>
      <c r="I385" s="254">
        <v>86.89</v>
      </c>
      <c r="J385" s="139" t="s">
        <v>8624</v>
      </c>
      <c r="K385" s="16" t="s">
        <v>7762</v>
      </c>
      <c r="L385" s="16" t="s">
        <v>7756</v>
      </c>
    </row>
    <row r="386" spans="1:12">
      <c r="A386" s="264"/>
      <c r="B386" s="262"/>
      <c r="C386" s="262"/>
      <c r="D386" s="262"/>
      <c r="E386" s="262"/>
      <c r="F386" s="262"/>
      <c r="G386" s="262"/>
      <c r="H386" s="262"/>
      <c r="I386" s="264"/>
      <c r="J386" s="262"/>
      <c r="K386" s="262"/>
      <c r="L386" s="262"/>
    </row>
    <row r="387" spans="1:12" ht="61.5">
      <c r="A387" s="395" t="s">
        <v>8668</v>
      </c>
      <c r="B387" s="395"/>
      <c r="C387" s="395"/>
      <c r="D387" s="395"/>
      <c r="E387" s="395"/>
      <c r="F387" s="395"/>
      <c r="G387" s="395"/>
      <c r="H387" s="395"/>
      <c r="I387" s="395"/>
      <c r="J387" s="395"/>
      <c r="K387" s="395"/>
      <c r="L387" s="395"/>
    </row>
    <row r="388" spans="1:12" ht="31.5">
      <c r="A388" s="234" t="s">
        <v>7250</v>
      </c>
      <c r="B388" s="256"/>
      <c r="C388" s="257"/>
      <c r="D388" s="283"/>
      <c r="E388" s="258"/>
      <c r="F388" s="256"/>
      <c r="G388" s="284"/>
      <c r="H388" s="258"/>
      <c r="I388" s="263"/>
      <c r="J388" s="263"/>
      <c r="K388" s="263"/>
      <c r="L388" s="263"/>
    </row>
    <row r="389" spans="1:12" s="66" customFormat="1" ht="38.25">
      <c r="A389" s="162" t="s">
        <v>2</v>
      </c>
      <c r="B389" s="6" t="s">
        <v>8825</v>
      </c>
      <c r="C389" s="11" t="s">
        <v>2813</v>
      </c>
      <c r="D389" s="6" t="s">
        <v>1667</v>
      </c>
      <c r="E389" s="7" t="s">
        <v>8824</v>
      </c>
      <c r="F389" s="6" t="s">
        <v>8852</v>
      </c>
      <c r="G389" s="285" t="s">
        <v>9019</v>
      </c>
      <c r="H389" s="7" t="s">
        <v>9020</v>
      </c>
      <c r="I389" s="242" t="s">
        <v>8855</v>
      </c>
      <c r="J389" s="239" t="s">
        <v>8763</v>
      </c>
      <c r="K389" s="239" t="s">
        <v>8595</v>
      </c>
      <c r="L389" s="241" t="s">
        <v>8848</v>
      </c>
    </row>
    <row r="390" spans="1:12" ht="33.75">
      <c r="A390" s="25" t="s">
        <v>7251</v>
      </c>
      <c r="B390" s="22" t="s">
        <v>5</v>
      </c>
      <c r="C390" s="24">
        <v>20749956139023</v>
      </c>
      <c r="D390" s="74" t="s">
        <v>7401</v>
      </c>
      <c r="E390" s="70" t="s">
        <v>7402</v>
      </c>
      <c r="F390" s="22">
        <v>1</v>
      </c>
      <c r="G390" s="96">
        <v>27.6</v>
      </c>
      <c r="H390" s="23">
        <v>5.9</v>
      </c>
      <c r="I390" s="214">
        <v>872.51</v>
      </c>
      <c r="J390" s="139" t="s">
        <v>8709</v>
      </c>
      <c r="K390" s="24" t="s">
        <v>7761</v>
      </c>
      <c r="L390" s="24" t="s">
        <v>7752</v>
      </c>
    </row>
    <row r="391" spans="1:12" ht="33.75">
      <c r="A391" s="329" t="s">
        <v>7252</v>
      </c>
      <c r="B391" s="21" t="s">
        <v>5</v>
      </c>
      <c r="C391" s="20">
        <v>20749956138941</v>
      </c>
      <c r="D391" s="73" t="s">
        <v>7403</v>
      </c>
      <c r="E391" s="71" t="s">
        <v>7404</v>
      </c>
      <c r="F391" s="21">
        <v>1</v>
      </c>
      <c r="G391" s="95">
        <v>14.2</v>
      </c>
      <c r="H391" s="19">
        <v>1.62</v>
      </c>
      <c r="I391" s="215">
        <v>351.94</v>
      </c>
      <c r="J391" s="138" t="s">
        <v>8709</v>
      </c>
      <c r="K391" s="20" t="s">
        <v>7761</v>
      </c>
      <c r="L391" s="20" t="s">
        <v>7752</v>
      </c>
    </row>
    <row r="392" spans="1:12" ht="33.75">
      <c r="A392" s="25" t="s">
        <v>7253</v>
      </c>
      <c r="B392" s="22" t="s">
        <v>106</v>
      </c>
      <c r="C392" s="24">
        <v>20749956140708</v>
      </c>
      <c r="D392" s="74" t="s">
        <v>7405</v>
      </c>
      <c r="E392" s="70" t="s">
        <v>7406</v>
      </c>
      <c r="F392" s="22">
        <v>1</v>
      </c>
      <c r="G392" s="96">
        <v>30</v>
      </c>
      <c r="H392" s="23">
        <v>6.67</v>
      </c>
      <c r="I392" s="214">
        <v>394.17280000000005</v>
      </c>
      <c r="J392" s="139" t="s">
        <v>8709</v>
      </c>
      <c r="K392" s="24" t="s">
        <v>7761</v>
      </c>
      <c r="L392" s="24" t="s">
        <v>7752</v>
      </c>
    </row>
    <row r="393" spans="1:12" ht="33.75">
      <c r="A393" s="329" t="s">
        <v>7254</v>
      </c>
      <c r="B393" s="21" t="s">
        <v>5</v>
      </c>
      <c r="C393" s="20">
        <v>20749956140715</v>
      </c>
      <c r="D393" s="73" t="s">
        <v>7407</v>
      </c>
      <c r="E393" s="71" t="s">
        <v>7408</v>
      </c>
      <c r="F393" s="21">
        <v>1</v>
      </c>
      <c r="G393" s="95">
        <v>30</v>
      </c>
      <c r="H393" s="19">
        <v>6.67</v>
      </c>
      <c r="I393" s="215">
        <v>1042.9552000000001</v>
      </c>
      <c r="J393" s="138" t="s">
        <v>8709</v>
      </c>
      <c r="K393" s="20" t="s">
        <v>7761</v>
      </c>
      <c r="L393" s="20" t="s">
        <v>7752</v>
      </c>
    </row>
    <row r="394" spans="1:12" ht="31.5">
      <c r="A394" s="234" t="s">
        <v>7255</v>
      </c>
      <c r="B394" s="256"/>
      <c r="C394" s="257"/>
      <c r="D394" s="283"/>
      <c r="E394" s="258"/>
      <c r="F394" s="256"/>
      <c r="G394" s="284"/>
      <c r="H394" s="258"/>
      <c r="I394" s="263"/>
      <c r="J394" s="263"/>
      <c r="K394" s="263"/>
      <c r="L394" s="263"/>
    </row>
    <row r="395" spans="1:12" s="66" customFormat="1" ht="38.25">
      <c r="A395" s="162" t="s">
        <v>2</v>
      </c>
      <c r="B395" s="6" t="s">
        <v>3</v>
      </c>
      <c r="C395" s="11" t="s">
        <v>2813</v>
      </c>
      <c r="D395" s="6" t="s">
        <v>1667</v>
      </c>
      <c r="E395" s="7" t="s">
        <v>1668</v>
      </c>
      <c r="F395" s="6" t="s">
        <v>6776</v>
      </c>
      <c r="G395" s="285" t="s">
        <v>7646</v>
      </c>
      <c r="H395" s="7" t="s">
        <v>7647</v>
      </c>
      <c r="I395" s="242" t="s">
        <v>8855</v>
      </c>
      <c r="J395" s="239" t="s">
        <v>8763</v>
      </c>
      <c r="K395" s="239" t="s">
        <v>8595</v>
      </c>
      <c r="L395" s="241" t="s">
        <v>8848</v>
      </c>
    </row>
    <row r="396" spans="1:12">
      <c r="A396" s="25" t="s">
        <v>7256</v>
      </c>
      <c r="B396" s="22" t="s">
        <v>5</v>
      </c>
      <c r="C396" s="24">
        <v>20749956144942</v>
      </c>
      <c r="D396" s="74" t="s">
        <v>7409</v>
      </c>
      <c r="E396" s="23" t="s">
        <v>7410</v>
      </c>
      <c r="F396" s="22">
        <v>1</v>
      </c>
      <c r="G396" s="96">
        <v>27</v>
      </c>
      <c r="H396" s="23">
        <v>9.51</v>
      </c>
      <c r="I396" s="214">
        <v>1970.8192000000004</v>
      </c>
      <c r="J396" s="139" t="s">
        <v>8709</v>
      </c>
      <c r="K396" s="24" t="s">
        <v>7761</v>
      </c>
      <c r="L396" s="24" t="s">
        <v>7752</v>
      </c>
    </row>
    <row r="397" spans="1:12" ht="31.5">
      <c r="A397" s="234" t="s">
        <v>7359</v>
      </c>
      <c r="B397" s="256"/>
      <c r="C397" s="257"/>
      <c r="D397" s="283"/>
      <c r="E397" s="258"/>
      <c r="F397" s="256"/>
      <c r="G397" s="284"/>
      <c r="H397" s="258"/>
      <c r="I397" s="263"/>
      <c r="J397" s="141"/>
      <c r="K397" s="84"/>
      <c r="L397" s="84"/>
    </row>
    <row r="398" spans="1:12" s="66" customFormat="1" ht="38.25">
      <c r="A398" s="162" t="s">
        <v>2</v>
      </c>
      <c r="B398" s="6" t="s">
        <v>8825</v>
      </c>
      <c r="C398" s="11" t="s">
        <v>2813</v>
      </c>
      <c r="D398" s="6" t="s">
        <v>1667</v>
      </c>
      <c r="E398" s="7" t="s">
        <v>8824</v>
      </c>
      <c r="F398" s="6" t="s">
        <v>8852</v>
      </c>
      <c r="G398" s="285" t="s">
        <v>9019</v>
      </c>
      <c r="H398" s="7" t="s">
        <v>9020</v>
      </c>
      <c r="I398" s="242" t="s">
        <v>8855</v>
      </c>
      <c r="J398" s="239" t="s">
        <v>8763</v>
      </c>
      <c r="K398" s="239" t="s">
        <v>8595</v>
      </c>
      <c r="L398" s="241" t="s">
        <v>8848</v>
      </c>
    </row>
    <row r="399" spans="1:12" ht="25.5">
      <c r="A399" s="25" t="s">
        <v>7360</v>
      </c>
      <c r="B399" s="22" t="s">
        <v>5</v>
      </c>
      <c r="C399" s="24">
        <v>20749956139788</v>
      </c>
      <c r="D399" s="74" t="s">
        <v>7593</v>
      </c>
      <c r="E399" s="23" t="s">
        <v>7594</v>
      </c>
      <c r="F399" s="22">
        <v>1</v>
      </c>
      <c r="G399" s="96">
        <v>12</v>
      </c>
      <c r="H399" s="23">
        <v>2.0099999999999998</v>
      </c>
      <c r="I399" s="214">
        <v>344.93760000000003</v>
      </c>
      <c r="J399" s="139" t="s">
        <v>8709</v>
      </c>
      <c r="K399" s="24" t="s">
        <v>7761</v>
      </c>
      <c r="L399" s="24" t="s">
        <v>7752</v>
      </c>
    </row>
    <row r="400" spans="1:12" ht="25.5">
      <c r="A400" s="329" t="s">
        <v>7361</v>
      </c>
      <c r="B400" s="21" t="s">
        <v>5</v>
      </c>
      <c r="C400" s="20">
        <v>20749956147042</v>
      </c>
      <c r="D400" s="73" t="s">
        <v>7595</v>
      </c>
      <c r="E400" s="19" t="s">
        <v>7594</v>
      </c>
      <c r="F400" s="21">
        <v>1</v>
      </c>
      <c r="G400" s="95">
        <v>14</v>
      </c>
      <c r="H400" s="19">
        <v>1.42</v>
      </c>
      <c r="I400" s="215">
        <v>344.93760000000003</v>
      </c>
      <c r="J400" s="138" t="s">
        <v>8709</v>
      </c>
      <c r="K400" s="20" t="s">
        <v>7761</v>
      </c>
      <c r="L400" s="20" t="s">
        <v>7752</v>
      </c>
    </row>
    <row r="401" spans="1:12" ht="25.5">
      <c r="A401" s="25" t="s">
        <v>7362</v>
      </c>
      <c r="B401" s="22" t="s">
        <v>5</v>
      </c>
      <c r="C401" s="24">
        <v>20749956139795</v>
      </c>
      <c r="D401" s="74" t="s">
        <v>7596</v>
      </c>
      <c r="E401" s="23" t="s">
        <v>7597</v>
      </c>
      <c r="F401" s="22">
        <v>1</v>
      </c>
      <c r="G401" s="96">
        <v>16</v>
      </c>
      <c r="H401" s="23">
        <v>6.02</v>
      </c>
      <c r="I401" s="214">
        <v>426.98880000000003</v>
      </c>
      <c r="J401" s="139" t="s">
        <v>8709</v>
      </c>
      <c r="K401" s="24" t="s">
        <v>7761</v>
      </c>
      <c r="L401" s="24" t="s">
        <v>7752</v>
      </c>
    </row>
    <row r="402" spans="1:12" ht="25.5">
      <c r="A402" s="329" t="s">
        <v>7363</v>
      </c>
      <c r="B402" s="21" t="s">
        <v>5</v>
      </c>
      <c r="C402" s="20">
        <v>20749956139801</v>
      </c>
      <c r="D402" s="73" t="s">
        <v>7598</v>
      </c>
      <c r="E402" s="19" t="s">
        <v>7597</v>
      </c>
      <c r="F402" s="21">
        <v>1</v>
      </c>
      <c r="G402" s="95">
        <v>16</v>
      </c>
      <c r="H402" s="19">
        <v>3.78</v>
      </c>
      <c r="I402" s="215">
        <v>381.24</v>
      </c>
      <c r="J402" s="138" t="s">
        <v>8709</v>
      </c>
      <c r="K402" s="20" t="s">
        <v>7761</v>
      </c>
      <c r="L402" s="20" t="s">
        <v>7752</v>
      </c>
    </row>
    <row r="403" spans="1:12">
      <c r="A403" s="25" t="s">
        <v>7364</v>
      </c>
      <c r="B403" s="22" t="s">
        <v>5</v>
      </c>
      <c r="C403" s="24">
        <v>20749956138811</v>
      </c>
      <c r="D403" s="74" t="s">
        <v>7599</v>
      </c>
      <c r="E403" s="23" t="s">
        <v>7600</v>
      </c>
      <c r="F403" s="22">
        <v>3</v>
      </c>
      <c r="G403" s="96">
        <v>5</v>
      </c>
      <c r="H403" s="23">
        <v>0.98</v>
      </c>
      <c r="I403" s="214">
        <v>55.76</v>
      </c>
      <c r="J403" s="139" t="s">
        <v>8709</v>
      </c>
      <c r="K403" s="24" t="s">
        <v>7761</v>
      </c>
      <c r="L403" s="24" t="s">
        <v>7752</v>
      </c>
    </row>
    <row r="404" spans="1:12">
      <c r="A404" s="329" t="s">
        <v>7365</v>
      </c>
      <c r="B404" s="21" t="s">
        <v>5</v>
      </c>
      <c r="C404" s="20">
        <v>20749956138842</v>
      </c>
      <c r="D404" s="73" t="s">
        <v>7601</v>
      </c>
      <c r="E404" s="19" t="s">
        <v>7602</v>
      </c>
      <c r="F404" s="21">
        <v>3</v>
      </c>
      <c r="G404" s="95">
        <v>5</v>
      </c>
      <c r="H404" s="19">
        <v>0.98</v>
      </c>
      <c r="I404" s="215">
        <v>55.76</v>
      </c>
      <c r="J404" s="138" t="s">
        <v>8709</v>
      </c>
      <c r="K404" s="20" t="s">
        <v>7761</v>
      </c>
      <c r="L404" s="20" t="s">
        <v>7752</v>
      </c>
    </row>
    <row r="405" spans="1:12" ht="31.5">
      <c r="A405" s="234" t="s">
        <v>7257</v>
      </c>
      <c r="B405" s="256"/>
      <c r="C405" s="257"/>
      <c r="D405" s="283"/>
      <c r="E405" s="258"/>
      <c r="F405" s="256"/>
      <c r="G405" s="284"/>
      <c r="H405" s="258"/>
      <c r="I405" s="263"/>
      <c r="J405" s="141"/>
      <c r="K405" s="84"/>
      <c r="L405" s="84"/>
    </row>
    <row r="406" spans="1:12" s="66" customFormat="1" ht="38.25">
      <c r="A406" s="162" t="s">
        <v>2</v>
      </c>
      <c r="B406" s="6" t="s">
        <v>8825</v>
      </c>
      <c r="C406" s="11" t="s">
        <v>2813</v>
      </c>
      <c r="D406" s="6" t="s">
        <v>1667</v>
      </c>
      <c r="E406" s="7" t="s">
        <v>8824</v>
      </c>
      <c r="F406" s="6" t="s">
        <v>8852</v>
      </c>
      <c r="G406" s="285" t="s">
        <v>9019</v>
      </c>
      <c r="H406" s="7" t="s">
        <v>9020</v>
      </c>
      <c r="I406" s="242" t="s">
        <v>8855</v>
      </c>
      <c r="J406" s="239" t="s">
        <v>8763</v>
      </c>
      <c r="K406" s="239" t="s">
        <v>8595</v>
      </c>
      <c r="L406" s="241" t="s">
        <v>8848</v>
      </c>
    </row>
    <row r="407" spans="1:12">
      <c r="A407" s="25" t="s">
        <v>7258</v>
      </c>
      <c r="B407" s="22" t="s">
        <v>106</v>
      </c>
      <c r="C407" s="24">
        <v>20749956139733</v>
      </c>
      <c r="D407" s="74" t="s">
        <v>7411</v>
      </c>
      <c r="E407" s="23" t="s">
        <v>7412</v>
      </c>
      <c r="F407" s="22">
        <v>6</v>
      </c>
      <c r="G407" s="96">
        <v>23</v>
      </c>
      <c r="H407" s="23">
        <v>3.26</v>
      </c>
      <c r="I407" s="214">
        <v>50.7</v>
      </c>
      <c r="J407" s="139" t="s">
        <v>8709</v>
      </c>
      <c r="K407" s="24" t="s">
        <v>7761</v>
      </c>
      <c r="L407" s="24" t="s">
        <v>7752</v>
      </c>
    </row>
    <row r="408" spans="1:12">
      <c r="A408" s="329" t="s">
        <v>7259</v>
      </c>
      <c r="B408" s="21" t="s">
        <v>5</v>
      </c>
      <c r="C408" s="20">
        <v>20749956138675</v>
      </c>
      <c r="D408" s="76" t="s">
        <v>7413</v>
      </c>
      <c r="E408" s="19" t="s">
        <v>7414</v>
      </c>
      <c r="F408" s="21">
        <v>1</v>
      </c>
      <c r="G408" s="95">
        <v>13.5</v>
      </c>
      <c r="H408" s="19">
        <v>1.89</v>
      </c>
      <c r="I408" s="215">
        <v>591.30400000000009</v>
      </c>
      <c r="J408" s="144" t="s">
        <v>8709</v>
      </c>
      <c r="K408" s="20" t="s">
        <v>7761</v>
      </c>
      <c r="L408" s="20" t="s">
        <v>7752</v>
      </c>
    </row>
    <row r="409" spans="1:12">
      <c r="A409" s="329" t="s">
        <v>7260</v>
      </c>
      <c r="B409" s="21" t="s">
        <v>5</v>
      </c>
      <c r="C409" s="20">
        <v>20749956138651</v>
      </c>
      <c r="D409" s="76" t="s">
        <v>7415</v>
      </c>
      <c r="E409" s="19" t="s">
        <v>7416</v>
      </c>
      <c r="F409" s="21">
        <v>1</v>
      </c>
      <c r="G409" s="95">
        <v>9.6999999999999993</v>
      </c>
      <c r="H409" s="19">
        <v>1.04</v>
      </c>
      <c r="I409" s="215">
        <v>459.91680000000002</v>
      </c>
      <c r="J409" s="144" t="s">
        <v>8709</v>
      </c>
      <c r="K409" s="20" t="s">
        <v>7761</v>
      </c>
      <c r="L409" s="20" t="s">
        <v>7752</v>
      </c>
    </row>
    <row r="410" spans="1:12">
      <c r="A410" s="25" t="s">
        <v>7261</v>
      </c>
      <c r="B410" s="22" t="s">
        <v>5</v>
      </c>
      <c r="C410" s="24">
        <v>20749956138019</v>
      </c>
      <c r="D410" s="75" t="s">
        <v>7417</v>
      </c>
      <c r="E410" s="23" t="s">
        <v>7418</v>
      </c>
      <c r="F410" s="22">
        <v>1</v>
      </c>
      <c r="G410" s="96">
        <v>11.4</v>
      </c>
      <c r="H410" s="23">
        <v>2.5499999999999998</v>
      </c>
      <c r="I410" s="214">
        <v>722.69120000000009</v>
      </c>
      <c r="J410" s="139" t="s">
        <v>8709</v>
      </c>
      <c r="K410" s="24" t="s">
        <v>7761</v>
      </c>
      <c r="L410" s="24" t="s">
        <v>7752</v>
      </c>
    </row>
    <row r="411" spans="1:12" ht="31.5">
      <c r="A411" s="234" t="s">
        <v>7283</v>
      </c>
      <c r="B411" s="256"/>
      <c r="C411" s="257"/>
      <c r="D411" s="283"/>
      <c r="E411" s="258"/>
      <c r="F411" s="256"/>
      <c r="G411" s="284"/>
      <c r="H411" s="258"/>
      <c r="I411" s="263"/>
      <c r="J411" s="263"/>
      <c r="K411" s="263"/>
      <c r="L411" s="263"/>
    </row>
    <row r="412" spans="1:12" s="66" customFormat="1" ht="38.25">
      <c r="A412" s="162" t="s">
        <v>2</v>
      </c>
      <c r="B412" s="6" t="s">
        <v>8825</v>
      </c>
      <c r="C412" s="11" t="s">
        <v>2813</v>
      </c>
      <c r="D412" s="6" t="s">
        <v>1667</v>
      </c>
      <c r="E412" s="7" t="s">
        <v>8824</v>
      </c>
      <c r="F412" s="6" t="s">
        <v>8852</v>
      </c>
      <c r="G412" s="285" t="s">
        <v>9019</v>
      </c>
      <c r="H412" s="7" t="s">
        <v>9020</v>
      </c>
      <c r="I412" s="242" t="s">
        <v>8855</v>
      </c>
      <c r="J412" s="239" t="s">
        <v>8763</v>
      </c>
      <c r="K412" s="239" t="s">
        <v>8595</v>
      </c>
      <c r="L412" s="241" t="s">
        <v>8848</v>
      </c>
    </row>
    <row r="413" spans="1:12">
      <c r="A413" s="25" t="s">
        <v>7284</v>
      </c>
      <c r="B413" s="22" t="s">
        <v>106</v>
      </c>
      <c r="C413" s="24">
        <v>20749956138866</v>
      </c>
      <c r="D413" s="74" t="s">
        <v>7451</v>
      </c>
      <c r="E413" s="23" t="s">
        <v>7452</v>
      </c>
      <c r="F413" s="22">
        <v>1</v>
      </c>
      <c r="G413" s="96">
        <v>34</v>
      </c>
      <c r="H413" s="23">
        <v>9.0299999999999994</v>
      </c>
      <c r="I413" s="214">
        <v>977.21120000000008</v>
      </c>
      <c r="J413" s="139" t="s">
        <v>8709</v>
      </c>
      <c r="K413" s="24" t="s">
        <v>7761</v>
      </c>
      <c r="L413" s="24" t="s">
        <v>7752</v>
      </c>
    </row>
    <row r="414" spans="1:12" ht="25.5">
      <c r="A414" s="329" t="s">
        <v>7285</v>
      </c>
      <c r="B414" s="21" t="s">
        <v>106</v>
      </c>
      <c r="C414" s="20">
        <v>20749956140524</v>
      </c>
      <c r="D414" s="73" t="s">
        <v>7453</v>
      </c>
      <c r="E414" s="19" t="s">
        <v>7454</v>
      </c>
      <c r="F414" s="21">
        <v>1</v>
      </c>
      <c r="G414" s="95">
        <v>41</v>
      </c>
      <c r="H414" s="19">
        <v>2.69</v>
      </c>
      <c r="I414" s="215">
        <v>1393.08</v>
      </c>
      <c r="J414" s="138" t="s">
        <v>8709</v>
      </c>
      <c r="K414" s="20" t="s">
        <v>7761</v>
      </c>
      <c r="L414" s="20" t="s">
        <v>7752</v>
      </c>
    </row>
    <row r="415" spans="1:12" ht="25.5">
      <c r="A415" s="25" t="s">
        <v>7286</v>
      </c>
      <c r="B415" s="22" t="s">
        <v>106</v>
      </c>
      <c r="C415" s="24">
        <v>20749956140531</v>
      </c>
      <c r="D415" s="74" t="s">
        <v>7455</v>
      </c>
      <c r="E415" s="23" t="s">
        <v>7454</v>
      </c>
      <c r="F415" s="22">
        <v>1</v>
      </c>
      <c r="G415" s="96" t="s">
        <v>7648</v>
      </c>
      <c r="H415" s="23" t="s">
        <v>7649</v>
      </c>
      <c r="I415" s="214">
        <v>1393.08</v>
      </c>
      <c r="J415" s="139" t="s">
        <v>8709</v>
      </c>
      <c r="K415" s="24" t="s">
        <v>7761</v>
      </c>
      <c r="L415" s="24" t="s">
        <v>7752</v>
      </c>
    </row>
    <row r="416" spans="1:12" ht="25.5">
      <c r="A416" s="329" t="s">
        <v>7287</v>
      </c>
      <c r="B416" s="21" t="s">
        <v>106</v>
      </c>
      <c r="C416" s="20">
        <v>20749956140548</v>
      </c>
      <c r="D416" s="73" t="s">
        <v>7456</v>
      </c>
      <c r="E416" s="19" t="s">
        <v>7457</v>
      </c>
      <c r="F416" s="21">
        <v>1</v>
      </c>
      <c r="G416" s="95" t="s">
        <v>7650</v>
      </c>
      <c r="H416" s="19" t="s">
        <v>7651</v>
      </c>
      <c r="I416" s="215">
        <v>1759.66</v>
      </c>
      <c r="J416" s="138" t="s">
        <v>8709</v>
      </c>
      <c r="K416" s="20" t="s">
        <v>7761</v>
      </c>
      <c r="L416" s="20" t="s">
        <v>7752</v>
      </c>
    </row>
    <row r="417" spans="1:12" ht="25.5">
      <c r="A417" s="25" t="s">
        <v>7288</v>
      </c>
      <c r="B417" s="22" t="s">
        <v>5</v>
      </c>
      <c r="C417" s="24">
        <v>20749956140111</v>
      </c>
      <c r="D417" s="74" t="s">
        <v>7458</v>
      </c>
      <c r="E417" s="23" t="s">
        <v>7459</v>
      </c>
      <c r="F417" s="22">
        <v>1</v>
      </c>
      <c r="G417" s="96">
        <v>30</v>
      </c>
      <c r="H417" s="23">
        <v>4.54</v>
      </c>
      <c r="I417" s="214">
        <v>601.30999999999995</v>
      </c>
      <c r="J417" s="139" t="s">
        <v>8709</v>
      </c>
      <c r="K417" s="24" t="s">
        <v>7761</v>
      </c>
      <c r="L417" s="24" t="s">
        <v>7752</v>
      </c>
    </row>
    <row r="418" spans="1:12" ht="25.5">
      <c r="A418" s="329" t="s">
        <v>7289</v>
      </c>
      <c r="B418" s="21" t="s">
        <v>5</v>
      </c>
      <c r="C418" s="20">
        <v>20749956139757</v>
      </c>
      <c r="D418" s="73" t="s">
        <v>7460</v>
      </c>
      <c r="E418" s="19" t="s">
        <v>7461</v>
      </c>
      <c r="F418" s="21">
        <v>1</v>
      </c>
      <c r="G418" s="95">
        <v>12.4</v>
      </c>
      <c r="H418" s="19">
        <v>0.87</v>
      </c>
      <c r="I418" s="215">
        <v>322.63</v>
      </c>
      <c r="J418" s="138" t="s">
        <v>8709</v>
      </c>
      <c r="K418" s="20" t="s">
        <v>7761</v>
      </c>
      <c r="L418" s="20" t="s">
        <v>7752</v>
      </c>
    </row>
    <row r="419" spans="1:12" ht="25.5">
      <c r="A419" s="25" t="s">
        <v>7290</v>
      </c>
      <c r="B419" s="22" t="s">
        <v>106</v>
      </c>
      <c r="C419" s="24">
        <v>20749956140074</v>
      </c>
      <c r="D419" s="74" t="s">
        <v>7462</v>
      </c>
      <c r="E419" s="23" t="s">
        <v>7463</v>
      </c>
      <c r="F419" s="22">
        <v>1</v>
      </c>
      <c r="G419" s="96">
        <v>7.4</v>
      </c>
      <c r="H419" s="23">
        <v>1.1599999999999999</v>
      </c>
      <c r="I419" s="214">
        <v>337.28</v>
      </c>
      <c r="J419" s="139" t="s">
        <v>8709</v>
      </c>
      <c r="K419" s="24" t="s">
        <v>7761</v>
      </c>
      <c r="L419" s="24" t="s">
        <v>7752</v>
      </c>
    </row>
    <row r="420" spans="1:12" ht="25.5">
      <c r="A420" s="329" t="s">
        <v>7291</v>
      </c>
      <c r="B420" s="21" t="s">
        <v>5</v>
      </c>
      <c r="C420" s="20">
        <v>20749956140081</v>
      </c>
      <c r="D420" s="73" t="s">
        <v>7464</v>
      </c>
      <c r="E420" s="19" t="s">
        <v>7463</v>
      </c>
      <c r="F420" s="21">
        <v>1</v>
      </c>
      <c r="G420" s="95">
        <v>8.8000000000000007</v>
      </c>
      <c r="H420" s="19">
        <v>1.08</v>
      </c>
      <c r="I420" s="215">
        <v>337.28</v>
      </c>
      <c r="J420" s="138" t="s">
        <v>8709</v>
      </c>
      <c r="K420" s="20" t="s">
        <v>7761</v>
      </c>
      <c r="L420" s="20" t="s">
        <v>7752</v>
      </c>
    </row>
    <row r="421" spans="1:12" ht="51">
      <c r="A421" s="329" t="s">
        <v>7292</v>
      </c>
      <c r="B421" s="21" t="s">
        <v>5</v>
      </c>
      <c r="C421" s="20">
        <v>20749956139245</v>
      </c>
      <c r="D421" s="73" t="s">
        <v>7465</v>
      </c>
      <c r="E421" s="19" t="s">
        <v>7466</v>
      </c>
      <c r="F421" s="21">
        <v>1</v>
      </c>
      <c r="G421" s="95">
        <v>27.4</v>
      </c>
      <c r="H421" s="19">
        <v>3.78</v>
      </c>
      <c r="I421" s="215">
        <v>1083.9248</v>
      </c>
      <c r="J421" s="138" t="s">
        <v>8709</v>
      </c>
      <c r="K421" s="20" t="s">
        <v>7761</v>
      </c>
      <c r="L421" s="20" t="s">
        <v>7752</v>
      </c>
    </row>
    <row r="422" spans="1:12" ht="51">
      <c r="A422" s="25" t="s">
        <v>7293</v>
      </c>
      <c r="B422" s="22" t="s">
        <v>5</v>
      </c>
      <c r="C422" s="24">
        <v>20749956139252</v>
      </c>
      <c r="D422" s="74" t="s">
        <v>7467</v>
      </c>
      <c r="E422" s="23" t="s">
        <v>7468</v>
      </c>
      <c r="F422" s="22">
        <v>1</v>
      </c>
      <c r="G422" s="96">
        <v>16.8</v>
      </c>
      <c r="H422" s="23">
        <v>2.4300000000000002</v>
      </c>
      <c r="I422" s="214">
        <v>923.84</v>
      </c>
      <c r="J422" s="139" t="s">
        <v>8709</v>
      </c>
      <c r="K422" s="24" t="s">
        <v>7761</v>
      </c>
      <c r="L422" s="24" t="s">
        <v>7752</v>
      </c>
    </row>
    <row r="423" spans="1:12" ht="31.5">
      <c r="A423" s="234" t="s">
        <v>7243</v>
      </c>
      <c r="B423" s="256"/>
      <c r="C423" s="257"/>
      <c r="D423" s="283"/>
      <c r="E423" s="258"/>
      <c r="F423" s="256"/>
      <c r="G423" s="284"/>
      <c r="H423" s="258"/>
      <c r="I423" s="263"/>
      <c r="J423" s="263"/>
      <c r="K423" s="263"/>
      <c r="L423" s="263"/>
    </row>
    <row r="424" spans="1:12" s="66" customFormat="1" ht="38.25">
      <c r="A424" s="162" t="s">
        <v>2</v>
      </c>
      <c r="B424" s="6" t="s">
        <v>8825</v>
      </c>
      <c r="C424" s="11" t="s">
        <v>2813</v>
      </c>
      <c r="D424" s="6" t="s">
        <v>1667</v>
      </c>
      <c r="E424" s="7" t="s">
        <v>8824</v>
      </c>
      <c r="F424" s="6" t="s">
        <v>8852</v>
      </c>
      <c r="G424" s="285" t="s">
        <v>9019</v>
      </c>
      <c r="H424" s="7" t="s">
        <v>9020</v>
      </c>
      <c r="I424" s="242" t="s">
        <v>8855</v>
      </c>
      <c r="J424" s="239" t="s">
        <v>8763</v>
      </c>
      <c r="K424" s="239" t="s">
        <v>8595</v>
      </c>
      <c r="L424" s="241" t="s">
        <v>8848</v>
      </c>
    </row>
    <row r="425" spans="1:12" ht="25.5">
      <c r="A425" s="329" t="s">
        <v>7244</v>
      </c>
      <c r="B425" s="21" t="s">
        <v>106</v>
      </c>
      <c r="C425" s="20">
        <v>20749956138934</v>
      </c>
      <c r="D425" s="73" t="s">
        <v>7389</v>
      </c>
      <c r="E425" s="19" t="s">
        <v>7390</v>
      </c>
      <c r="F425" s="21">
        <v>1</v>
      </c>
      <c r="G425" s="95">
        <v>9.5</v>
      </c>
      <c r="H425" s="19">
        <v>2.42</v>
      </c>
      <c r="I425" s="215">
        <v>293.33</v>
      </c>
      <c r="J425" s="138" t="s">
        <v>8709</v>
      </c>
      <c r="K425" s="20" t="s">
        <v>7761</v>
      </c>
      <c r="L425" s="20" t="s">
        <v>7752</v>
      </c>
    </row>
    <row r="426" spans="1:12">
      <c r="A426" s="25" t="s">
        <v>7245</v>
      </c>
      <c r="B426" s="22" t="s">
        <v>5</v>
      </c>
      <c r="C426" s="24">
        <v>20749956138965</v>
      </c>
      <c r="D426" s="74" t="s">
        <v>7391</v>
      </c>
      <c r="E426" s="23" t="s">
        <v>7392</v>
      </c>
      <c r="F426" s="22">
        <v>1</v>
      </c>
      <c r="G426" s="96">
        <v>9.6</v>
      </c>
      <c r="H426" s="23">
        <v>0.56000000000000005</v>
      </c>
      <c r="I426" s="214">
        <v>234.63</v>
      </c>
      <c r="J426" s="136" t="s">
        <v>8709</v>
      </c>
      <c r="K426" s="24" t="s">
        <v>7761</v>
      </c>
      <c r="L426" s="24" t="s">
        <v>7752</v>
      </c>
    </row>
    <row r="427" spans="1:12" ht="25.5">
      <c r="A427" s="329" t="s">
        <v>7246</v>
      </c>
      <c r="B427" s="21" t="s">
        <v>5</v>
      </c>
      <c r="C427" s="20">
        <v>20749956138972</v>
      </c>
      <c r="D427" s="73" t="s">
        <v>7393</v>
      </c>
      <c r="E427" s="19" t="s">
        <v>7394</v>
      </c>
      <c r="F427" s="21">
        <v>1</v>
      </c>
      <c r="G427" s="95">
        <v>14</v>
      </c>
      <c r="H427" s="19">
        <v>2.62</v>
      </c>
      <c r="I427" s="215">
        <v>293.33</v>
      </c>
      <c r="J427" s="144" t="s">
        <v>8709</v>
      </c>
      <c r="K427" s="20" t="s">
        <v>7761</v>
      </c>
      <c r="L427" s="20" t="s">
        <v>7752</v>
      </c>
    </row>
    <row r="428" spans="1:12">
      <c r="A428" s="25" t="s">
        <v>7247</v>
      </c>
      <c r="B428" s="22" t="s">
        <v>5</v>
      </c>
      <c r="C428" s="24">
        <v>20749956138989</v>
      </c>
      <c r="D428" s="74" t="s">
        <v>7395</v>
      </c>
      <c r="E428" s="23" t="s">
        <v>7396</v>
      </c>
      <c r="F428" s="22">
        <v>1</v>
      </c>
      <c r="G428" s="96">
        <v>19.399999999999999</v>
      </c>
      <c r="H428" s="23">
        <v>1.0900000000000001</v>
      </c>
      <c r="I428" s="214">
        <v>410.64</v>
      </c>
      <c r="J428" s="136" t="s">
        <v>8709</v>
      </c>
      <c r="K428" s="24" t="s">
        <v>7761</v>
      </c>
      <c r="L428" s="24" t="s">
        <v>7752</v>
      </c>
    </row>
    <row r="429" spans="1:12" ht="25.5">
      <c r="A429" s="329" t="s">
        <v>7248</v>
      </c>
      <c r="B429" s="21" t="s">
        <v>106</v>
      </c>
      <c r="C429" s="20">
        <v>20749956138996</v>
      </c>
      <c r="D429" s="73" t="s">
        <v>7397</v>
      </c>
      <c r="E429" s="19" t="s">
        <v>7398</v>
      </c>
      <c r="F429" s="21">
        <v>1</v>
      </c>
      <c r="G429" s="95">
        <v>25.5</v>
      </c>
      <c r="H429" s="19">
        <v>1.63</v>
      </c>
      <c r="I429" s="215">
        <v>703.87</v>
      </c>
      <c r="J429" s="144" t="s">
        <v>8709</v>
      </c>
      <c r="K429" s="20" t="s">
        <v>7761</v>
      </c>
      <c r="L429" s="20" t="s">
        <v>7752</v>
      </c>
    </row>
    <row r="430" spans="1:12" ht="33.75">
      <c r="A430" s="25" t="s">
        <v>7249</v>
      </c>
      <c r="B430" s="22" t="s">
        <v>106</v>
      </c>
      <c r="C430" s="24">
        <v>20749956139009</v>
      </c>
      <c r="D430" s="74" t="s">
        <v>7399</v>
      </c>
      <c r="E430" s="70" t="s">
        <v>7400</v>
      </c>
      <c r="F430" s="22">
        <v>1</v>
      </c>
      <c r="G430" s="96">
        <v>25.5</v>
      </c>
      <c r="H430" s="23">
        <v>1.63</v>
      </c>
      <c r="I430" s="214">
        <v>703.87</v>
      </c>
      <c r="J430" s="136" t="s">
        <v>8709</v>
      </c>
      <c r="K430" s="24" t="s">
        <v>7761</v>
      </c>
      <c r="L430" s="24" t="s">
        <v>7752</v>
      </c>
    </row>
    <row r="431" spans="1:12" ht="31.5">
      <c r="A431" s="234" t="s">
        <v>7297</v>
      </c>
      <c r="B431" s="256"/>
      <c r="C431" s="257"/>
      <c r="D431" s="283"/>
      <c r="E431" s="258"/>
      <c r="F431" s="256"/>
      <c r="G431" s="284"/>
      <c r="H431" s="258"/>
      <c r="I431" s="263"/>
      <c r="J431" s="263"/>
      <c r="K431" s="263"/>
      <c r="L431" s="263"/>
    </row>
    <row r="432" spans="1:12" s="66" customFormat="1" ht="38.25">
      <c r="A432" s="162" t="s">
        <v>2</v>
      </c>
      <c r="B432" s="6" t="s">
        <v>3</v>
      </c>
      <c r="C432" s="11" t="s">
        <v>2813</v>
      </c>
      <c r="D432" s="6" t="s">
        <v>1667</v>
      </c>
      <c r="E432" s="7" t="s">
        <v>1668</v>
      </c>
      <c r="F432" s="6" t="s">
        <v>6776</v>
      </c>
      <c r="G432" s="285" t="s">
        <v>7646</v>
      </c>
      <c r="H432" s="7" t="s">
        <v>7647</v>
      </c>
      <c r="I432" s="242" t="s">
        <v>8855</v>
      </c>
      <c r="J432" s="239" t="s">
        <v>9025</v>
      </c>
      <c r="K432" s="239" t="s">
        <v>9026</v>
      </c>
      <c r="L432" s="241" t="s">
        <v>8848</v>
      </c>
    </row>
    <row r="433" spans="1:12" ht="25.5">
      <c r="A433" s="338">
        <v>988</v>
      </c>
      <c r="B433" s="22" t="s">
        <v>106</v>
      </c>
      <c r="C433" s="24">
        <v>20749956144966</v>
      </c>
      <c r="D433" s="74" t="s">
        <v>7475</v>
      </c>
      <c r="E433" s="23" t="s">
        <v>7476</v>
      </c>
      <c r="F433" s="22">
        <v>1</v>
      </c>
      <c r="G433" s="96">
        <v>14</v>
      </c>
      <c r="H433" s="23">
        <v>2.83</v>
      </c>
      <c r="I433" s="214">
        <v>703.87</v>
      </c>
      <c r="J433" s="139" t="s">
        <v>8709</v>
      </c>
      <c r="K433" s="24" t="s">
        <v>7761</v>
      </c>
      <c r="L433" s="24" t="s">
        <v>7752</v>
      </c>
    </row>
    <row r="434" spans="1:12" ht="25.5">
      <c r="A434" s="25" t="s">
        <v>7298</v>
      </c>
      <c r="B434" s="22" t="s">
        <v>5</v>
      </c>
      <c r="C434" s="24">
        <v>20749956138873</v>
      </c>
      <c r="D434" s="74" t="s">
        <v>7478</v>
      </c>
      <c r="E434" s="23" t="s">
        <v>7479</v>
      </c>
      <c r="F434" s="22">
        <v>1</v>
      </c>
      <c r="G434" s="96">
        <v>11</v>
      </c>
      <c r="H434" s="23">
        <v>5</v>
      </c>
      <c r="I434" s="214">
        <v>689.85</v>
      </c>
      <c r="J434" s="139" t="s">
        <v>8709</v>
      </c>
      <c r="K434" s="24" t="s">
        <v>7761</v>
      </c>
      <c r="L434" s="24" t="s">
        <v>7752</v>
      </c>
    </row>
    <row r="435" spans="1:12" ht="31.5">
      <c r="A435" s="234" t="s">
        <v>7271</v>
      </c>
      <c r="B435" s="256"/>
      <c r="C435" s="257"/>
      <c r="D435" s="283"/>
      <c r="E435" s="258"/>
      <c r="F435" s="256"/>
      <c r="G435" s="284"/>
      <c r="H435" s="258"/>
      <c r="I435" s="263"/>
      <c r="J435" s="141"/>
      <c r="K435" s="84"/>
      <c r="L435" s="84"/>
    </row>
    <row r="436" spans="1:12" s="66" customFormat="1" ht="38.25">
      <c r="A436" s="162" t="s">
        <v>2</v>
      </c>
      <c r="B436" s="6" t="s">
        <v>8825</v>
      </c>
      <c r="C436" s="11" t="s">
        <v>2813</v>
      </c>
      <c r="D436" s="6" t="s">
        <v>1667</v>
      </c>
      <c r="E436" s="7" t="s">
        <v>8824</v>
      </c>
      <c r="F436" s="6" t="s">
        <v>8852</v>
      </c>
      <c r="G436" s="285" t="s">
        <v>9019</v>
      </c>
      <c r="H436" s="7" t="s">
        <v>9020</v>
      </c>
      <c r="I436" s="242" t="s">
        <v>8855</v>
      </c>
      <c r="J436" s="239" t="s">
        <v>8763</v>
      </c>
      <c r="K436" s="239" t="s">
        <v>8595</v>
      </c>
      <c r="L436" s="241" t="s">
        <v>8848</v>
      </c>
    </row>
    <row r="437" spans="1:12">
      <c r="A437" s="25" t="s">
        <v>7272</v>
      </c>
      <c r="B437" s="22" t="s">
        <v>5</v>
      </c>
      <c r="C437" s="24">
        <v>20749956138880</v>
      </c>
      <c r="D437" s="74" t="s">
        <v>7434</v>
      </c>
      <c r="E437" s="23" t="s">
        <v>7435</v>
      </c>
      <c r="F437" s="22">
        <v>1</v>
      </c>
      <c r="G437" s="96">
        <v>12.8</v>
      </c>
      <c r="H437" s="23">
        <v>2.2999999999999998</v>
      </c>
      <c r="I437" s="214">
        <v>205.32</v>
      </c>
      <c r="J437" s="139" t="s">
        <v>8709</v>
      </c>
      <c r="K437" s="24" t="s">
        <v>7761</v>
      </c>
      <c r="L437" s="24" t="s">
        <v>7752</v>
      </c>
    </row>
    <row r="438" spans="1:12" ht="45">
      <c r="A438" s="329" t="s">
        <v>7273</v>
      </c>
      <c r="B438" s="21" t="s">
        <v>5</v>
      </c>
      <c r="C438" s="20">
        <v>20749956138897</v>
      </c>
      <c r="D438" s="73" t="s">
        <v>7436</v>
      </c>
      <c r="E438" s="71" t="s">
        <v>7437</v>
      </c>
      <c r="F438" s="21">
        <v>1</v>
      </c>
      <c r="G438" s="95">
        <v>9</v>
      </c>
      <c r="H438" s="19">
        <v>0.49</v>
      </c>
      <c r="I438" s="215">
        <v>322.63</v>
      </c>
      <c r="J438" s="138" t="s">
        <v>8709</v>
      </c>
      <c r="K438" s="20" t="s">
        <v>7761</v>
      </c>
      <c r="L438" s="20" t="s">
        <v>7752</v>
      </c>
    </row>
    <row r="439" spans="1:12" ht="31.5">
      <c r="A439" s="234" t="s">
        <v>7368</v>
      </c>
      <c r="B439" s="256"/>
      <c r="C439" s="257"/>
      <c r="D439" s="283"/>
      <c r="E439" s="258"/>
      <c r="F439" s="256"/>
      <c r="G439" s="284"/>
      <c r="H439" s="258"/>
      <c r="I439" s="263"/>
      <c r="J439" s="141"/>
      <c r="K439" s="84"/>
      <c r="L439" s="84"/>
    </row>
    <row r="440" spans="1:12" s="66" customFormat="1" ht="38.25">
      <c r="A440" s="162" t="s">
        <v>2</v>
      </c>
      <c r="B440" s="6" t="s">
        <v>8825</v>
      </c>
      <c r="C440" s="11" t="s">
        <v>2813</v>
      </c>
      <c r="D440" s="6" t="s">
        <v>1667</v>
      </c>
      <c r="E440" s="7" t="s">
        <v>8824</v>
      </c>
      <c r="F440" s="6" t="s">
        <v>8852</v>
      </c>
      <c r="G440" s="285" t="s">
        <v>9019</v>
      </c>
      <c r="H440" s="7" t="s">
        <v>9020</v>
      </c>
      <c r="I440" s="242" t="s">
        <v>8855</v>
      </c>
      <c r="J440" s="239" t="s">
        <v>8763</v>
      </c>
      <c r="K440" s="239" t="s">
        <v>8595</v>
      </c>
      <c r="L440" s="241" t="s">
        <v>8848</v>
      </c>
    </row>
    <row r="441" spans="1:12">
      <c r="A441" s="25" t="s">
        <v>7369</v>
      </c>
      <c r="B441" s="22" t="s">
        <v>5</v>
      </c>
      <c r="C441" s="24">
        <v>20749956158846</v>
      </c>
      <c r="D441" s="74" t="s">
        <v>7609</v>
      </c>
      <c r="E441" s="23" t="s">
        <v>7610</v>
      </c>
      <c r="F441" s="22">
        <v>6</v>
      </c>
      <c r="G441" s="96">
        <v>19.8</v>
      </c>
      <c r="H441" s="23">
        <v>0.43</v>
      </c>
      <c r="I441" s="214">
        <v>84.3</v>
      </c>
      <c r="J441" s="139" t="s">
        <v>8709</v>
      </c>
      <c r="K441" s="24" t="s">
        <v>7761</v>
      </c>
      <c r="L441" s="24" t="s">
        <v>7752</v>
      </c>
    </row>
    <row r="442" spans="1:12">
      <c r="A442" s="329" t="s">
        <v>7370</v>
      </c>
      <c r="B442" s="21" t="s">
        <v>5</v>
      </c>
      <c r="C442" s="20">
        <v>20749956158871</v>
      </c>
      <c r="D442" s="73" t="s">
        <v>7611</v>
      </c>
      <c r="E442" s="19" t="s">
        <v>7612</v>
      </c>
      <c r="F442" s="21">
        <v>6</v>
      </c>
      <c r="G442" s="95">
        <v>15.4</v>
      </c>
      <c r="H442" s="19">
        <v>0.36</v>
      </c>
      <c r="I442" s="215">
        <v>70</v>
      </c>
      <c r="J442" s="138" t="s">
        <v>8709</v>
      </c>
      <c r="K442" s="20" t="s">
        <v>7761</v>
      </c>
      <c r="L442" s="20" t="s">
        <v>7752</v>
      </c>
    </row>
    <row r="443" spans="1:12">
      <c r="A443" s="25" t="s">
        <v>7371</v>
      </c>
      <c r="B443" s="22" t="s">
        <v>5</v>
      </c>
      <c r="C443" s="24">
        <v>20749956158888</v>
      </c>
      <c r="D443" s="74" t="s">
        <v>7613</v>
      </c>
      <c r="E443" s="23" t="s">
        <v>7614</v>
      </c>
      <c r="F443" s="22">
        <v>6</v>
      </c>
      <c r="G443" s="96">
        <v>17.600000000000001</v>
      </c>
      <c r="H443" s="23">
        <v>0.41</v>
      </c>
      <c r="I443" s="214">
        <v>71.900000000000006</v>
      </c>
      <c r="J443" s="139" t="s">
        <v>8709</v>
      </c>
      <c r="K443" s="24" t="s">
        <v>7761</v>
      </c>
      <c r="L443" s="24" t="s">
        <v>7752</v>
      </c>
    </row>
    <row r="444" spans="1:12">
      <c r="A444" s="329" t="s">
        <v>7372</v>
      </c>
      <c r="B444" s="21" t="s">
        <v>5</v>
      </c>
      <c r="C444" s="20">
        <v>20749956158895</v>
      </c>
      <c r="D444" s="73" t="s">
        <v>7615</v>
      </c>
      <c r="E444" s="19" t="s">
        <v>7616</v>
      </c>
      <c r="F444" s="21">
        <v>6</v>
      </c>
      <c r="G444" s="95">
        <v>21</v>
      </c>
      <c r="H444" s="19">
        <v>0.28999999999999998</v>
      </c>
      <c r="I444" s="215">
        <v>60.9</v>
      </c>
      <c r="J444" s="138" t="s">
        <v>8709</v>
      </c>
      <c r="K444" s="20" t="s">
        <v>7761</v>
      </c>
      <c r="L444" s="20" t="s">
        <v>7752</v>
      </c>
    </row>
    <row r="445" spans="1:12">
      <c r="A445" s="25" t="s">
        <v>7373</v>
      </c>
      <c r="B445" s="22" t="s">
        <v>5</v>
      </c>
      <c r="C445" s="24">
        <v>20749956171412</v>
      </c>
      <c r="D445" s="74" t="s">
        <v>7617</v>
      </c>
      <c r="E445" s="23" t="s">
        <v>7618</v>
      </c>
      <c r="F445" s="22">
        <v>6</v>
      </c>
      <c r="G445" s="96">
        <v>7</v>
      </c>
      <c r="H445" s="23">
        <v>0.39500000000000002</v>
      </c>
      <c r="I445" s="214">
        <v>28.46</v>
      </c>
      <c r="J445" s="139" t="s">
        <v>8709</v>
      </c>
      <c r="K445" s="24" t="s">
        <v>7761</v>
      </c>
      <c r="L445" s="24" t="s">
        <v>7752</v>
      </c>
    </row>
    <row r="446" spans="1:12">
      <c r="A446" s="329" t="s">
        <v>7374</v>
      </c>
      <c r="B446" s="21" t="s">
        <v>5</v>
      </c>
      <c r="C446" s="20">
        <v>20749956153784</v>
      </c>
      <c r="D446" s="73" t="s">
        <v>7619</v>
      </c>
      <c r="E446" s="19" t="s">
        <v>7620</v>
      </c>
      <c r="F446" s="21">
        <v>1</v>
      </c>
      <c r="G446" s="95">
        <v>15</v>
      </c>
      <c r="H446" s="19">
        <v>1.74</v>
      </c>
      <c r="I446" s="215">
        <v>373.65</v>
      </c>
      <c r="J446" s="138" t="s">
        <v>8709</v>
      </c>
      <c r="K446" s="20" t="s">
        <v>7761</v>
      </c>
      <c r="L446" s="20" t="s">
        <v>7752</v>
      </c>
    </row>
    <row r="447" spans="1:12">
      <c r="A447" s="25" t="s">
        <v>7375</v>
      </c>
      <c r="B447" s="22" t="s">
        <v>5</v>
      </c>
      <c r="C447" s="24">
        <v>20749956153760</v>
      </c>
      <c r="D447" s="74" t="s">
        <v>7621</v>
      </c>
      <c r="E447" s="23" t="s">
        <v>7622</v>
      </c>
      <c r="F447" s="22">
        <v>1</v>
      </c>
      <c r="G447" s="96">
        <v>3</v>
      </c>
      <c r="H447" s="23">
        <v>1.25</v>
      </c>
      <c r="I447" s="214">
        <v>174.44</v>
      </c>
      <c r="J447" s="139" t="s">
        <v>8709</v>
      </c>
      <c r="K447" s="24" t="s">
        <v>7761</v>
      </c>
      <c r="L447" s="24" t="s">
        <v>7752</v>
      </c>
    </row>
    <row r="448" spans="1:12">
      <c r="A448" s="329" t="s">
        <v>7376</v>
      </c>
      <c r="B448" s="21" t="s">
        <v>5</v>
      </c>
      <c r="C448" s="20">
        <v>20749956153777</v>
      </c>
      <c r="D448" s="73" t="s">
        <v>7623</v>
      </c>
      <c r="E448" s="19" t="s">
        <v>7624</v>
      </c>
      <c r="F448" s="21">
        <v>1</v>
      </c>
      <c r="G448" s="95">
        <v>15</v>
      </c>
      <c r="H448" s="19">
        <v>4.33</v>
      </c>
      <c r="I448" s="215">
        <v>374.7</v>
      </c>
      <c r="J448" s="138" t="s">
        <v>8709</v>
      </c>
      <c r="K448" s="20" t="s">
        <v>7761</v>
      </c>
      <c r="L448" s="20" t="s">
        <v>7752</v>
      </c>
    </row>
    <row r="449" spans="1:12" ht="25.5">
      <c r="A449" s="25" t="s">
        <v>7377</v>
      </c>
      <c r="B449" s="22" t="s">
        <v>5</v>
      </c>
      <c r="C449" s="24">
        <v>20749956153807</v>
      </c>
      <c r="D449" s="74" t="s">
        <v>7625</v>
      </c>
      <c r="E449" s="23" t="s">
        <v>7626</v>
      </c>
      <c r="F449" s="22">
        <v>1</v>
      </c>
      <c r="G449" s="96">
        <v>30</v>
      </c>
      <c r="H449" s="23">
        <v>1.46</v>
      </c>
      <c r="I449" s="214">
        <v>444.27</v>
      </c>
      <c r="J449" s="139" t="s">
        <v>8709</v>
      </c>
      <c r="K449" s="24" t="s">
        <v>7761</v>
      </c>
      <c r="L449" s="24" t="s">
        <v>7752</v>
      </c>
    </row>
    <row r="450" spans="1:12">
      <c r="A450" s="329" t="s">
        <v>7378</v>
      </c>
      <c r="B450" s="21" t="s">
        <v>5</v>
      </c>
      <c r="C450" s="20">
        <v>20749956153753</v>
      </c>
      <c r="D450" s="73" t="s">
        <v>7627</v>
      </c>
      <c r="E450" s="19" t="s">
        <v>7628</v>
      </c>
      <c r="F450" s="21">
        <v>1</v>
      </c>
      <c r="G450" s="95">
        <v>3</v>
      </c>
      <c r="H450" s="19">
        <v>2.6</v>
      </c>
      <c r="I450" s="215">
        <v>220.82</v>
      </c>
      <c r="J450" s="138" t="s">
        <v>8709</v>
      </c>
      <c r="K450" s="20" t="s">
        <v>7761</v>
      </c>
      <c r="L450" s="20" t="s">
        <v>7752</v>
      </c>
    </row>
    <row r="451" spans="1:12">
      <c r="A451" s="25" t="s">
        <v>7379</v>
      </c>
      <c r="B451" s="22" t="s">
        <v>5</v>
      </c>
      <c r="C451" s="24">
        <v>20749956153791</v>
      </c>
      <c r="D451" s="74" t="s">
        <v>7629</v>
      </c>
      <c r="E451" s="23" t="s">
        <v>7630</v>
      </c>
      <c r="F451" s="22">
        <v>1</v>
      </c>
      <c r="G451" s="96">
        <v>18</v>
      </c>
      <c r="H451" s="23">
        <v>4.68</v>
      </c>
      <c r="I451" s="214">
        <v>447.95</v>
      </c>
      <c r="J451" s="139" t="s">
        <v>8709</v>
      </c>
      <c r="K451" s="24" t="s">
        <v>7761</v>
      </c>
      <c r="L451" s="24" t="s">
        <v>7752</v>
      </c>
    </row>
    <row r="452" spans="1:12">
      <c r="A452" s="329" t="s">
        <v>7380</v>
      </c>
      <c r="B452" s="21" t="s">
        <v>5</v>
      </c>
      <c r="C452" s="20">
        <v>20749956158512</v>
      </c>
      <c r="D452" s="73" t="s">
        <v>7631</v>
      </c>
      <c r="E452" s="19" t="s">
        <v>7632</v>
      </c>
      <c r="F452" s="21">
        <v>1</v>
      </c>
      <c r="G452" s="95">
        <v>12.5</v>
      </c>
      <c r="H452" s="19">
        <v>1.62</v>
      </c>
      <c r="I452" s="215">
        <v>895.9</v>
      </c>
      <c r="J452" s="138" t="s">
        <v>8709</v>
      </c>
      <c r="K452" s="20" t="s">
        <v>7761</v>
      </c>
      <c r="L452" s="20" t="s">
        <v>7752</v>
      </c>
    </row>
    <row r="453" spans="1:12">
      <c r="A453" s="25" t="s">
        <v>7381</v>
      </c>
      <c r="B453" s="22" t="s">
        <v>5</v>
      </c>
      <c r="C453" s="24">
        <v>20749956158505</v>
      </c>
      <c r="D453" s="74" t="s">
        <v>7633</v>
      </c>
      <c r="E453" s="23" t="s">
        <v>7634</v>
      </c>
      <c r="F453" s="22">
        <v>1</v>
      </c>
      <c r="G453" s="96">
        <v>7.5</v>
      </c>
      <c r="H453" s="23">
        <v>3.66</v>
      </c>
      <c r="I453" s="214">
        <v>1159.4000000000001</v>
      </c>
      <c r="J453" s="139" t="s">
        <v>8709</v>
      </c>
      <c r="K453" s="24" t="s">
        <v>7761</v>
      </c>
      <c r="L453" s="24" t="s">
        <v>7752</v>
      </c>
    </row>
    <row r="454" spans="1:12" ht="25.5">
      <c r="A454" s="329" t="s">
        <v>7382</v>
      </c>
      <c r="B454" s="21" t="s">
        <v>5</v>
      </c>
      <c r="C454" s="20">
        <v>20749956138705</v>
      </c>
      <c r="D454" s="73" t="s">
        <v>7635</v>
      </c>
      <c r="E454" s="19" t="s">
        <v>7636</v>
      </c>
      <c r="F454" s="21">
        <v>3</v>
      </c>
      <c r="G454" s="95" t="s">
        <v>7679</v>
      </c>
      <c r="H454" s="19">
        <v>2.2200000000000002</v>
      </c>
      <c r="I454" s="215">
        <v>80.64</v>
      </c>
      <c r="J454" s="138" t="s">
        <v>8709</v>
      </c>
      <c r="K454" s="20" t="s">
        <v>7761</v>
      </c>
      <c r="L454" s="20" t="s">
        <v>7752</v>
      </c>
    </row>
    <row r="455" spans="1:12" ht="25.5">
      <c r="A455" s="25" t="s">
        <v>7383</v>
      </c>
      <c r="B455" s="22" t="s">
        <v>5</v>
      </c>
      <c r="C455" s="24">
        <v>20749956138729</v>
      </c>
      <c r="D455" s="74" t="s">
        <v>7637</v>
      </c>
      <c r="E455" s="23" t="s">
        <v>7636</v>
      </c>
      <c r="F455" s="22">
        <v>3</v>
      </c>
      <c r="G455" s="96" t="s">
        <v>7679</v>
      </c>
      <c r="H455" s="23">
        <v>2.2200000000000002</v>
      </c>
      <c r="I455" s="214">
        <v>80.64</v>
      </c>
      <c r="J455" s="139" t="s">
        <v>8709</v>
      </c>
      <c r="K455" s="24" t="s">
        <v>7761</v>
      </c>
      <c r="L455" s="24" t="s">
        <v>7752</v>
      </c>
    </row>
    <row r="456" spans="1:12" ht="25.5">
      <c r="A456" s="329" t="s">
        <v>7384</v>
      </c>
      <c r="B456" s="21" t="s">
        <v>5</v>
      </c>
      <c r="C456" s="20">
        <v>20749956138781</v>
      </c>
      <c r="D456" s="73" t="s">
        <v>7638</v>
      </c>
      <c r="E456" s="19" t="s">
        <v>7477</v>
      </c>
      <c r="F456" s="21">
        <v>3</v>
      </c>
      <c r="G456" s="95" t="s">
        <v>7670</v>
      </c>
      <c r="H456" s="19">
        <v>0.98</v>
      </c>
      <c r="I456" s="215">
        <v>65.989999999999995</v>
      </c>
      <c r="J456" s="138" t="s">
        <v>8709</v>
      </c>
      <c r="K456" s="20" t="s">
        <v>7761</v>
      </c>
      <c r="L456" s="20" t="s">
        <v>7752</v>
      </c>
    </row>
    <row r="457" spans="1:12" ht="25.5">
      <c r="A457" s="25" t="s">
        <v>7385</v>
      </c>
      <c r="B457" s="22" t="s">
        <v>5</v>
      </c>
      <c r="C457" s="24">
        <v>20749956138804</v>
      </c>
      <c r="D457" s="74" t="s">
        <v>7639</v>
      </c>
      <c r="E457" s="23" t="s">
        <v>7477</v>
      </c>
      <c r="F457" s="22">
        <v>3</v>
      </c>
      <c r="G457" s="96" t="s">
        <v>7670</v>
      </c>
      <c r="H457" s="23">
        <v>0.98</v>
      </c>
      <c r="I457" s="214">
        <v>65.989999999999995</v>
      </c>
      <c r="J457" s="139" t="s">
        <v>8709</v>
      </c>
      <c r="K457" s="24" t="s">
        <v>7761</v>
      </c>
      <c r="L457" s="24" t="s">
        <v>7752</v>
      </c>
    </row>
    <row r="458" spans="1:12">
      <c r="A458" s="329" t="s">
        <v>7386</v>
      </c>
      <c r="B458" s="21" t="s">
        <v>5</v>
      </c>
      <c r="C458" s="20">
        <v>20749956151489</v>
      </c>
      <c r="D458" s="73" t="s">
        <v>7640</v>
      </c>
      <c r="E458" s="19" t="s">
        <v>7641</v>
      </c>
      <c r="F458" s="21">
        <v>3</v>
      </c>
      <c r="G458" s="95">
        <v>10</v>
      </c>
      <c r="H458" s="19">
        <v>1.39</v>
      </c>
      <c r="I458" s="215">
        <v>121.21</v>
      </c>
      <c r="J458" s="138" t="s">
        <v>8709</v>
      </c>
      <c r="K458" s="20" t="s">
        <v>7761</v>
      </c>
      <c r="L458" s="20" t="s">
        <v>7752</v>
      </c>
    </row>
    <row r="459" spans="1:12">
      <c r="A459" s="25" t="s">
        <v>7387</v>
      </c>
      <c r="B459" s="22" t="s">
        <v>5</v>
      </c>
      <c r="C459" s="24">
        <v>20749956151472</v>
      </c>
      <c r="D459" s="74" t="s">
        <v>7642</v>
      </c>
      <c r="E459" s="23" t="s">
        <v>7643</v>
      </c>
      <c r="F459" s="22">
        <v>3</v>
      </c>
      <c r="G459" s="96">
        <v>10</v>
      </c>
      <c r="H459" s="23">
        <v>1.39</v>
      </c>
      <c r="I459" s="214">
        <v>110.67</v>
      </c>
      <c r="J459" s="139" t="s">
        <v>8709</v>
      </c>
      <c r="K459" s="24" t="s">
        <v>7761</v>
      </c>
      <c r="L459" s="24" t="s">
        <v>7752</v>
      </c>
    </row>
    <row r="460" spans="1:12">
      <c r="A460" s="329" t="s">
        <v>7388</v>
      </c>
      <c r="B460" s="21" t="s">
        <v>5</v>
      </c>
      <c r="C460" s="20">
        <v>20749956151465</v>
      </c>
      <c r="D460" s="73" t="s">
        <v>7644</v>
      </c>
      <c r="E460" s="19" t="s">
        <v>7645</v>
      </c>
      <c r="F460" s="21">
        <v>3</v>
      </c>
      <c r="G460" s="95">
        <v>10</v>
      </c>
      <c r="H460" s="19">
        <v>1.39</v>
      </c>
      <c r="I460" s="215">
        <v>101.19</v>
      </c>
      <c r="J460" s="138" t="s">
        <v>8709</v>
      </c>
      <c r="K460" s="20" t="s">
        <v>7761</v>
      </c>
      <c r="L460" s="20" t="s">
        <v>7752</v>
      </c>
    </row>
    <row r="461" spans="1:12" ht="31.5">
      <c r="A461" s="234" t="s">
        <v>7296</v>
      </c>
      <c r="B461" s="256"/>
      <c r="C461" s="257"/>
      <c r="D461" s="283"/>
      <c r="E461" s="258"/>
      <c r="F461" s="256"/>
      <c r="G461" s="284"/>
      <c r="H461" s="258"/>
      <c r="I461" s="263"/>
      <c r="J461" s="263"/>
      <c r="K461" s="263"/>
      <c r="L461" s="263"/>
    </row>
    <row r="462" spans="1:12" s="66" customFormat="1" ht="38.25">
      <c r="A462" s="162" t="s">
        <v>2</v>
      </c>
      <c r="B462" s="6" t="s">
        <v>8825</v>
      </c>
      <c r="C462" s="11" t="s">
        <v>2813</v>
      </c>
      <c r="D462" s="6" t="s">
        <v>1667</v>
      </c>
      <c r="E462" s="7" t="s">
        <v>8824</v>
      </c>
      <c r="F462" s="6" t="s">
        <v>8852</v>
      </c>
      <c r="G462" s="285" t="s">
        <v>9019</v>
      </c>
      <c r="H462" s="7" t="s">
        <v>9020</v>
      </c>
      <c r="I462" s="242" t="s">
        <v>8855</v>
      </c>
      <c r="J462" s="239" t="s">
        <v>8763</v>
      </c>
      <c r="K462" s="239" t="s">
        <v>8595</v>
      </c>
      <c r="L462" s="241" t="s">
        <v>8848</v>
      </c>
    </row>
    <row r="463" spans="1:12">
      <c r="A463" s="25">
        <v>2350</v>
      </c>
      <c r="B463" s="22" t="s">
        <v>5</v>
      </c>
      <c r="C463" s="24">
        <v>20749956140210</v>
      </c>
      <c r="D463" s="74" t="s">
        <v>7471</v>
      </c>
      <c r="E463" s="23" t="s">
        <v>7472</v>
      </c>
      <c r="F463" s="22">
        <v>1</v>
      </c>
      <c r="G463" s="96">
        <v>32</v>
      </c>
      <c r="H463" s="23">
        <v>7.29</v>
      </c>
      <c r="I463" s="214">
        <v>2492.8200000000002</v>
      </c>
      <c r="J463" s="139" t="s">
        <v>8709</v>
      </c>
      <c r="K463" s="24" t="s">
        <v>7761</v>
      </c>
      <c r="L463" s="24" t="s">
        <v>7752</v>
      </c>
    </row>
    <row r="464" spans="1:12" ht="25.5">
      <c r="A464" s="329">
        <v>2450</v>
      </c>
      <c r="B464" s="21" t="s">
        <v>5</v>
      </c>
      <c r="C464" s="85">
        <v>20749956140227</v>
      </c>
      <c r="D464" s="73" t="s">
        <v>7473</v>
      </c>
      <c r="E464" s="73" t="s">
        <v>7474</v>
      </c>
      <c r="F464" s="73">
        <v>1</v>
      </c>
      <c r="G464" s="100">
        <v>36</v>
      </c>
      <c r="H464" s="86">
        <v>7.29</v>
      </c>
      <c r="I464" s="287">
        <v>3886</v>
      </c>
      <c r="J464" s="164" t="s">
        <v>8709</v>
      </c>
      <c r="K464" s="20" t="s">
        <v>7761</v>
      </c>
      <c r="L464" s="85" t="s">
        <v>7752</v>
      </c>
    </row>
    <row r="465" spans="1:12" ht="31.5">
      <c r="A465" s="234" t="s">
        <v>7262</v>
      </c>
      <c r="B465" s="256"/>
      <c r="C465" s="257"/>
      <c r="D465" s="283"/>
      <c r="E465" s="258"/>
      <c r="F465" s="256"/>
      <c r="G465" s="284"/>
      <c r="H465" s="258"/>
      <c r="I465" s="263"/>
      <c r="J465" s="263"/>
      <c r="K465" s="263"/>
      <c r="L465" s="263"/>
    </row>
    <row r="466" spans="1:12" s="66" customFormat="1" ht="38.25">
      <c r="A466" s="162" t="s">
        <v>2</v>
      </c>
      <c r="B466" s="6" t="s">
        <v>8825</v>
      </c>
      <c r="C466" s="11" t="s">
        <v>2813</v>
      </c>
      <c r="D466" s="6" t="s">
        <v>1667</v>
      </c>
      <c r="E466" s="7" t="s">
        <v>8824</v>
      </c>
      <c r="F466" s="6" t="s">
        <v>8852</v>
      </c>
      <c r="G466" s="285" t="s">
        <v>9019</v>
      </c>
      <c r="H466" s="7" t="s">
        <v>9020</v>
      </c>
      <c r="I466" s="242" t="s">
        <v>8855</v>
      </c>
      <c r="J466" s="239" t="s">
        <v>8763</v>
      </c>
      <c r="K466" s="239" t="s">
        <v>8595</v>
      </c>
      <c r="L466" s="241" t="s">
        <v>8848</v>
      </c>
    </row>
    <row r="467" spans="1:12" ht="25.5">
      <c r="A467" s="25">
        <v>1023</v>
      </c>
      <c r="B467" s="22" t="s">
        <v>106</v>
      </c>
      <c r="C467" s="24">
        <v>20749956139207</v>
      </c>
      <c r="D467" s="74" t="s">
        <v>7419</v>
      </c>
      <c r="E467" s="23" t="s">
        <v>7420</v>
      </c>
      <c r="F467" s="22">
        <v>1</v>
      </c>
      <c r="G467" s="96">
        <v>16</v>
      </c>
      <c r="H467" s="23">
        <v>6.06</v>
      </c>
      <c r="I467" s="214">
        <v>2492.8200000000002</v>
      </c>
      <c r="J467" s="139" t="s">
        <v>8709</v>
      </c>
      <c r="K467" s="24" t="s">
        <v>7761</v>
      </c>
      <c r="L467" s="24" t="s">
        <v>7752</v>
      </c>
    </row>
    <row r="468" spans="1:12">
      <c r="A468" s="329" t="s">
        <v>7263</v>
      </c>
      <c r="B468" s="21" t="s">
        <v>106</v>
      </c>
      <c r="C468" s="20">
        <v>20749956139016</v>
      </c>
      <c r="D468" s="73" t="s">
        <v>7421</v>
      </c>
      <c r="E468" s="19" t="s">
        <v>7422</v>
      </c>
      <c r="F468" s="21">
        <v>1</v>
      </c>
      <c r="G468" s="95">
        <v>9</v>
      </c>
      <c r="H468" s="19">
        <v>1.5</v>
      </c>
      <c r="I468" s="215">
        <v>426.98880000000003</v>
      </c>
      <c r="J468" s="138" t="s">
        <v>8709</v>
      </c>
      <c r="K468" s="20" t="s">
        <v>7761</v>
      </c>
      <c r="L468" s="20" t="s">
        <v>7752</v>
      </c>
    </row>
    <row r="469" spans="1:12" ht="29.25">
      <c r="A469" s="25" t="s">
        <v>7264</v>
      </c>
      <c r="B469" s="22" t="s">
        <v>5</v>
      </c>
      <c r="C469" s="24">
        <v>20749956139177</v>
      </c>
      <c r="D469" s="74" t="s">
        <v>7423</v>
      </c>
      <c r="E469" s="72" t="s">
        <v>7424</v>
      </c>
      <c r="F469" s="22">
        <v>1</v>
      </c>
      <c r="G469" s="96">
        <v>7.2</v>
      </c>
      <c r="H469" s="23">
        <v>1.95</v>
      </c>
      <c r="I469" s="214">
        <v>279.30560000000003</v>
      </c>
      <c r="J469" s="139" t="s">
        <v>8709</v>
      </c>
      <c r="K469" s="24" t="s">
        <v>7761</v>
      </c>
      <c r="L469" s="24" t="s">
        <v>7752</v>
      </c>
    </row>
    <row r="470" spans="1:12">
      <c r="A470" s="25" t="s">
        <v>7265</v>
      </c>
      <c r="B470" s="22" t="s">
        <v>5</v>
      </c>
      <c r="C470" s="24">
        <v>20749956140814</v>
      </c>
      <c r="D470" s="74" t="s">
        <v>7425</v>
      </c>
      <c r="E470" s="23" t="s">
        <v>7426</v>
      </c>
      <c r="F470" s="22">
        <v>1</v>
      </c>
      <c r="G470" s="96">
        <v>6</v>
      </c>
      <c r="H470" s="23">
        <v>0.96</v>
      </c>
      <c r="I470" s="214">
        <v>425.29</v>
      </c>
      <c r="J470" s="139" t="s">
        <v>8709</v>
      </c>
      <c r="K470" s="24" t="s">
        <v>7761</v>
      </c>
      <c r="L470" s="24" t="s">
        <v>7752</v>
      </c>
    </row>
    <row r="471" spans="1:12" ht="25.5">
      <c r="A471" s="329" t="s">
        <v>7266</v>
      </c>
      <c r="B471" s="21" t="s">
        <v>5</v>
      </c>
      <c r="C471" s="20">
        <v>20749956140821</v>
      </c>
      <c r="D471" s="73" t="s">
        <v>7427</v>
      </c>
      <c r="E471" s="19" t="s">
        <v>7428</v>
      </c>
      <c r="F471" s="21">
        <v>1</v>
      </c>
      <c r="G471" s="95">
        <v>5</v>
      </c>
      <c r="H471" s="19">
        <v>1.17</v>
      </c>
      <c r="I471" s="215">
        <v>484</v>
      </c>
      <c r="J471" s="138" t="s">
        <v>8709</v>
      </c>
      <c r="K471" s="20" t="s">
        <v>7761</v>
      </c>
      <c r="L471" s="20" t="s">
        <v>7752</v>
      </c>
    </row>
    <row r="472" spans="1:12" ht="31.5">
      <c r="A472" s="234" t="s">
        <v>7346</v>
      </c>
      <c r="B472" s="256"/>
      <c r="C472" s="257"/>
      <c r="D472" s="283"/>
      <c r="E472" s="258"/>
      <c r="F472" s="256"/>
      <c r="G472" s="284"/>
      <c r="H472" s="258"/>
      <c r="I472" s="263"/>
      <c r="J472" s="263"/>
      <c r="K472" s="263"/>
      <c r="L472" s="263"/>
    </row>
    <row r="473" spans="1:12" s="66" customFormat="1" ht="38.25">
      <c r="A473" s="162" t="s">
        <v>2</v>
      </c>
      <c r="B473" s="6" t="s">
        <v>8825</v>
      </c>
      <c r="C473" s="11" t="s">
        <v>2813</v>
      </c>
      <c r="D473" s="6" t="s">
        <v>1667</v>
      </c>
      <c r="E473" s="7" t="s">
        <v>8824</v>
      </c>
      <c r="F473" s="6" t="s">
        <v>8852</v>
      </c>
      <c r="G473" s="285" t="s">
        <v>9019</v>
      </c>
      <c r="H473" s="7" t="s">
        <v>9020</v>
      </c>
      <c r="I473" s="242" t="s">
        <v>8855</v>
      </c>
      <c r="J473" s="239" t="s">
        <v>8763</v>
      </c>
      <c r="K473" s="239" t="s">
        <v>8595</v>
      </c>
      <c r="L473" s="241" t="s">
        <v>8848</v>
      </c>
    </row>
    <row r="474" spans="1:12">
      <c r="A474" s="25" t="s">
        <v>7347</v>
      </c>
      <c r="B474" s="22" t="s">
        <v>5</v>
      </c>
      <c r="C474" s="24">
        <v>20749956139269</v>
      </c>
      <c r="D474" s="74" t="s">
        <v>7573</v>
      </c>
      <c r="E474" s="23" t="s">
        <v>7548</v>
      </c>
      <c r="F474" s="22">
        <v>3</v>
      </c>
      <c r="G474" s="96" t="s">
        <v>7678</v>
      </c>
      <c r="H474" s="23">
        <v>0.98</v>
      </c>
      <c r="I474" s="214">
        <v>52.81</v>
      </c>
      <c r="J474" s="139" t="s">
        <v>8709</v>
      </c>
      <c r="K474" s="24" t="s">
        <v>7761</v>
      </c>
      <c r="L474" s="24" t="s">
        <v>7752</v>
      </c>
    </row>
    <row r="475" spans="1:12">
      <c r="A475" s="329" t="s">
        <v>7348</v>
      </c>
      <c r="B475" s="21" t="s">
        <v>5</v>
      </c>
      <c r="C475" s="20">
        <v>20749956139276</v>
      </c>
      <c r="D475" s="73" t="s">
        <v>7574</v>
      </c>
      <c r="E475" s="19" t="s">
        <v>7575</v>
      </c>
      <c r="F475" s="21">
        <v>3</v>
      </c>
      <c r="G475" s="95">
        <v>25</v>
      </c>
      <c r="H475" s="19">
        <v>1.42</v>
      </c>
      <c r="I475" s="215">
        <v>132.07</v>
      </c>
      <c r="J475" s="138" t="s">
        <v>8709</v>
      </c>
      <c r="K475" s="20" t="s">
        <v>7761</v>
      </c>
      <c r="L475" s="20" t="s">
        <v>7752</v>
      </c>
    </row>
    <row r="476" spans="1:12">
      <c r="A476" s="25" t="s">
        <v>7349</v>
      </c>
      <c r="B476" s="22" t="s">
        <v>5</v>
      </c>
      <c r="C476" s="24">
        <v>20749956139283</v>
      </c>
      <c r="D476" s="74" t="s">
        <v>7576</v>
      </c>
      <c r="E476" s="23" t="s">
        <v>7577</v>
      </c>
      <c r="F476" s="22">
        <v>3</v>
      </c>
      <c r="G476" s="96">
        <v>22.4</v>
      </c>
      <c r="H476" s="23">
        <v>2.0699999999999998</v>
      </c>
      <c r="I476" s="214">
        <v>307.98</v>
      </c>
      <c r="J476" s="139" t="s">
        <v>8709</v>
      </c>
      <c r="K476" s="24" t="s">
        <v>7761</v>
      </c>
      <c r="L476" s="24" t="s">
        <v>7752</v>
      </c>
    </row>
    <row r="477" spans="1:12">
      <c r="A477" s="329" t="s">
        <v>7350</v>
      </c>
      <c r="B477" s="21" t="s">
        <v>5</v>
      </c>
      <c r="C477" s="20">
        <v>20749956139290</v>
      </c>
      <c r="D477" s="73" t="s">
        <v>7578</v>
      </c>
      <c r="E477" s="19" t="s">
        <v>7579</v>
      </c>
      <c r="F477" s="21">
        <v>3</v>
      </c>
      <c r="G477" s="95">
        <v>19.600000000000001</v>
      </c>
      <c r="H477" s="19">
        <v>1.84</v>
      </c>
      <c r="I477" s="215">
        <v>139.34</v>
      </c>
      <c r="J477" s="138" t="s">
        <v>8709</v>
      </c>
      <c r="K477" s="20" t="s">
        <v>7761</v>
      </c>
      <c r="L477" s="20" t="s">
        <v>7752</v>
      </c>
    </row>
    <row r="478" spans="1:12">
      <c r="A478" s="25" t="s">
        <v>7351</v>
      </c>
      <c r="B478" s="22" t="s">
        <v>5</v>
      </c>
      <c r="C478" s="24">
        <v>20749956139313</v>
      </c>
      <c r="D478" s="74" t="s">
        <v>7580</v>
      </c>
      <c r="E478" s="23" t="s">
        <v>7581</v>
      </c>
      <c r="F478" s="22">
        <v>3</v>
      </c>
      <c r="G478" s="96">
        <v>11.8</v>
      </c>
      <c r="H478" s="23">
        <v>1.17</v>
      </c>
      <c r="I478" s="214">
        <v>117.32</v>
      </c>
      <c r="J478" s="139" t="s">
        <v>8709</v>
      </c>
      <c r="K478" s="24" t="s">
        <v>7761</v>
      </c>
      <c r="L478" s="24" t="s">
        <v>7752</v>
      </c>
    </row>
    <row r="479" spans="1:12" ht="25.5">
      <c r="A479" s="329" t="s">
        <v>7352</v>
      </c>
      <c r="B479" s="21" t="s">
        <v>5</v>
      </c>
      <c r="C479" s="20">
        <v>20749956139320</v>
      </c>
      <c r="D479" s="73" t="s">
        <v>7582</v>
      </c>
      <c r="E479" s="19" t="s">
        <v>7583</v>
      </c>
      <c r="F479" s="21">
        <v>3</v>
      </c>
      <c r="G479" s="95">
        <v>20.8</v>
      </c>
      <c r="H479" s="19">
        <v>1.88</v>
      </c>
      <c r="I479" s="215">
        <v>139.34</v>
      </c>
      <c r="J479" s="138" t="s">
        <v>8709</v>
      </c>
      <c r="K479" s="20" t="s">
        <v>7761</v>
      </c>
      <c r="L479" s="20" t="s">
        <v>7752</v>
      </c>
    </row>
    <row r="480" spans="1:12">
      <c r="A480" s="25" t="s">
        <v>7353</v>
      </c>
      <c r="B480" s="22" t="s">
        <v>5</v>
      </c>
      <c r="C480" s="24">
        <v>20749956139337</v>
      </c>
      <c r="D480" s="74" t="s">
        <v>7584</v>
      </c>
      <c r="E480" s="23" t="s">
        <v>7585</v>
      </c>
      <c r="F480" s="22">
        <v>3</v>
      </c>
      <c r="G480" s="96">
        <v>13</v>
      </c>
      <c r="H480" s="23">
        <v>1.37</v>
      </c>
      <c r="I480" s="214">
        <v>102.66</v>
      </c>
      <c r="J480" s="139" t="s">
        <v>8709</v>
      </c>
      <c r="K480" s="24" t="s">
        <v>7761</v>
      </c>
      <c r="L480" s="24" t="s">
        <v>7752</v>
      </c>
    </row>
    <row r="481" spans="1:12">
      <c r="A481" s="329" t="s">
        <v>7354</v>
      </c>
      <c r="B481" s="21" t="s">
        <v>5</v>
      </c>
      <c r="C481" s="20">
        <v>20749956139344</v>
      </c>
      <c r="D481" s="73" t="s">
        <v>7586</v>
      </c>
      <c r="E481" s="19" t="s">
        <v>7587</v>
      </c>
      <c r="F481" s="21">
        <v>3</v>
      </c>
      <c r="G481" s="95">
        <v>24.4</v>
      </c>
      <c r="H481" s="19">
        <v>10.15</v>
      </c>
      <c r="I481" s="215">
        <v>197.95</v>
      </c>
      <c r="J481" s="138" t="s">
        <v>8709</v>
      </c>
      <c r="K481" s="20" t="s">
        <v>7761</v>
      </c>
      <c r="L481" s="20" t="s">
        <v>7752</v>
      </c>
    </row>
    <row r="482" spans="1:12">
      <c r="A482" s="25" t="s">
        <v>7355</v>
      </c>
      <c r="B482" s="22" t="s">
        <v>5</v>
      </c>
      <c r="C482" s="24">
        <v>20749956145956</v>
      </c>
      <c r="D482" s="74" t="s">
        <v>7588</v>
      </c>
      <c r="E482" s="23" t="s">
        <v>7477</v>
      </c>
      <c r="F482" s="22">
        <v>3</v>
      </c>
      <c r="G482" s="96">
        <v>14</v>
      </c>
      <c r="H482" s="23">
        <v>1.63</v>
      </c>
      <c r="I482" s="214">
        <v>88.01</v>
      </c>
      <c r="J482" s="139" t="s">
        <v>8709</v>
      </c>
      <c r="K482" s="24" t="s">
        <v>7761</v>
      </c>
      <c r="L482" s="24" t="s">
        <v>7752</v>
      </c>
    </row>
    <row r="483" spans="1:12" ht="31.5">
      <c r="A483" s="234" t="s">
        <v>7306</v>
      </c>
      <c r="B483" s="256"/>
      <c r="C483" s="257"/>
      <c r="D483" s="283"/>
      <c r="E483" s="258"/>
      <c r="F483" s="256"/>
      <c r="G483" s="284"/>
      <c r="H483" s="258"/>
      <c r="I483" s="263"/>
      <c r="J483" s="263"/>
      <c r="K483" s="263"/>
      <c r="L483" s="263"/>
    </row>
    <row r="484" spans="1:12" s="66" customFormat="1" ht="38.25">
      <c r="A484" s="162" t="s">
        <v>2</v>
      </c>
      <c r="B484" s="6" t="s">
        <v>8825</v>
      </c>
      <c r="C484" s="11" t="s">
        <v>2813</v>
      </c>
      <c r="D484" s="6" t="s">
        <v>1667</v>
      </c>
      <c r="E484" s="7" t="s">
        <v>8824</v>
      </c>
      <c r="F484" s="6" t="s">
        <v>8852</v>
      </c>
      <c r="G484" s="285" t="s">
        <v>9019</v>
      </c>
      <c r="H484" s="7" t="s">
        <v>9020</v>
      </c>
      <c r="I484" s="242" t="s">
        <v>8855</v>
      </c>
      <c r="J484" s="239" t="s">
        <v>8763</v>
      </c>
      <c r="K484" s="239" t="s">
        <v>8595</v>
      </c>
      <c r="L484" s="241" t="s">
        <v>8848</v>
      </c>
    </row>
    <row r="485" spans="1:12" ht="25.5">
      <c r="A485" s="25">
        <v>3509</v>
      </c>
      <c r="B485" s="22" t="s">
        <v>5</v>
      </c>
      <c r="C485" s="24">
        <v>20749956140319</v>
      </c>
      <c r="D485" s="74" t="s">
        <v>7490</v>
      </c>
      <c r="E485" s="23" t="s">
        <v>7491</v>
      </c>
      <c r="F485" s="22">
        <v>3</v>
      </c>
      <c r="G485" s="96">
        <v>4</v>
      </c>
      <c r="H485" s="23">
        <v>0.69</v>
      </c>
      <c r="I485" s="214">
        <v>95.29</v>
      </c>
      <c r="J485" s="139" t="s">
        <v>8709</v>
      </c>
      <c r="K485" s="24" t="s">
        <v>7761</v>
      </c>
      <c r="L485" s="24" t="s">
        <v>7752</v>
      </c>
    </row>
    <row r="486" spans="1:12">
      <c r="A486" s="329">
        <v>3513</v>
      </c>
      <c r="B486" s="21" t="s">
        <v>5</v>
      </c>
      <c r="C486" s="20">
        <v>20749956140326</v>
      </c>
      <c r="D486" s="73" t="s">
        <v>7492</v>
      </c>
      <c r="E486" s="19" t="s">
        <v>7493</v>
      </c>
      <c r="F486" s="21">
        <v>3</v>
      </c>
      <c r="G486" s="95">
        <v>5</v>
      </c>
      <c r="H486" s="19">
        <v>1.18</v>
      </c>
      <c r="I486" s="215">
        <v>95.29</v>
      </c>
      <c r="J486" s="138" t="s">
        <v>8709</v>
      </c>
      <c r="K486" s="20" t="s">
        <v>7761</v>
      </c>
      <c r="L486" s="20" t="s">
        <v>7752</v>
      </c>
    </row>
    <row r="487" spans="1:12">
      <c r="A487" s="25">
        <v>3514</v>
      </c>
      <c r="B487" s="22" t="s">
        <v>5</v>
      </c>
      <c r="C487" s="24">
        <v>20749956140333</v>
      </c>
      <c r="D487" s="74" t="s">
        <v>7494</v>
      </c>
      <c r="E487" s="23" t="s">
        <v>7495</v>
      </c>
      <c r="F487" s="22">
        <v>3</v>
      </c>
      <c r="G487" s="96">
        <v>4</v>
      </c>
      <c r="H487" s="23">
        <v>0.69</v>
      </c>
      <c r="I487" s="214">
        <v>80.64</v>
      </c>
      <c r="J487" s="139" t="s">
        <v>8709</v>
      </c>
      <c r="K487" s="24" t="s">
        <v>7761</v>
      </c>
      <c r="L487" s="24" t="s">
        <v>7752</v>
      </c>
    </row>
    <row r="488" spans="1:12">
      <c r="A488" s="329">
        <v>3515</v>
      </c>
      <c r="B488" s="21" t="s">
        <v>5</v>
      </c>
      <c r="C488" s="20">
        <v>20749956140340</v>
      </c>
      <c r="D488" s="73" t="s">
        <v>7496</v>
      </c>
      <c r="E488" s="19" t="s">
        <v>7497</v>
      </c>
      <c r="F488" s="21">
        <v>3</v>
      </c>
      <c r="G488" s="95">
        <v>2</v>
      </c>
      <c r="H488" s="19">
        <v>0.57999999999999996</v>
      </c>
      <c r="I488" s="215">
        <v>80.64</v>
      </c>
      <c r="J488" s="138" t="s">
        <v>8709</v>
      </c>
      <c r="K488" s="20" t="s">
        <v>7761</v>
      </c>
      <c r="L488" s="20" t="s">
        <v>7752</v>
      </c>
    </row>
    <row r="489" spans="1:12">
      <c r="A489" s="25">
        <v>3517</v>
      </c>
      <c r="B489" s="22" t="s">
        <v>5</v>
      </c>
      <c r="C489" s="24">
        <v>20749956140357</v>
      </c>
      <c r="D489" s="74" t="s">
        <v>7498</v>
      </c>
      <c r="E489" s="23" t="s">
        <v>7499</v>
      </c>
      <c r="F489" s="22">
        <v>3</v>
      </c>
      <c r="G489" s="96">
        <v>2</v>
      </c>
      <c r="H489" s="23">
        <v>0.69</v>
      </c>
      <c r="I489" s="214">
        <v>90.32</v>
      </c>
      <c r="J489" s="139" t="s">
        <v>8709</v>
      </c>
      <c r="K489" s="24" t="s">
        <v>7761</v>
      </c>
      <c r="L489" s="24" t="s">
        <v>7752</v>
      </c>
    </row>
    <row r="490" spans="1:12">
      <c r="A490" s="329">
        <v>3519</v>
      </c>
      <c r="B490" s="21" t="s">
        <v>5</v>
      </c>
      <c r="C490" s="20">
        <v>20749956140388</v>
      </c>
      <c r="D490" s="73" t="s">
        <v>7500</v>
      </c>
      <c r="E490" s="19" t="s">
        <v>7501</v>
      </c>
      <c r="F490" s="21">
        <v>3</v>
      </c>
      <c r="G490" s="95">
        <v>2</v>
      </c>
      <c r="H490" s="19">
        <v>0.69</v>
      </c>
      <c r="I490" s="215">
        <v>70.41</v>
      </c>
      <c r="J490" s="138" t="s">
        <v>8709</v>
      </c>
      <c r="K490" s="20" t="s">
        <v>7761</v>
      </c>
      <c r="L490" s="20" t="s">
        <v>7752</v>
      </c>
    </row>
    <row r="491" spans="1:12">
      <c r="A491" s="25">
        <v>3555</v>
      </c>
      <c r="B491" s="22" t="s">
        <v>5</v>
      </c>
      <c r="C491" s="24">
        <v>20749956140425</v>
      </c>
      <c r="D491" s="74" t="s">
        <v>7502</v>
      </c>
      <c r="E491" s="23" t="s">
        <v>7503</v>
      </c>
      <c r="F491" s="22">
        <v>3</v>
      </c>
      <c r="G491" s="96">
        <v>6</v>
      </c>
      <c r="H491" s="23">
        <v>1.18</v>
      </c>
      <c r="I491" s="214">
        <v>123.24</v>
      </c>
      <c r="J491" s="139" t="s">
        <v>8709</v>
      </c>
      <c r="K491" s="24" t="s">
        <v>7761</v>
      </c>
      <c r="L491" s="24" t="s">
        <v>7752</v>
      </c>
    </row>
    <row r="492" spans="1:12">
      <c r="A492" s="329" t="s">
        <v>7307</v>
      </c>
      <c r="B492" s="21" t="s">
        <v>5</v>
      </c>
      <c r="C492" s="20">
        <v>20749956140289</v>
      </c>
      <c r="D492" s="73" t="s">
        <v>7504</v>
      </c>
      <c r="E492" s="19" t="s">
        <v>7505</v>
      </c>
      <c r="F492" s="21">
        <v>1</v>
      </c>
      <c r="G492" s="95">
        <v>8</v>
      </c>
      <c r="H492" s="19">
        <v>2.0699999999999998</v>
      </c>
      <c r="I492" s="215">
        <v>353.09120000000001</v>
      </c>
      <c r="J492" s="138" t="s">
        <v>8709</v>
      </c>
      <c r="K492" s="20" t="s">
        <v>7761</v>
      </c>
      <c r="L492" s="20" t="s">
        <v>7752</v>
      </c>
    </row>
    <row r="493" spans="1:12" ht="25.5">
      <c r="A493" s="25" t="s">
        <v>7308</v>
      </c>
      <c r="B493" s="22" t="s">
        <v>5</v>
      </c>
      <c r="C493" s="24">
        <v>20749956140098</v>
      </c>
      <c r="D493" s="74" t="s">
        <v>7506</v>
      </c>
      <c r="E493" s="23" t="s">
        <v>7507</v>
      </c>
      <c r="F493" s="22">
        <v>1</v>
      </c>
      <c r="G493" s="96">
        <v>60</v>
      </c>
      <c r="H493" s="23">
        <v>12.4</v>
      </c>
      <c r="I493" s="214">
        <v>1459.06</v>
      </c>
      <c r="J493" s="139" t="s">
        <v>8709</v>
      </c>
      <c r="K493" s="24" t="s">
        <v>7761</v>
      </c>
      <c r="L493" s="24" t="s">
        <v>7752</v>
      </c>
    </row>
    <row r="494" spans="1:12" ht="25.5">
      <c r="A494" s="329" t="s">
        <v>7309</v>
      </c>
      <c r="B494" s="21" t="s">
        <v>5</v>
      </c>
      <c r="C494" s="20">
        <v>20749956140432</v>
      </c>
      <c r="D494" s="73" t="s">
        <v>7508</v>
      </c>
      <c r="E494" s="19" t="s">
        <v>7505</v>
      </c>
      <c r="F494" s="21">
        <v>1</v>
      </c>
      <c r="G494" s="95" t="s">
        <v>7652</v>
      </c>
      <c r="H494" s="19" t="s">
        <v>7653</v>
      </c>
      <c r="I494" s="215">
        <v>923.84</v>
      </c>
      <c r="J494" s="138" t="s">
        <v>8709</v>
      </c>
      <c r="K494" s="20" t="s">
        <v>7761</v>
      </c>
      <c r="L494" s="20" t="s">
        <v>7752</v>
      </c>
    </row>
    <row r="495" spans="1:12" ht="25.5">
      <c r="A495" s="25" t="s">
        <v>7310</v>
      </c>
      <c r="B495" s="22" t="s">
        <v>5</v>
      </c>
      <c r="C495" s="24">
        <v>20749956140456</v>
      </c>
      <c r="D495" s="74" t="s">
        <v>7509</v>
      </c>
      <c r="E495" s="23" t="s">
        <v>7505</v>
      </c>
      <c r="F495" s="22">
        <v>1</v>
      </c>
      <c r="G495" s="96" t="s">
        <v>7654</v>
      </c>
      <c r="H495" s="23" t="s">
        <v>7653</v>
      </c>
      <c r="I495" s="214">
        <v>696.59</v>
      </c>
      <c r="J495" s="139" t="s">
        <v>8709</v>
      </c>
      <c r="K495" s="24" t="s">
        <v>7761</v>
      </c>
      <c r="L495" s="24" t="s">
        <v>7752</v>
      </c>
    </row>
    <row r="496" spans="1:12" ht="38.25">
      <c r="A496" s="329" t="s">
        <v>7311</v>
      </c>
      <c r="B496" s="21" t="s">
        <v>5</v>
      </c>
      <c r="C496" s="20">
        <v>20749956140463</v>
      </c>
      <c r="D496" s="73" t="s">
        <v>7510</v>
      </c>
      <c r="E496" s="19" t="s">
        <v>7511</v>
      </c>
      <c r="F496" s="21">
        <v>1</v>
      </c>
      <c r="G496" s="95" t="s">
        <v>7655</v>
      </c>
      <c r="H496" s="19" t="s">
        <v>7656</v>
      </c>
      <c r="I496" s="215">
        <v>747.92</v>
      </c>
      <c r="J496" s="138" t="s">
        <v>8709</v>
      </c>
      <c r="K496" s="20" t="s">
        <v>7761</v>
      </c>
      <c r="L496" s="20" t="s">
        <v>7752</v>
      </c>
    </row>
    <row r="497" spans="1:12" ht="38.25">
      <c r="A497" s="25" t="s">
        <v>7312</v>
      </c>
      <c r="B497" s="22" t="s">
        <v>5</v>
      </c>
      <c r="C497" s="24">
        <v>20749956140470</v>
      </c>
      <c r="D497" s="74" t="s">
        <v>7512</v>
      </c>
      <c r="E497" s="23" t="s">
        <v>7511</v>
      </c>
      <c r="F497" s="22">
        <v>1</v>
      </c>
      <c r="G497" s="96" t="s">
        <v>7657</v>
      </c>
      <c r="H497" s="23" t="s">
        <v>7658</v>
      </c>
      <c r="I497" s="214">
        <v>872.51</v>
      </c>
      <c r="J497" s="139" t="s">
        <v>8709</v>
      </c>
      <c r="K497" s="24" t="s">
        <v>7761</v>
      </c>
      <c r="L497" s="24" t="s">
        <v>7752</v>
      </c>
    </row>
    <row r="498" spans="1:12" ht="38.25">
      <c r="A498" s="25" t="s">
        <v>7313</v>
      </c>
      <c r="B498" s="22" t="s">
        <v>5</v>
      </c>
      <c r="C498" s="24">
        <v>20749956140487</v>
      </c>
      <c r="D498" s="74" t="s">
        <v>7513</v>
      </c>
      <c r="E498" s="23" t="s">
        <v>7507</v>
      </c>
      <c r="F498" s="22">
        <v>1</v>
      </c>
      <c r="G498" s="96" t="s">
        <v>7659</v>
      </c>
      <c r="H498" s="23" t="s">
        <v>7660</v>
      </c>
      <c r="I498" s="214">
        <v>1363.78</v>
      </c>
      <c r="J498" s="139" t="s">
        <v>8709</v>
      </c>
      <c r="K498" s="24" t="s">
        <v>7761</v>
      </c>
      <c r="L498" s="24" t="s">
        <v>7752</v>
      </c>
    </row>
    <row r="499" spans="1:12" ht="25.5">
      <c r="A499" s="329" t="s">
        <v>7314</v>
      </c>
      <c r="B499" s="21" t="s">
        <v>5</v>
      </c>
      <c r="C499" s="20">
        <v>20749956140104</v>
      </c>
      <c r="D499" s="73" t="s">
        <v>7514</v>
      </c>
      <c r="E499" s="19" t="s">
        <v>7507</v>
      </c>
      <c r="F499" s="21">
        <v>1</v>
      </c>
      <c r="G499" s="95">
        <v>89</v>
      </c>
      <c r="H499" s="19" t="s">
        <v>7661</v>
      </c>
      <c r="I499" s="215">
        <v>1745.01</v>
      </c>
      <c r="J499" s="138" t="s">
        <v>8709</v>
      </c>
      <c r="K499" s="20" t="s">
        <v>7761</v>
      </c>
      <c r="L499" s="20" t="s">
        <v>7752</v>
      </c>
    </row>
    <row r="500" spans="1:12" ht="25.5">
      <c r="A500" s="25" t="s">
        <v>7315</v>
      </c>
      <c r="B500" s="22" t="s">
        <v>5</v>
      </c>
      <c r="C500" s="24">
        <v>20749956140517</v>
      </c>
      <c r="D500" s="74" t="s">
        <v>7515</v>
      </c>
      <c r="E500" s="23" t="s">
        <v>7507</v>
      </c>
      <c r="F500" s="22">
        <v>1</v>
      </c>
      <c r="G500" s="96" t="s">
        <v>7662</v>
      </c>
      <c r="H500" s="23" t="s">
        <v>7663</v>
      </c>
      <c r="I500" s="214">
        <v>1583.75</v>
      </c>
      <c r="J500" s="139" t="s">
        <v>8709</v>
      </c>
      <c r="K500" s="24" t="s">
        <v>7761</v>
      </c>
      <c r="L500" s="24" t="s">
        <v>7752</v>
      </c>
    </row>
    <row r="501" spans="1:12">
      <c r="A501" s="329" t="s">
        <v>7316</v>
      </c>
      <c r="B501" s="21" t="s">
        <v>5</v>
      </c>
      <c r="C501" s="20">
        <v>20749956140296</v>
      </c>
      <c r="D501" s="73" t="s">
        <v>7516</v>
      </c>
      <c r="E501" s="19" t="s">
        <v>7517</v>
      </c>
      <c r="F501" s="21">
        <v>1</v>
      </c>
      <c r="G501" s="95">
        <v>12</v>
      </c>
      <c r="H501" s="19">
        <v>4.28</v>
      </c>
      <c r="I501" s="215">
        <v>426.98880000000003</v>
      </c>
      <c r="J501" s="138" t="s">
        <v>8709</v>
      </c>
      <c r="K501" s="20" t="s">
        <v>7761</v>
      </c>
      <c r="L501" s="20" t="s">
        <v>7752</v>
      </c>
    </row>
    <row r="502" spans="1:12" ht="31.5">
      <c r="A502" s="234" t="s">
        <v>6506</v>
      </c>
      <c r="B502" s="256"/>
      <c r="C502" s="257"/>
      <c r="D502" s="283"/>
      <c r="E502" s="258"/>
      <c r="F502" s="256"/>
      <c r="G502" s="284"/>
      <c r="H502" s="258"/>
      <c r="I502" s="263"/>
      <c r="J502" s="263"/>
      <c r="K502" s="263"/>
      <c r="L502" s="263"/>
    </row>
    <row r="503" spans="1:12" s="66" customFormat="1" ht="38.25">
      <c r="A503" s="162" t="s">
        <v>2</v>
      </c>
      <c r="B503" s="6" t="s">
        <v>8825</v>
      </c>
      <c r="C503" s="11" t="s">
        <v>2813</v>
      </c>
      <c r="D503" s="6" t="s">
        <v>1667</v>
      </c>
      <c r="E503" s="7" t="s">
        <v>8824</v>
      </c>
      <c r="F503" s="6" t="s">
        <v>8852</v>
      </c>
      <c r="G503" s="285" t="s">
        <v>9019</v>
      </c>
      <c r="H503" s="7" t="s">
        <v>9020</v>
      </c>
      <c r="I503" s="242" t="s">
        <v>8855</v>
      </c>
      <c r="J503" s="239" t="s">
        <v>8763</v>
      </c>
      <c r="K503" s="239" t="s">
        <v>8595</v>
      </c>
      <c r="L503" s="241" t="s">
        <v>8848</v>
      </c>
    </row>
    <row r="504" spans="1:12">
      <c r="A504" s="25" t="s">
        <v>7326</v>
      </c>
      <c r="B504" s="22" t="s">
        <v>106</v>
      </c>
      <c r="C504" s="24">
        <v>20749956139238</v>
      </c>
      <c r="D504" s="74" t="s">
        <v>7533</v>
      </c>
      <c r="E504" s="23" t="s">
        <v>7534</v>
      </c>
      <c r="F504" s="22">
        <v>3</v>
      </c>
      <c r="G504" s="96">
        <v>4.5</v>
      </c>
      <c r="H504" s="23">
        <v>0.69</v>
      </c>
      <c r="I504" s="214">
        <v>88.01</v>
      </c>
      <c r="J504" s="139" t="s">
        <v>8709</v>
      </c>
      <c r="K504" s="24" t="s">
        <v>7761</v>
      </c>
      <c r="L504" s="24" t="s">
        <v>7752</v>
      </c>
    </row>
    <row r="505" spans="1:12">
      <c r="A505" s="329" t="s">
        <v>7327</v>
      </c>
      <c r="B505" s="21" t="s">
        <v>106</v>
      </c>
      <c r="C505" s="20">
        <v>20749956139306</v>
      </c>
      <c r="D505" s="73" t="s">
        <v>7535</v>
      </c>
      <c r="E505" s="19" t="s">
        <v>7536</v>
      </c>
      <c r="F505" s="21">
        <v>1</v>
      </c>
      <c r="G505" s="95">
        <v>3.3</v>
      </c>
      <c r="H505" s="19">
        <v>0.23</v>
      </c>
      <c r="I505" s="215">
        <v>114.47</v>
      </c>
      <c r="J505" s="138" t="s">
        <v>8709</v>
      </c>
      <c r="K505" s="20" t="s">
        <v>7761</v>
      </c>
      <c r="L505" s="20" t="s">
        <v>7752</v>
      </c>
    </row>
    <row r="506" spans="1:12">
      <c r="A506" s="329" t="s">
        <v>7328</v>
      </c>
      <c r="B506" s="21" t="s">
        <v>5</v>
      </c>
      <c r="C506" s="20">
        <v>20749956139368</v>
      </c>
      <c r="D506" s="73" t="s">
        <v>7538</v>
      </c>
      <c r="E506" s="19" t="s">
        <v>7539</v>
      </c>
      <c r="F506" s="21">
        <v>3</v>
      </c>
      <c r="G506" s="95" t="s">
        <v>7666</v>
      </c>
      <c r="H506" s="19">
        <v>0.31</v>
      </c>
      <c r="I506" s="215">
        <v>73.36</v>
      </c>
      <c r="J506" s="138" t="s">
        <v>8709</v>
      </c>
      <c r="K506" s="20" t="s">
        <v>7761</v>
      </c>
      <c r="L506" s="20" t="s">
        <v>7752</v>
      </c>
    </row>
    <row r="507" spans="1:12">
      <c r="A507" s="25" t="s">
        <v>7329</v>
      </c>
      <c r="B507" s="22" t="s">
        <v>5</v>
      </c>
      <c r="C507" s="24">
        <v>20749956139351</v>
      </c>
      <c r="D507" s="74" t="s">
        <v>7540</v>
      </c>
      <c r="E507" s="23" t="s">
        <v>7541</v>
      </c>
      <c r="F507" s="22">
        <v>3</v>
      </c>
      <c r="G507" s="96">
        <v>6</v>
      </c>
      <c r="H507" s="23">
        <v>0.54</v>
      </c>
      <c r="I507" s="214">
        <v>111.41</v>
      </c>
      <c r="J507" s="139" t="s">
        <v>8709</v>
      </c>
      <c r="K507" s="24" t="s">
        <v>7761</v>
      </c>
      <c r="L507" s="24" t="s">
        <v>7752</v>
      </c>
    </row>
    <row r="508" spans="1:12">
      <c r="A508" s="329" t="s">
        <v>7330</v>
      </c>
      <c r="B508" s="21" t="s">
        <v>5</v>
      </c>
      <c r="C508" s="20">
        <v>20749956139375</v>
      </c>
      <c r="D508" s="73" t="s">
        <v>7542</v>
      </c>
      <c r="E508" s="19" t="s">
        <v>7501</v>
      </c>
      <c r="F508" s="21">
        <v>3</v>
      </c>
      <c r="G508" s="95" t="s">
        <v>7667</v>
      </c>
      <c r="H508" s="19">
        <v>0.26</v>
      </c>
      <c r="I508" s="215">
        <v>44.06</v>
      </c>
      <c r="J508" s="138" t="s">
        <v>8709</v>
      </c>
      <c r="K508" s="20" t="s">
        <v>7761</v>
      </c>
      <c r="L508" s="20" t="s">
        <v>7752</v>
      </c>
    </row>
    <row r="509" spans="1:12">
      <c r="A509" s="25" t="s">
        <v>7331</v>
      </c>
      <c r="B509" s="22" t="s">
        <v>5</v>
      </c>
      <c r="C509" s="24">
        <v>20749956139054</v>
      </c>
      <c r="D509" s="74" t="s">
        <v>7543</v>
      </c>
      <c r="E509" s="23" t="s">
        <v>7544</v>
      </c>
      <c r="F509" s="22">
        <v>3</v>
      </c>
      <c r="G509" s="96" t="s">
        <v>7668</v>
      </c>
      <c r="H509" s="23">
        <v>1.63</v>
      </c>
      <c r="I509" s="214">
        <v>139.34</v>
      </c>
      <c r="J509" s="139" t="s">
        <v>8709</v>
      </c>
      <c r="K509" s="24" t="s">
        <v>7761</v>
      </c>
      <c r="L509" s="24" t="s">
        <v>7752</v>
      </c>
    </row>
    <row r="510" spans="1:12">
      <c r="A510" s="329" t="s">
        <v>7332</v>
      </c>
      <c r="B510" s="21" t="s">
        <v>5</v>
      </c>
      <c r="C510" s="20">
        <v>20749956139078</v>
      </c>
      <c r="D510" s="73" t="s">
        <v>7545</v>
      </c>
      <c r="E510" s="19" t="s">
        <v>7546</v>
      </c>
      <c r="F510" s="21">
        <v>3</v>
      </c>
      <c r="G510" s="95" t="s">
        <v>7669</v>
      </c>
      <c r="H510" s="19">
        <v>0.98</v>
      </c>
      <c r="I510" s="215">
        <v>61.66</v>
      </c>
      <c r="J510" s="138" t="s">
        <v>8709</v>
      </c>
      <c r="K510" s="20" t="s">
        <v>7761</v>
      </c>
      <c r="L510" s="20" t="s">
        <v>7752</v>
      </c>
    </row>
    <row r="511" spans="1:12">
      <c r="A511" s="25" t="s">
        <v>7333</v>
      </c>
      <c r="B511" s="22" t="s">
        <v>5</v>
      </c>
      <c r="C511" s="24">
        <v>20749956139085</v>
      </c>
      <c r="D511" s="74" t="s">
        <v>7547</v>
      </c>
      <c r="E511" s="23" t="s">
        <v>7548</v>
      </c>
      <c r="F511" s="22">
        <v>3</v>
      </c>
      <c r="G511" s="96" t="s">
        <v>7670</v>
      </c>
      <c r="H511" s="23">
        <v>0.98</v>
      </c>
      <c r="I511" s="214">
        <v>51.33</v>
      </c>
      <c r="J511" s="139" t="s">
        <v>8709</v>
      </c>
      <c r="K511" s="24" t="s">
        <v>7761</v>
      </c>
      <c r="L511" s="24" t="s">
        <v>7752</v>
      </c>
    </row>
    <row r="512" spans="1:12">
      <c r="A512" s="329" t="s">
        <v>7334</v>
      </c>
      <c r="B512" s="21" t="s">
        <v>7750</v>
      </c>
      <c r="C512" s="20">
        <v>20749956145949</v>
      </c>
      <c r="D512" s="73" t="s">
        <v>7549</v>
      </c>
      <c r="E512" s="19" t="s">
        <v>7550</v>
      </c>
      <c r="F512" s="21">
        <v>3</v>
      </c>
      <c r="G512" s="95" t="s">
        <v>7671</v>
      </c>
      <c r="H512" s="19">
        <v>1.63</v>
      </c>
      <c r="I512" s="215">
        <v>272.45999999999998</v>
      </c>
      <c r="J512" s="138" t="s">
        <v>8709</v>
      </c>
      <c r="K512" s="20" t="s">
        <v>7761</v>
      </c>
      <c r="L512" s="20" t="s">
        <v>7752</v>
      </c>
    </row>
    <row r="513" spans="1:12">
      <c r="A513" s="25" t="s">
        <v>7335</v>
      </c>
      <c r="B513" s="22" t="s">
        <v>5</v>
      </c>
      <c r="C513" s="24">
        <v>20749956139092</v>
      </c>
      <c r="D513" s="74" t="s">
        <v>7551</v>
      </c>
      <c r="E513" s="23" t="s">
        <v>7552</v>
      </c>
      <c r="F513" s="22">
        <v>3</v>
      </c>
      <c r="G513" s="96" t="s">
        <v>7671</v>
      </c>
      <c r="H513" s="23">
        <v>2.2200000000000002</v>
      </c>
      <c r="I513" s="214">
        <v>132.07</v>
      </c>
      <c r="J513" s="139" t="s">
        <v>8709</v>
      </c>
      <c r="K513" s="24" t="s">
        <v>7761</v>
      </c>
      <c r="L513" s="24" t="s">
        <v>7752</v>
      </c>
    </row>
    <row r="514" spans="1:12">
      <c r="A514" s="329" t="s">
        <v>7336</v>
      </c>
      <c r="B514" s="21" t="s">
        <v>5</v>
      </c>
      <c r="C514" s="20">
        <v>20749956139108</v>
      </c>
      <c r="D514" s="73" t="s">
        <v>7553</v>
      </c>
      <c r="E514" s="19" t="s">
        <v>7554</v>
      </c>
      <c r="F514" s="21">
        <v>3</v>
      </c>
      <c r="G514" s="95" t="s">
        <v>7672</v>
      </c>
      <c r="H514" s="19">
        <v>3.37</v>
      </c>
      <c r="I514" s="215">
        <v>161.37</v>
      </c>
      <c r="J514" s="138" t="s">
        <v>8709</v>
      </c>
      <c r="K514" s="20" t="s">
        <v>7761</v>
      </c>
      <c r="L514" s="20" t="s">
        <v>7752</v>
      </c>
    </row>
    <row r="515" spans="1:12">
      <c r="A515" s="25" t="s">
        <v>7337</v>
      </c>
      <c r="B515" s="22" t="s">
        <v>5</v>
      </c>
      <c r="C515" s="24">
        <v>20749956139115</v>
      </c>
      <c r="D515" s="74" t="s">
        <v>7555</v>
      </c>
      <c r="E515" s="23" t="s">
        <v>7556</v>
      </c>
      <c r="F515" s="22">
        <v>3</v>
      </c>
      <c r="G515" s="96" t="s">
        <v>7671</v>
      </c>
      <c r="H515" s="23">
        <v>3.37</v>
      </c>
      <c r="I515" s="214">
        <v>132.07</v>
      </c>
      <c r="J515" s="139" t="s">
        <v>8709</v>
      </c>
      <c r="K515" s="24" t="s">
        <v>7761</v>
      </c>
      <c r="L515" s="24" t="s">
        <v>7752</v>
      </c>
    </row>
    <row r="516" spans="1:12">
      <c r="A516" s="329" t="s">
        <v>7338</v>
      </c>
      <c r="B516" s="21" t="s">
        <v>5</v>
      </c>
      <c r="C516" s="20">
        <v>20749956139122</v>
      </c>
      <c r="D516" s="73" t="s">
        <v>7557</v>
      </c>
      <c r="E516" s="19" t="s">
        <v>7558</v>
      </c>
      <c r="F516" s="21">
        <v>3</v>
      </c>
      <c r="G516" s="95" t="s">
        <v>7673</v>
      </c>
      <c r="H516" s="19">
        <v>2.2200000000000002</v>
      </c>
      <c r="I516" s="215">
        <v>88.01</v>
      </c>
      <c r="J516" s="138" t="s">
        <v>8709</v>
      </c>
      <c r="K516" s="20" t="s">
        <v>7761</v>
      </c>
      <c r="L516" s="20" t="s">
        <v>7752</v>
      </c>
    </row>
    <row r="517" spans="1:12">
      <c r="A517" s="25" t="s">
        <v>7339</v>
      </c>
      <c r="B517" s="22" t="s">
        <v>5</v>
      </c>
      <c r="C517" s="24">
        <v>20749956139139</v>
      </c>
      <c r="D517" s="74" t="s">
        <v>7559</v>
      </c>
      <c r="E517" s="23" t="s">
        <v>7560</v>
      </c>
      <c r="F517" s="22">
        <v>1</v>
      </c>
      <c r="G517" s="96">
        <v>6.6</v>
      </c>
      <c r="H517" s="23">
        <v>0.25</v>
      </c>
      <c r="I517" s="214">
        <v>139.34</v>
      </c>
      <c r="J517" s="139" t="s">
        <v>8709</v>
      </c>
      <c r="K517" s="24" t="s">
        <v>7761</v>
      </c>
      <c r="L517" s="24" t="s">
        <v>7752</v>
      </c>
    </row>
    <row r="518" spans="1:12">
      <c r="A518" s="329" t="s">
        <v>7340</v>
      </c>
      <c r="B518" s="21" t="s">
        <v>5</v>
      </c>
      <c r="C518" s="20">
        <v>20749956139146</v>
      </c>
      <c r="D518" s="73" t="s">
        <v>7561</v>
      </c>
      <c r="E518" s="19" t="s">
        <v>7562</v>
      </c>
      <c r="F518" s="21">
        <v>3</v>
      </c>
      <c r="G518" s="95" t="s">
        <v>7674</v>
      </c>
      <c r="H518" s="19">
        <v>3.26</v>
      </c>
      <c r="I518" s="215">
        <v>132.07</v>
      </c>
      <c r="J518" s="138" t="s">
        <v>8709</v>
      </c>
      <c r="K518" s="20" t="s">
        <v>7761</v>
      </c>
      <c r="L518" s="20" t="s">
        <v>7752</v>
      </c>
    </row>
    <row r="519" spans="1:12">
      <c r="A519" s="25" t="s">
        <v>7341</v>
      </c>
      <c r="B519" s="22" t="s">
        <v>5</v>
      </c>
      <c r="C519" s="24">
        <v>20749956139153</v>
      </c>
      <c r="D519" s="74" t="s">
        <v>7563</v>
      </c>
      <c r="E519" s="23" t="s">
        <v>7564</v>
      </c>
      <c r="F519" s="22">
        <v>3</v>
      </c>
      <c r="G519" s="96" t="s">
        <v>7675</v>
      </c>
      <c r="H519" s="23">
        <v>0.37</v>
      </c>
      <c r="I519" s="214">
        <v>117.32</v>
      </c>
      <c r="J519" s="139" t="s">
        <v>8709</v>
      </c>
      <c r="K519" s="24" t="s">
        <v>7761</v>
      </c>
      <c r="L519" s="24" t="s">
        <v>7752</v>
      </c>
    </row>
    <row r="520" spans="1:12">
      <c r="A520" s="329" t="s">
        <v>7342</v>
      </c>
      <c r="B520" s="21" t="s">
        <v>5</v>
      </c>
      <c r="C520" s="20">
        <v>20749956139160</v>
      </c>
      <c r="D520" s="73" t="s">
        <v>7565</v>
      </c>
      <c r="E520" s="19" t="s">
        <v>7566</v>
      </c>
      <c r="F520" s="21">
        <v>3</v>
      </c>
      <c r="G520" s="95">
        <v>41</v>
      </c>
      <c r="H520" s="19">
        <v>1.1399999999999999</v>
      </c>
      <c r="I520" s="215">
        <v>410.64</v>
      </c>
      <c r="J520" s="138" t="s">
        <v>8709</v>
      </c>
      <c r="K520" s="20" t="s">
        <v>7761</v>
      </c>
      <c r="L520" s="20" t="s">
        <v>7752</v>
      </c>
    </row>
    <row r="521" spans="1:12">
      <c r="A521" s="25" t="s">
        <v>7343</v>
      </c>
      <c r="B521" s="22" t="s">
        <v>5</v>
      </c>
      <c r="C521" s="24">
        <v>20749956139184</v>
      </c>
      <c r="D521" s="74" t="s">
        <v>7567</v>
      </c>
      <c r="E521" s="23" t="s">
        <v>7568</v>
      </c>
      <c r="F521" s="22">
        <v>3</v>
      </c>
      <c r="G521" s="96" t="s">
        <v>7676</v>
      </c>
      <c r="H521" s="23">
        <v>0.13</v>
      </c>
      <c r="I521" s="214">
        <v>12.55</v>
      </c>
      <c r="J521" s="139" t="s">
        <v>8709</v>
      </c>
      <c r="K521" s="24" t="s">
        <v>7761</v>
      </c>
      <c r="L521" s="24" t="s">
        <v>7752</v>
      </c>
    </row>
    <row r="522" spans="1:12">
      <c r="A522" s="329" t="s">
        <v>7344</v>
      </c>
      <c r="B522" s="21" t="s">
        <v>5</v>
      </c>
      <c r="C522" s="20">
        <v>20749956139214</v>
      </c>
      <c r="D522" s="73" t="s">
        <v>7569</v>
      </c>
      <c r="E522" s="19" t="s">
        <v>7570</v>
      </c>
      <c r="F522" s="21">
        <v>3</v>
      </c>
      <c r="G522" s="95" t="s">
        <v>7669</v>
      </c>
      <c r="H522" s="19">
        <v>0.64</v>
      </c>
      <c r="I522" s="215">
        <v>110.04</v>
      </c>
      <c r="J522" s="138" t="s">
        <v>8709</v>
      </c>
      <c r="K522" s="20" t="s">
        <v>7761</v>
      </c>
      <c r="L522" s="20" t="s">
        <v>7752</v>
      </c>
    </row>
    <row r="523" spans="1:12">
      <c r="A523" s="25" t="s">
        <v>7345</v>
      </c>
      <c r="B523" s="22" t="s">
        <v>5</v>
      </c>
      <c r="C523" s="24">
        <v>20749956139221</v>
      </c>
      <c r="D523" s="74" t="s">
        <v>7571</v>
      </c>
      <c r="E523" s="23" t="s">
        <v>7572</v>
      </c>
      <c r="F523" s="22">
        <v>3</v>
      </c>
      <c r="G523" s="96" t="s">
        <v>7677</v>
      </c>
      <c r="H523" s="23">
        <v>1.63</v>
      </c>
      <c r="I523" s="214">
        <v>139.34</v>
      </c>
      <c r="J523" s="139" t="s">
        <v>8709</v>
      </c>
      <c r="K523" s="24" t="s">
        <v>7761</v>
      </c>
      <c r="L523" s="24" t="s">
        <v>7752</v>
      </c>
    </row>
    <row r="524" spans="1:12" ht="31.5">
      <c r="A524" s="234" t="s">
        <v>7303</v>
      </c>
      <c r="B524" s="256"/>
      <c r="C524" s="257"/>
      <c r="D524" s="283"/>
      <c r="E524" s="258"/>
      <c r="F524" s="256"/>
      <c r="G524" s="284"/>
      <c r="H524" s="258"/>
      <c r="I524" s="263"/>
      <c r="J524" s="263"/>
      <c r="K524" s="263"/>
      <c r="L524" s="263"/>
    </row>
    <row r="525" spans="1:12" s="66" customFormat="1" ht="38.25">
      <c r="A525" s="162" t="s">
        <v>2</v>
      </c>
      <c r="B525" s="6" t="s">
        <v>8825</v>
      </c>
      <c r="C525" s="11" t="s">
        <v>2813</v>
      </c>
      <c r="D525" s="6" t="s">
        <v>1667</v>
      </c>
      <c r="E525" s="7" t="s">
        <v>8824</v>
      </c>
      <c r="F525" s="6" t="s">
        <v>8852</v>
      </c>
      <c r="G525" s="285" t="s">
        <v>9019</v>
      </c>
      <c r="H525" s="7" t="s">
        <v>9020</v>
      </c>
      <c r="I525" s="242" t="s">
        <v>8855</v>
      </c>
      <c r="J525" s="239" t="s">
        <v>8763</v>
      </c>
      <c r="K525" s="239" t="s">
        <v>8595</v>
      </c>
      <c r="L525" s="241" t="s">
        <v>8848</v>
      </c>
    </row>
    <row r="526" spans="1:12" ht="25.5">
      <c r="A526" s="329" t="s">
        <v>7304</v>
      </c>
      <c r="B526" s="21" t="s">
        <v>5</v>
      </c>
      <c r="C526" s="20">
        <v>20749956140852</v>
      </c>
      <c r="D526" s="73" t="s">
        <v>7486</v>
      </c>
      <c r="E526" s="19" t="s">
        <v>7487</v>
      </c>
      <c r="F526" s="21">
        <v>1</v>
      </c>
      <c r="G526" s="95">
        <v>9</v>
      </c>
      <c r="H526" s="19">
        <v>0.99</v>
      </c>
      <c r="I526" s="215">
        <v>454.6</v>
      </c>
      <c r="J526" s="138" t="s">
        <v>8709</v>
      </c>
      <c r="K526" s="20" t="s">
        <v>7761</v>
      </c>
      <c r="L526" s="20" t="s">
        <v>7752</v>
      </c>
    </row>
    <row r="527" spans="1:12" ht="38.25">
      <c r="A527" s="25" t="s">
        <v>7305</v>
      </c>
      <c r="B527" s="22" t="s">
        <v>5</v>
      </c>
      <c r="C527" s="24">
        <v>20749956140869</v>
      </c>
      <c r="D527" s="74" t="s">
        <v>7488</v>
      </c>
      <c r="E527" s="23" t="s">
        <v>7489</v>
      </c>
      <c r="F527" s="22">
        <v>1</v>
      </c>
      <c r="G527" s="96">
        <v>12</v>
      </c>
      <c r="H527" s="23">
        <v>3.26</v>
      </c>
      <c r="I527" s="214">
        <v>659.91</v>
      </c>
      <c r="J527" s="139" t="s">
        <v>8709</v>
      </c>
      <c r="K527" s="24" t="s">
        <v>7761</v>
      </c>
      <c r="L527" s="24" t="s">
        <v>7752</v>
      </c>
    </row>
    <row r="528" spans="1:12" ht="31.5">
      <c r="A528" s="234" t="s">
        <v>7294</v>
      </c>
      <c r="B528" s="256"/>
      <c r="C528" s="257"/>
      <c r="D528" s="283"/>
      <c r="E528" s="258"/>
      <c r="F528" s="256"/>
      <c r="G528" s="284"/>
      <c r="H528" s="258"/>
      <c r="I528" s="263"/>
      <c r="J528" s="263"/>
      <c r="K528" s="263"/>
      <c r="L528" s="263"/>
    </row>
    <row r="529" spans="1:12" s="66" customFormat="1" ht="38.25">
      <c r="A529" s="162" t="s">
        <v>2</v>
      </c>
      <c r="B529" s="6" t="s">
        <v>8825</v>
      </c>
      <c r="C529" s="11" t="s">
        <v>2813</v>
      </c>
      <c r="D529" s="6" t="s">
        <v>1667</v>
      </c>
      <c r="E529" s="7" t="s">
        <v>8824</v>
      </c>
      <c r="F529" s="6" t="s">
        <v>8852</v>
      </c>
      <c r="G529" s="285" t="s">
        <v>9019</v>
      </c>
      <c r="H529" s="7" t="s">
        <v>9020</v>
      </c>
      <c r="I529" s="242" t="s">
        <v>8855</v>
      </c>
      <c r="J529" s="239" t="s">
        <v>8763</v>
      </c>
      <c r="K529" s="239" t="s">
        <v>8595</v>
      </c>
      <c r="L529" s="241" t="s">
        <v>8848</v>
      </c>
    </row>
    <row r="530" spans="1:12" ht="25.5">
      <c r="A530" s="25" t="s">
        <v>7295</v>
      </c>
      <c r="B530" s="22" t="s">
        <v>106</v>
      </c>
      <c r="C530" s="24">
        <v>20749956144997</v>
      </c>
      <c r="D530" s="74" t="s">
        <v>7469</v>
      </c>
      <c r="E530" s="23" t="s">
        <v>7470</v>
      </c>
      <c r="F530" s="22">
        <v>1</v>
      </c>
      <c r="G530" s="96">
        <v>19</v>
      </c>
      <c r="H530" s="23">
        <v>3.36</v>
      </c>
      <c r="I530" s="214">
        <v>2815.45</v>
      </c>
      <c r="J530" s="136" t="s">
        <v>8709</v>
      </c>
      <c r="K530" s="24" t="s">
        <v>7761</v>
      </c>
      <c r="L530" s="24" t="s">
        <v>7752</v>
      </c>
    </row>
    <row r="531" spans="1:12" ht="31.5">
      <c r="A531" s="234" t="s">
        <v>7267</v>
      </c>
      <c r="B531" s="256"/>
      <c r="C531" s="257"/>
      <c r="D531" s="283"/>
      <c r="E531" s="258"/>
      <c r="F531" s="256"/>
      <c r="G531" s="284"/>
      <c r="H531" s="258"/>
      <c r="I531" s="263"/>
      <c r="J531" s="263"/>
      <c r="K531" s="263"/>
      <c r="L531" s="263"/>
    </row>
    <row r="532" spans="1:12" s="66" customFormat="1" ht="38.25">
      <c r="A532" s="162" t="s">
        <v>2</v>
      </c>
      <c r="B532" s="6" t="s">
        <v>8825</v>
      </c>
      <c r="C532" s="11" t="s">
        <v>2813</v>
      </c>
      <c r="D532" s="6" t="s">
        <v>1667</v>
      </c>
      <c r="E532" s="7" t="s">
        <v>8824</v>
      </c>
      <c r="F532" s="6" t="s">
        <v>8852</v>
      </c>
      <c r="G532" s="285" t="s">
        <v>9019</v>
      </c>
      <c r="H532" s="7" t="s">
        <v>9020</v>
      </c>
      <c r="I532" s="242" t="s">
        <v>8855</v>
      </c>
      <c r="J532" s="239" t="s">
        <v>8763</v>
      </c>
      <c r="K532" s="239" t="s">
        <v>8595</v>
      </c>
      <c r="L532" s="241" t="s">
        <v>8848</v>
      </c>
    </row>
    <row r="533" spans="1:12" ht="38.25">
      <c r="A533" s="25" t="s">
        <v>7268</v>
      </c>
      <c r="B533" s="22" t="s">
        <v>106</v>
      </c>
      <c r="C533" s="24">
        <v>20749956140753</v>
      </c>
      <c r="D533" s="74" t="s">
        <v>7429</v>
      </c>
      <c r="E533" s="23" t="s">
        <v>7430</v>
      </c>
      <c r="F533" s="22">
        <v>1</v>
      </c>
      <c r="G533" s="96">
        <v>25</v>
      </c>
      <c r="H533" s="23">
        <v>2.5</v>
      </c>
      <c r="I533" s="214">
        <v>1129.1600000000001</v>
      </c>
      <c r="J533" s="139" t="s">
        <v>8709</v>
      </c>
      <c r="K533" s="24" t="s">
        <v>7761</v>
      </c>
      <c r="L533" s="24" t="s">
        <v>7752</v>
      </c>
    </row>
    <row r="534" spans="1:12" ht="38.25">
      <c r="A534" s="329" t="s">
        <v>7269</v>
      </c>
      <c r="B534" s="21" t="s">
        <v>5</v>
      </c>
      <c r="C534" s="20">
        <v>20749956140760</v>
      </c>
      <c r="D534" s="73" t="s">
        <v>7431</v>
      </c>
      <c r="E534" s="19" t="s">
        <v>7430</v>
      </c>
      <c r="F534" s="21">
        <v>1</v>
      </c>
      <c r="G534" s="95">
        <v>27</v>
      </c>
      <c r="H534" s="19">
        <v>2.5</v>
      </c>
      <c r="I534" s="215">
        <v>1143.81</v>
      </c>
      <c r="J534" s="138" t="s">
        <v>8709</v>
      </c>
      <c r="K534" s="20" t="s">
        <v>7761</v>
      </c>
      <c r="L534" s="20" t="s">
        <v>7752</v>
      </c>
    </row>
    <row r="535" spans="1:12" ht="25.5">
      <c r="A535" s="25" t="s">
        <v>7270</v>
      </c>
      <c r="B535" s="22" t="s">
        <v>5</v>
      </c>
      <c r="C535" s="24">
        <v>20749956140777</v>
      </c>
      <c r="D535" s="74" t="s">
        <v>7432</v>
      </c>
      <c r="E535" s="23" t="s">
        <v>7433</v>
      </c>
      <c r="F535" s="22">
        <v>1</v>
      </c>
      <c r="G535" s="96">
        <v>15</v>
      </c>
      <c r="H535" s="23">
        <v>4.76</v>
      </c>
      <c r="I535" s="214">
        <v>659.91</v>
      </c>
      <c r="J535" s="139" t="s">
        <v>8709</v>
      </c>
      <c r="K535" s="24" t="s">
        <v>7761</v>
      </c>
      <c r="L535" s="24" t="s">
        <v>7752</v>
      </c>
    </row>
    <row r="536" spans="1:12" ht="31.5">
      <c r="A536" s="234" t="s">
        <v>7366</v>
      </c>
      <c r="B536" s="256"/>
      <c r="C536" s="257"/>
      <c r="D536" s="283"/>
      <c r="E536" s="258"/>
      <c r="F536" s="256"/>
      <c r="G536" s="284"/>
      <c r="H536" s="258"/>
      <c r="I536" s="263"/>
      <c r="J536" s="263"/>
      <c r="K536" s="263"/>
      <c r="L536" s="263"/>
    </row>
    <row r="537" spans="1:12" s="66" customFormat="1" ht="38.25">
      <c r="A537" s="162" t="s">
        <v>2</v>
      </c>
      <c r="B537" s="6" t="s">
        <v>8825</v>
      </c>
      <c r="C537" s="11" t="s">
        <v>2813</v>
      </c>
      <c r="D537" s="6" t="s">
        <v>1667</v>
      </c>
      <c r="E537" s="7" t="s">
        <v>8824</v>
      </c>
      <c r="F537" s="6" t="s">
        <v>8852</v>
      </c>
      <c r="G537" s="285" t="s">
        <v>9019</v>
      </c>
      <c r="H537" s="7" t="s">
        <v>9020</v>
      </c>
      <c r="I537" s="242" t="s">
        <v>8855</v>
      </c>
      <c r="J537" s="239" t="s">
        <v>8763</v>
      </c>
      <c r="K537" s="239" t="s">
        <v>8595</v>
      </c>
      <c r="L537" s="241" t="s">
        <v>8848</v>
      </c>
    </row>
    <row r="538" spans="1:12" s="178" customFormat="1">
      <c r="A538" s="330">
        <v>2315</v>
      </c>
      <c r="B538" s="170" t="s">
        <v>5</v>
      </c>
      <c r="C538" s="171">
        <v>20749956140883</v>
      </c>
      <c r="D538" s="176" t="s">
        <v>7603</v>
      </c>
      <c r="E538" s="130" t="s">
        <v>7604</v>
      </c>
      <c r="F538" s="170">
        <v>1</v>
      </c>
      <c r="G538" s="177">
        <v>13.4</v>
      </c>
      <c r="H538" s="130">
        <v>2.73</v>
      </c>
      <c r="I538" s="216">
        <v>394.17</v>
      </c>
      <c r="J538" s="172" t="s">
        <v>8709</v>
      </c>
      <c r="K538" s="171" t="s">
        <v>7761</v>
      </c>
      <c r="L538" s="171" t="s">
        <v>7752</v>
      </c>
    </row>
    <row r="539" spans="1:12" ht="25.5">
      <c r="A539" s="329" t="s">
        <v>7367</v>
      </c>
      <c r="B539" s="21" t="s">
        <v>106</v>
      </c>
      <c r="C539" s="20">
        <v>20749956140876</v>
      </c>
      <c r="D539" s="73" t="s">
        <v>7605</v>
      </c>
      <c r="E539" s="19" t="s">
        <v>7606</v>
      </c>
      <c r="F539" s="21">
        <v>1</v>
      </c>
      <c r="G539" s="95">
        <v>11</v>
      </c>
      <c r="H539" s="19">
        <v>1.65</v>
      </c>
      <c r="I539" s="215">
        <v>234.63</v>
      </c>
      <c r="J539" s="138" t="s">
        <v>8709</v>
      </c>
      <c r="K539" s="20" t="s">
        <v>7761</v>
      </c>
      <c r="L539" s="20" t="s">
        <v>7752</v>
      </c>
    </row>
    <row r="540" spans="1:12" ht="25.5">
      <c r="A540" s="25" t="s">
        <v>7763</v>
      </c>
      <c r="B540" s="22" t="s">
        <v>5</v>
      </c>
      <c r="C540" s="24">
        <v>20749956140906</v>
      </c>
      <c r="D540" s="74" t="s">
        <v>7608</v>
      </c>
      <c r="E540" s="23" t="s">
        <v>7607</v>
      </c>
      <c r="F540" s="22">
        <v>1</v>
      </c>
      <c r="G540" s="96">
        <v>13</v>
      </c>
      <c r="H540" s="23">
        <v>2.2200000000000002</v>
      </c>
      <c r="I540" s="214">
        <v>307.98</v>
      </c>
      <c r="J540" s="139" t="s">
        <v>8709</v>
      </c>
      <c r="K540" s="24" t="s">
        <v>7761</v>
      </c>
      <c r="L540" s="24" t="s">
        <v>7752</v>
      </c>
    </row>
    <row r="541" spans="1:12" ht="31.5">
      <c r="A541" s="234" t="s">
        <v>7317</v>
      </c>
      <c r="B541" s="256"/>
      <c r="C541" s="257"/>
      <c r="D541" s="283"/>
      <c r="E541" s="258"/>
      <c r="F541" s="256"/>
      <c r="G541" s="284"/>
      <c r="H541" s="258"/>
      <c r="I541" s="263"/>
      <c r="J541" s="263"/>
      <c r="K541" s="263"/>
      <c r="L541" s="263"/>
    </row>
    <row r="542" spans="1:12" s="66" customFormat="1" ht="38.25">
      <c r="A542" s="162" t="s">
        <v>2</v>
      </c>
      <c r="B542" s="6" t="s">
        <v>8825</v>
      </c>
      <c r="C542" s="11" t="s">
        <v>2813</v>
      </c>
      <c r="D542" s="6" t="s">
        <v>1667</v>
      </c>
      <c r="E542" s="7" t="s">
        <v>8824</v>
      </c>
      <c r="F542" s="6" t="s">
        <v>8852</v>
      </c>
      <c r="G542" s="285" t="s">
        <v>9019</v>
      </c>
      <c r="H542" s="7" t="s">
        <v>9020</v>
      </c>
      <c r="I542" s="242" t="s">
        <v>8855</v>
      </c>
      <c r="J542" s="239" t="s">
        <v>8763</v>
      </c>
      <c r="K542" s="239" t="s">
        <v>8595</v>
      </c>
      <c r="L542" s="241" t="s">
        <v>8848</v>
      </c>
    </row>
    <row r="543" spans="1:12">
      <c r="A543" s="25" t="s">
        <v>7318</v>
      </c>
      <c r="B543" s="22" t="s">
        <v>5</v>
      </c>
      <c r="C543" s="24">
        <v>20749956144911</v>
      </c>
      <c r="D543" s="74" t="s">
        <v>7518</v>
      </c>
      <c r="E543" s="23" t="s">
        <v>7519</v>
      </c>
      <c r="F543" s="22">
        <v>1</v>
      </c>
      <c r="G543" s="96">
        <v>10</v>
      </c>
      <c r="H543" s="23">
        <v>2.08</v>
      </c>
      <c r="I543" s="214">
        <v>1353.34</v>
      </c>
      <c r="J543" s="139" t="s">
        <v>8709</v>
      </c>
      <c r="K543" s="24" t="s">
        <v>7761</v>
      </c>
      <c r="L543" s="24" t="s">
        <v>7752</v>
      </c>
    </row>
    <row r="544" spans="1:12">
      <c r="A544" s="329" t="s">
        <v>7319</v>
      </c>
      <c r="B544" s="21" t="s">
        <v>5</v>
      </c>
      <c r="C544" s="20">
        <v>20749956140920</v>
      </c>
      <c r="D544" s="73" t="s">
        <v>7520</v>
      </c>
      <c r="E544" s="19" t="s">
        <v>7521</v>
      </c>
      <c r="F544" s="21">
        <v>1</v>
      </c>
      <c r="G544" s="95">
        <v>3.85</v>
      </c>
      <c r="H544" s="19">
        <v>1.25</v>
      </c>
      <c r="I544" s="215">
        <v>1180.48</v>
      </c>
      <c r="J544" s="138" t="s">
        <v>8709</v>
      </c>
      <c r="K544" s="20" t="s">
        <v>7761</v>
      </c>
      <c r="L544" s="20" t="s">
        <v>7752</v>
      </c>
    </row>
    <row r="545" spans="1:12" ht="25.5">
      <c r="A545" s="25" t="s">
        <v>7320</v>
      </c>
      <c r="B545" s="22" t="s">
        <v>5</v>
      </c>
      <c r="C545" s="24">
        <v>25012118111232</v>
      </c>
      <c r="D545" s="74" t="s">
        <v>7522</v>
      </c>
      <c r="E545" s="23" t="s">
        <v>7523</v>
      </c>
      <c r="F545" s="22">
        <v>1</v>
      </c>
      <c r="G545" s="96">
        <v>42</v>
      </c>
      <c r="H545" s="23" t="s">
        <v>7664</v>
      </c>
      <c r="I545" s="214">
        <v>3284.69</v>
      </c>
      <c r="J545" s="139" t="s">
        <v>8709</v>
      </c>
      <c r="K545" s="24" t="s">
        <v>7761</v>
      </c>
      <c r="L545" s="24" t="s">
        <v>7752</v>
      </c>
    </row>
    <row r="546" spans="1:12" ht="25.5">
      <c r="A546" s="329" t="s">
        <v>7321</v>
      </c>
      <c r="B546" s="21" t="s">
        <v>5</v>
      </c>
      <c r="C546" s="20">
        <v>25012118111249</v>
      </c>
      <c r="D546" s="73" t="s">
        <v>7524</v>
      </c>
      <c r="E546" s="19" t="s">
        <v>7525</v>
      </c>
      <c r="F546" s="21">
        <v>1</v>
      </c>
      <c r="G546" s="95">
        <v>65</v>
      </c>
      <c r="H546" s="19" t="s">
        <v>7664</v>
      </c>
      <c r="I546" s="215">
        <v>5278.96</v>
      </c>
      <c r="J546" s="138" t="s">
        <v>8709</v>
      </c>
      <c r="K546" s="20" t="s">
        <v>7761</v>
      </c>
      <c r="L546" s="20" t="s">
        <v>7752</v>
      </c>
    </row>
    <row r="547" spans="1:12" ht="25.5">
      <c r="A547" s="25" t="s">
        <v>7322</v>
      </c>
      <c r="B547" s="22" t="s">
        <v>5</v>
      </c>
      <c r="C547" s="24">
        <v>20749956143884</v>
      </c>
      <c r="D547" s="74" t="s">
        <v>7526</v>
      </c>
      <c r="E547" s="23" t="s">
        <v>7525</v>
      </c>
      <c r="F547" s="22">
        <v>1</v>
      </c>
      <c r="G547" s="96">
        <v>57</v>
      </c>
      <c r="H547" s="23" t="s">
        <v>7665</v>
      </c>
      <c r="I547" s="214">
        <v>4809.72</v>
      </c>
      <c r="J547" s="139" t="s">
        <v>8709</v>
      </c>
      <c r="K547" s="24" t="s">
        <v>7761</v>
      </c>
      <c r="L547" s="24" t="s">
        <v>7752</v>
      </c>
    </row>
    <row r="548" spans="1:12">
      <c r="A548" s="329" t="s">
        <v>7323</v>
      </c>
      <c r="B548" s="21" t="s">
        <v>5</v>
      </c>
      <c r="C548" s="20">
        <v>20749956144928</v>
      </c>
      <c r="D548" s="73" t="s">
        <v>7527</v>
      </c>
      <c r="E548" s="19" t="s">
        <v>7528</v>
      </c>
      <c r="F548" s="21">
        <v>3</v>
      </c>
      <c r="G548" s="95">
        <v>22</v>
      </c>
      <c r="H548" s="19">
        <v>2.2599999999999998</v>
      </c>
      <c r="I548" s="215">
        <v>547.03</v>
      </c>
      <c r="J548" s="138" t="s">
        <v>8709</v>
      </c>
      <c r="K548" s="20" t="s">
        <v>7761</v>
      </c>
      <c r="L548" s="20" t="s">
        <v>7752</v>
      </c>
    </row>
    <row r="549" spans="1:12">
      <c r="A549" s="25" t="s">
        <v>7324</v>
      </c>
      <c r="B549" s="22" t="s">
        <v>106</v>
      </c>
      <c r="C549" s="24">
        <v>20749956144935</v>
      </c>
      <c r="D549" s="74" t="s">
        <v>7529</v>
      </c>
      <c r="E549" s="23" t="s">
        <v>7530</v>
      </c>
      <c r="F549" s="22">
        <v>3</v>
      </c>
      <c r="G549" s="96">
        <v>32</v>
      </c>
      <c r="H549" s="23">
        <v>3.35</v>
      </c>
      <c r="I549" s="214">
        <v>605</v>
      </c>
      <c r="J549" s="139" t="s">
        <v>8709</v>
      </c>
      <c r="K549" s="24" t="s">
        <v>7761</v>
      </c>
      <c r="L549" s="24" t="s">
        <v>7752</v>
      </c>
    </row>
    <row r="550" spans="1:12">
      <c r="A550" s="329" t="s">
        <v>7325</v>
      </c>
      <c r="B550" s="21" t="s">
        <v>5</v>
      </c>
      <c r="C550" s="20">
        <v>20749956144904</v>
      </c>
      <c r="D550" s="73" t="s">
        <v>7531</v>
      </c>
      <c r="E550" s="19" t="s">
        <v>7532</v>
      </c>
      <c r="F550" s="21">
        <v>3</v>
      </c>
      <c r="G550" s="95">
        <v>10</v>
      </c>
      <c r="H550" s="19">
        <v>1.63</v>
      </c>
      <c r="I550" s="215">
        <v>327.8</v>
      </c>
      <c r="J550" s="138" t="s">
        <v>8709</v>
      </c>
      <c r="K550" s="20" t="s">
        <v>7761</v>
      </c>
      <c r="L550" s="20" t="s">
        <v>7752</v>
      </c>
    </row>
    <row r="551" spans="1:12" ht="31.5">
      <c r="A551" s="234" t="s">
        <v>7356</v>
      </c>
      <c r="B551" s="256"/>
      <c r="C551" s="257"/>
      <c r="D551" s="283"/>
      <c r="E551" s="258"/>
      <c r="F551" s="256"/>
      <c r="G551" s="284"/>
      <c r="H551" s="258"/>
      <c r="I551" s="263"/>
      <c r="J551" s="263"/>
      <c r="K551" s="263"/>
      <c r="L551" s="263"/>
    </row>
    <row r="552" spans="1:12" s="66" customFormat="1" ht="38.25">
      <c r="A552" s="162" t="s">
        <v>2</v>
      </c>
      <c r="B552" s="6" t="s">
        <v>8825</v>
      </c>
      <c r="C552" s="11" t="s">
        <v>2813</v>
      </c>
      <c r="D552" s="6" t="s">
        <v>1667</v>
      </c>
      <c r="E552" s="7" t="s">
        <v>8824</v>
      </c>
      <c r="F552" s="6" t="s">
        <v>8852</v>
      </c>
      <c r="G552" s="285" t="s">
        <v>9019</v>
      </c>
      <c r="H552" s="7" t="s">
        <v>9020</v>
      </c>
      <c r="I552" s="242" t="s">
        <v>8855</v>
      </c>
      <c r="J552" s="239" t="s">
        <v>8763</v>
      </c>
      <c r="K552" s="239" t="s">
        <v>8595</v>
      </c>
      <c r="L552" s="241" t="s">
        <v>8848</v>
      </c>
    </row>
    <row r="553" spans="1:12" ht="25.5">
      <c r="A553" s="25" t="s">
        <v>7357</v>
      </c>
      <c r="B553" s="22" t="s">
        <v>5</v>
      </c>
      <c r="C553" s="24">
        <v>20749956140968</v>
      </c>
      <c r="D553" s="74" t="s">
        <v>7589</v>
      </c>
      <c r="E553" s="23" t="s">
        <v>7590</v>
      </c>
      <c r="F553" s="22">
        <v>1</v>
      </c>
      <c r="G553" s="96">
        <v>22</v>
      </c>
      <c r="H553" s="23">
        <v>3.67</v>
      </c>
      <c r="I553" s="214">
        <v>351.94</v>
      </c>
      <c r="J553" s="136" t="s">
        <v>8709</v>
      </c>
      <c r="K553" s="24" t="s">
        <v>7761</v>
      </c>
      <c r="L553" s="24" t="s">
        <v>7752</v>
      </c>
    </row>
    <row r="554" spans="1:12" ht="25.5">
      <c r="A554" s="25" t="s">
        <v>7358</v>
      </c>
      <c r="B554" s="22" t="s">
        <v>5</v>
      </c>
      <c r="C554" s="24">
        <v>20749956141002</v>
      </c>
      <c r="D554" s="74" t="s">
        <v>7591</v>
      </c>
      <c r="E554" s="23" t="s">
        <v>7592</v>
      </c>
      <c r="F554" s="22">
        <v>1</v>
      </c>
      <c r="G554" s="96">
        <v>19</v>
      </c>
      <c r="H554" s="23">
        <v>3.67</v>
      </c>
      <c r="I554" s="214">
        <v>351.94</v>
      </c>
      <c r="J554" s="136" t="s">
        <v>8709</v>
      </c>
      <c r="K554" s="24" t="s">
        <v>7761</v>
      </c>
      <c r="L554" s="24" t="s">
        <v>7752</v>
      </c>
    </row>
    <row r="555" spans="1:12" ht="31.5">
      <c r="A555" s="234" t="s">
        <v>7299</v>
      </c>
      <c r="B555" s="256"/>
      <c r="C555" s="257"/>
      <c r="D555" s="283"/>
      <c r="E555" s="258"/>
      <c r="F555" s="256"/>
      <c r="G555" s="284"/>
      <c r="H555" s="258"/>
      <c r="I555" s="263"/>
      <c r="J555" s="263"/>
      <c r="K555" s="263"/>
      <c r="L555" s="263"/>
    </row>
    <row r="556" spans="1:12" s="66" customFormat="1" ht="38.25">
      <c r="A556" s="162" t="s">
        <v>2</v>
      </c>
      <c r="B556" s="6" t="s">
        <v>8825</v>
      </c>
      <c r="C556" s="11" t="s">
        <v>2813</v>
      </c>
      <c r="D556" s="6" t="s">
        <v>1667</v>
      </c>
      <c r="E556" s="7" t="s">
        <v>8824</v>
      </c>
      <c r="F556" s="6" t="s">
        <v>8852</v>
      </c>
      <c r="G556" s="285" t="s">
        <v>9019</v>
      </c>
      <c r="H556" s="7" t="s">
        <v>9020</v>
      </c>
      <c r="I556" s="242" t="s">
        <v>8855</v>
      </c>
      <c r="J556" s="239" t="s">
        <v>8763</v>
      </c>
      <c r="K556" s="239" t="s">
        <v>8595</v>
      </c>
      <c r="L556" s="241" t="s">
        <v>8848</v>
      </c>
    </row>
    <row r="557" spans="1:12">
      <c r="A557" s="25" t="s">
        <v>7300</v>
      </c>
      <c r="B557" s="22" t="s">
        <v>106</v>
      </c>
      <c r="C557" s="24">
        <v>20749956140128</v>
      </c>
      <c r="D557" s="75" t="s">
        <v>7480</v>
      </c>
      <c r="E557" s="23" t="s">
        <v>7481</v>
      </c>
      <c r="F557" s="22">
        <v>1</v>
      </c>
      <c r="G557" s="96">
        <v>15</v>
      </c>
      <c r="H557" s="23">
        <v>2.85</v>
      </c>
      <c r="I557" s="214">
        <v>498.55</v>
      </c>
      <c r="J557" s="139" t="s">
        <v>8709</v>
      </c>
      <c r="K557" s="24" t="s">
        <v>7761</v>
      </c>
      <c r="L557" s="24" t="s">
        <v>7752</v>
      </c>
    </row>
    <row r="558" spans="1:12">
      <c r="A558" s="329" t="s">
        <v>7301</v>
      </c>
      <c r="B558" s="21" t="s">
        <v>106</v>
      </c>
      <c r="C558" s="20">
        <v>20749956141101</v>
      </c>
      <c r="D558" s="76" t="s">
        <v>7482</v>
      </c>
      <c r="E558" s="19" t="s">
        <v>7483</v>
      </c>
      <c r="F558" s="21">
        <v>1</v>
      </c>
      <c r="G558" s="95">
        <v>15</v>
      </c>
      <c r="H558" s="19">
        <v>2.87</v>
      </c>
      <c r="I558" s="215">
        <v>454.6</v>
      </c>
      <c r="J558" s="138" t="s">
        <v>8709</v>
      </c>
      <c r="K558" s="20" t="s">
        <v>7761</v>
      </c>
      <c r="L558" s="20" t="s">
        <v>7752</v>
      </c>
    </row>
    <row r="559" spans="1:12">
      <c r="A559" s="25" t="s">
        <v>7302</v>
      </c>
      <c r="B559" s="22" t="s">
        <v>5</v>
      </c>
      <c r="C559" s="24">
        <v>20749956141118</v>
      </c>
      <c r="D559" s="75" t="s">
        <v>7484</v>
      </c>
      <c r="E559" s="23" t="s">
        <v>7485</v>
      </c>
      <c r="F559" s="22">
        <v>1</v>
      </c>
      <c r="G559" s="96">
        <v>28</v>
      </c>
      <c r="H559" s="23">
        <v>2.85</v>
      </c>
      <c r="I559" s="214">
        <v>484</v>
      </c>
      <c r="J559" s="139" t="s">
        <v>8709</v>
      </c>
      <c r="K559" s="24" t="s">
        <v>7761</v>
      </c>
      <c r="L559" s="24" t="s">
        <v>7752</v>
      </c>
    </row>
    <row r="560" spans="1:12" ht="31.5">
      <c r="A560" s="234" t="s">
        <v>7274</v>
      </c>
      <c r="B560" s="256"/>
      <c r="C560" s="257"/>
      <c r="D560" s="283"/>
      <c r="E560" s="258"/>
      <c r="F560" s="256"/>
      <c r="G560" s="284"/>
      <c r="H560" s="258"/>
      <c r="I560" s="263"/>
      <c r="J560" s="263"/>
      <c r="K560" s="263"/>
      <c r="L560" s="263"/>
    </row>
    <row r="561" spans="1:12" s="66" customFormat="1" ht="38.25">
      <c r="A561" s="162" t="s">
        <v>2</v>
      </c>
      <c r="B561" s="6" t="s">
        <v>8825</v>
      </c>
      <c r="C561" s="11" t="s">
        <v>2813</v>
      </c>
      <c r="D561" s="6" t="s">
        <v>1667</v>
      </c>
      <c r="E561" s="7" t="s">
        <v>8824</v>
      </c>
      <c r="F561" s="6" t="s">
        <v>8852</v>
      </c>
      <c r="G561" s="285" t="s">
        <v>9019</v>
      </c>
      <c r="H561" s="7" t="s">
        <v>9020</v>
      </c>
      <c r="I561" s="242" t="s">
        <v>8855</v>
      </c>
      <c r="J561" s="239" t="s">
        <v>8763</v>
      </c>
      <c r="K561" s="239" t="s">
        <v>8595</v>
      </c>
      <c r="L561" s="241" t="s">
        <v>8848</v>
      </c>
    </row>
    <row r="562" spans="1:12">
      <c r="A562" s="25" t="s">
        <v>7275</v>
      </c>
      <c r="B562" s="22" t="s">
        <v>5</v>
      </c>
      <c r="C562" s="24">
        <v>20749956141132</v>
      </c>
      <c r="D562" s="75" t="s">
        <v>7438</v>
      </c>
      <c r="E562" s="23" t="s">
        <v>7439</v>
      </c>
      <c r="F562" s="22">
        <v>1</v>
      </c>
      <c r="G562" s="96">
        <v>23</v>
      </c>
      <c r="H562" s="23">
        <v>3.3650000000000002</v>
      </c>
      <c r="I562" s="214">
        <v>1019.12</v>
      </c>
      <c r="J562" s="139" t="s">
        <v>8709</v>
      </c>
      <c r="K562" s="24" t="s">
        <v>7761</v>
      </c>
      <c r="L562" s="24" t="s">
        <v>7752</v>
      </c>
    </row>
    <row r="563" spans="1:12">
      <c r="A563" s="329" t="s">
        <v>7276</v>
      </c>
      <c r="B563" s="21" t="s">
        <v>5</v>
      </c>
      <c r="C563" s="20">
        <v>20749956141149</v>
      </c>
      <c r="D563" s="76" t="s">
        <v>7440</v>
      </c>
      <c r="E563" s="19" t="s">
        <v>7439</v>
      </c>
      <c r="F563" s="21">
        <v>1</v>
      </c>
      <c r="G563" s="95">
        <v>23</v>
      </c>
      <c r="H563" s="19">
        <v>3.3650000000000002</v>
      </c>
      <c r="I563" s="215">
        <v>1019.12</v>
      </c>
      <c r="J563" s="138" t="s">
        <v>8709</v>
      </c>
      <c r="K563" s="20" t="s">
        <v>7761</v>
      </c>
      <c r="L563" s="20" t="s">
        <v>7752</v>
      </c>
    </row>
    <row r="564" spans="1:12">
      <c r="A564" s="25" t="s">
        <v>7277</v>
      </c>
      <c r="B564" s="22" t="s">
        <v>5</v>
      </c>
      <c r="C564" s="24">
        <v>20749956141156</v>
      </c>
      <c r="D564" s="75" t="s">
        <v>7441</v>
      </c>
      <c r="E564" s="23" t="s">
        <v>7442</v>
      </c>
      <c r="F564" s="22">
        <v>1</v>
      </c>
      <c r="G564" s="96">
        <v>43</v>
      </c>
      <c r="H564" s="23">
        <v>8.23</v>
      </c>
      <c r="I564" s="214">
        <v>1202.4100000000001</v>
      </c>
      <c r="J564" s="139" t="s">
        <v>8709</v>
      </c>
      <c r="K564" s="24" t="s">
        <v>7761</v>
      </c>
      <c r="L564" s="24" t="s">
        <v>7752</v>
      </c>
    </row>
    <row r="565" spans="1:12">
      <c r="A565" s="329" t="s">
        <v>7278</v>
      </c>
      <c r="B565" s="21" t="s">
        <v>5</v>
      </c>
      <c r="C565" s="20">
        <v>20749956141163</v>
      </c>
      <c r="D565" s="76" t="s">
        <v>7443</v>
      </c>
      <c r="E565" s="19" t="s">
        <v>7442</v>
      </c>
      <c r="F565" s="21">
        <v>1</v>
      </c>
      <c r="G565" s="95">
        <v>49</v>
      </c>
      <c r="H565" s="19">
        <v>8.23</v>
      </c>
      <c r="I565" s="215">
        <v>1202.4100000000001</v>
      </c>
      <c r="J565" s="138" t="s">
        <v>8709</v>
      </c>
      <c r="K565" s="20" t="s">
        <v>7761</v>
      </c>
      <c r="L565" s="20" t="s">
        <v>7752</v>
      </c>
    </row>
    <row r="566" spans="1:12">
      <c r="A566" s="25" t="s">
        <v>7279</v>
      </c>
      <c r="B566" s="22" t="s">
        <v>5</v>
      </c>
      <c r="C566" s="24">
        <v>20749956141170</v>
      </c>
      <c r="D566" s="75" t="s">
        <v>7444</v>
      </c>
      <c r="E566" s="23" t="s">
        <v>7445</v>
      </c>
      <c r="F566" s="22">
        <v>1</v>
      </c>
      <c r="G566" s="96">
        <v>43</v>
      </c>
      <c r="H566" s="23">
        <v>8.23</v>
      </c>
      <c r="I566" s="214">
        <v>1070.55</v>
      </c>
      <c r="J566" s="139" t="s">
        <v>8709</v>
      </c>
      <c r="K566" s="24" t="s">
        <v>7761</v>
      </c>
      <c r="L566" s="24" t="s">
        <v>7752</v>
      </c>
    </row>
    <row r="567" spans="1:12">
      <c r="A567" s="329" t="s">
        <v>7280</v>
      </c>
      <c r="B567" s="21" t="s">
        <v>5</v>
      </c>
      <c r="C567" s="20">
        <v>20749956141187</v>
      </c>
      <c r="D567" s="76" t="s">
        <v>7446</v>
      </c>
      <c r="E567" s="19" t="s">
        <v>7447</v>
      </c>
      <c r="F567" s="21">
        <v>1</v>
      </c>
      <c r="G567" s="95">
        <v>39</v>
      </c>
      <c r="H567" s="19">
        <v>8.23</v>
      </c>
      <c r="I567" s="215">
        <v>982.54</v>
      </c>
      <c r="J567" s="138" t="s">
        <v>8709</v>
      </c>
      <c r="K567" s="20" t="s">
        <v>7761</v>
      </c>
      <c r="L567" s="20" t="s">
        <v>7752</v>
      </c>
    </row>
    <row r="568" spans="1:12">
      <c r="A568" s="25" t="s">
        <v>7281</v>
      </c>
      <c r="B568" s="22" t="s">
        <v>5</v>
      </c>
      <c r="C568" s="24">
        <v>20749956141200</v>
      </c>
      <c r="D568" s="75" t="s">
        <v>7448</v>
      </c>
      <c r="E568" s="23" t="s">
        <v>7449</v>
      </c>
      <c r="F568" s="22">
        <v>1</v>
      </c>
      <c r="G568" s="96">
        <v>39</v>
      </c>
      <c r="H568" s="23">
        <v>10.63</v>
      </c>
      <c r="I568" s="214">
        <v>1114.5</v>
      </c>
      <c r="J568" s="139" t="s">
        <v>8709</v>
      </c>
      <c r="K568" s="24" t="s">
        <v>7761</v>
      </c>
      <c r="L568" s="24" t="s">
        <v>7752</v>
      </c>
    </row>
    <row r="569" spans="1:12">
      <c r="A569" s="329" t="s">
        <v>7282</v>
      </c>
      <c r="B569" s="21" t="s">
        <v>5</v>
      </c>
      <c r="C569" s="20">
        <v>20749956141217</v>
      </c>
      <c r="D569" s="76" t="s">
        <v>7450</v>
      </c>
      <c r="E569" s="19" t="s">
        <v>7449</v>
      </c>
      <c r="F569" s="21">
        <v>1</v>
      </c>
      <c r="G569" s="95">
        <v>34</v>
      </c>
      <c r="H569" s="19">
        <v>6.73</v>
      </c>
      <c r="I569" s="215">
        <v>1549.17</v>
      </c>
      <c r="J569" s="138" t="s">
        <v>8709</v>
      </c>
      <c r="K569" s="20" t="s">
        <v>7761</v>
      </c>
      <c r="L569" s="20" t="s">
        <v>7752</v>
      </c>
    </row>
    <row r="570" spans="1:12">
      <c r="A570" s="264"/>
      <c r="B570" s="262"/>
      <c r="C570" s="262"/>
      <c r="D570" s="262"/>
      <c r="E570" s="262"/>
      <c r="F570" s="262"/>
      <c r="G570" s="262"/>
      <c r="H570" s="262"/>
      <c r="I570" s="264"/>
      <c r="J570" s="262"/>
      <c r="K570" s="262"/>
      <c r="L570" s="262"/>
    </row>
    <row r="571" spans="1:12" ht="61.5">
      <c r="A571" s="395" t="s">
        <v>8667</v>
      </c>
      <c r="B571" s="395"/>
      <c r="C571" s="395"/>
      <c r="D571" s="395"/>
      <c r="E571" s="395"/>
      <c r="F571" s="395"/>
      <c r="G571" s="395"/>
      <c r="H571" s="395"/>
      <c r="I571" s="395"/>
      <c r="J571" s="395"/>
      <c r="K571" s="395"/>
      <c r="L571" s="395"/>
    </row>
    <row r="572" spans="1:12" ht="31.5">
      <c r="A572" s="234" t="s">
        <v>7130</v>
      </c>
      <c r="B572" s="256"/>
      <c r="C572" s="257"/>
      <c r="D572" s="283"/>
      <c r="E572" s="258"/>
      <c r="F572" s="256"/>
      <c r="G572" s="284"/>
      <c r="H572" s="258"/>
      <c r="I572" s="263"/>
      <c r="J572" s="259"/>
      <c r="K572" s="257"/>
      <c r="L572" s="257"/>
    </row>
    <row r="573" spans="1:12" s="66" customFormat="1" ht="38.25">
      <c r="A573" s="162" t="s">
        <v>2</v>
      </c>
      <c r="B573" s="6" t="s">
        <v>8825</v>
      </c>
      <c r="C573" s="11" t="s">
        <v>2813</v>
      </c>
      <c r="D573" s="6" t="s">
        <v>1667</v>
      </c>
      <c r="E573" s="7" t="s">
        <v>8824</v>
      </c>
      <c r="F573" s="6" t="s">
        <v>8852</v>
      </c>
      <c r="G573" s="285" t="s">
        <v>9019</v>
      </c>
      <c r="H573" s="7" t="s">
        <v>9020</v>
      </c>
      <c r="I573" s="242" t="s">
        <v>8855</v>
      </c>
      <c r="J573" s="239" t="s">
        <v>8763</v>
      </c>
      <c r="K573" s="239" t="s">
        <v>8595</v>
      </c>
      <c r="L573" s="241" t="s">
        <v>8848</v>
      </c>
    </row>
    <row r="574" spans="1:12" s="69" customFormat="1" ht="25.5">
      <c r="A574" s="25" t="s">
        <v>7131</v>
      </c>
      <c r="B574" s="26"/>
      <c r="C574" s="27"/>
      <c r="D574" s="78" t="s">
        <v>7186</v>
      </c>
      <c r="E574" s="28"/>
      <c r="F574" s="26"/>
      <c r="G574" s="98"/>
      <c r="H574" s="28"/>
      <c r="I574" s="214">
        <v>1467.59</v>
      </c>
      <c r="J574" s="137" t="s">
        <v>8601</v>
      </c>
      <c r="K574" s="27" t="s">
        <v>7764</v>
      </c>
      <c r="L574" s="27" t="s">
        <v>7752</v>
      </c>
    </row>
    <row r="575" spans="1:12">
      <c r="A575" s="329" t="s">
        <v>7132</v>
      </c>
      <c r="B575" s="21" t="s">
        <v>5</v>
      </c>
      <c r="C575" s="20">
        <v>20749956116802</v>
      </c>
      <c r="D575" s="73" t="s">
        <v>7187</v>
      </c>
      <c r="E575" s="19" t="s">
        <v>7188</v>
      </c>
      <c r="F575" s="21">
        <v>1</v>
      </c>
      <c r="G575" s="95">
        <v>7.5</v>
      </c>
      <c r="H575" s="19">
        <v>0.34399999999999997</v>
      </c>
      <c r="I575" s="215">
        <v>752.88</v>
      </c>
      <c r="J575" s="135" t="s">
        <v>8601</v>
      </c>
      <c r="K575" s="20" t="s">
        <v>7764</v>
      </c>
      <c r="L575" s="20" t="s">
        <v>7752</v>
      </c>
    </row>
    <row r="576" spans="1:12">
      <c r="A576" s="25" t="s">
        <v>7133</v>
      </c>
      <c r="B576" s="22" t="s">
        <v>5</v>
      </c>
      <c r="C576" s="24">
        <v>20749956116611</v>
      </c>
      <c r="D576" s="74" t="s">
        <v>7189</v>
      </c>
      <c r="E576" s="23" t="s">
        <v>7173</v>
      </c>
      <c r="F576" s="22">
        <v>1</v>
      </c>
      <c r="G576" s="96">
        <v>13</v>
      </c>
      <c r="H576" s="23">
        <v>1.49</v>
      </c>
      <c r="I576" s="214">
        <v>714.72</v>
      </c>
      <c r="J576" s="139" t="s">
        <v>8601</v>
      </c>
      <c r="K576" s="24" t="s">
        <v>7764</v>
      </c>
      <c r="L576" s="24" t="s">
        <v>7752</v>
      </c>
    </row>
    <row r="577" spans="1:12">
      <c r="A577" s="25" t="s">
        <v>7133</v>
      </c>
      <c r="B577" s="22" t="s">
        <v>5</v>
      </c>
      <c r="C577" s="24">
        <v>20749956116611</v>
      </c>
      <c r="D577" s="74" t="s">
        <v>7189</v>
      </c>
      <c r="E577" s="23" t="s">
        <v>7173</v>
      </c>
      <c r="F577" s="22">
        <v>1</v>
      </c>
      <c r="G577" s="96">
        <v>13</v>
      </c>
      <c r="H577" s="23">
        <v>1.49</v>
      </c>
      <c r="I577" s="214">
        <v>714.72</v>
      </c>
      <c r="J577" s="139" t="s">
        <v>8601</v>
      </c>
      <c r="K577" s="24" t="s">
        <v>7764</v>
      </c>
      <c r="L577" s="24" t="s">
        <v>7752</v>
      </c>
    </row>
    <row r="578" spans="1:12">
      <c r="A578" s="25" t="s">
        <v>7134</v>
      </c>
      <c r="B578" s="22" t="s">
        <v>5</v>
      </c>
      <c r="C578" s="24">
        <v>20749956116642</v>
      </c>
      <c r="D578" s="74" t="s">
        <v>7190</v>
      </c>
      <c r="E578" s="23" t="s">
        <v>7180</v>
      </c>
      <c r="F578" s="22">
        <v>1</v>
      </c>
      <c r="G578" s="96">
        <v>12</v>
      </c>
      <c r="H578" s="23">
        <v>1.0309999999999999</v>
      </c>
      <c r="I578" s="214">
        <v>636.73</v>
      </c>
      <c r="J578" s="139" t="s">
        <v>8601</v>
      </c>
      <c r="K578" s="24" t="s">
        <v>7764</v>
      </c>
      <c r="L578" s="24" t="s">
        <v>7752</v>
      </c>
    </row>
    <row r="579" spans="1:12" ht="31.5">
      <c r="A579" s="234" t="s">
        <v>7135</v>
      </c>
      <c r="B579" s="256"/>
      <c r="C579" s="257"/>
      <c r="D579" s="283"/>
      <c r="E579" s="258"/>
      <c r="F579" s="256"/>
      <c r="G579" s="284"/>
      <c r="H579" s="258"/>
      <c r="I579" s="263"/>
      <c r="J579" s="259"/>
      <c r="K579" s="257"/>
      <c r="L579" s="257"/>
    </row>
    <row r="580" spans="1:12" s="66" customFormat="1" ht="38.25">
      <c r="A580" s="162" t="s">
        <v>2</v>
      </c>
      <c r="B580" s="6" t="s">
        <v>8825</v>
      </c>
      <c r="C580" s="11" t="s">
        <v>2813</v>
      </c>
      <c r="D580" s="6" t="s">
        <v>1667</v>
      </c>
      <c r="E580" s="7" t="s">
        <v>8824</v>
      </c>
      <c r="F580" s="6" t="s">
        <v>8852</v>
      </c>
      <c r="G580" s="285" t="s">
        <v>9019</v>
      </c>
      <c r="H580" s="7" t="s">
        <v>9020</v>
      </c>
      <c r="I580" s="242" t="s">
        <v>8855</v>
      </c>
      <c r="J580" s="239" t="s">
        <v>8763</v>
      </c>
      <c r="K580" s="239" t="s">
        <v>8595</v>
      </c>
      <c r="L580" s="241" t="s">
        <v>8848</v>
      </c>
    </row>
    <row r="581" spans="1:12" s="69" customFormat="1">
      <c r="A581" s="329" t="s">
        <v>7133</v>
      </c>
      <c r="B581" s="21" t="s">
        <v>5</v>
      </c>
      <c r="C581" s="20">
        <v>20749956116611</v>
      </c>
      <c r="D581" s="73" t="s">
        <v>7191</v>
      </c>
      <c r="E581" s="19" t="s">
        <v>7173</v>
      </c>
      <c r="F581" s="21">
        <v>1</v>
      </c>
      <c r="G581" s="95">
        <v>13</v>
      </c>
      <c r="H581" s="19">
        <v>1.49</v>
      </c>
      <c r="I581" s="215">
        <v>714.72</v>
      </c>
      <c r="J581" s="144" t="s">
        <v>8601</v>
      </c>
      <c r="K581" s="20" t="s">
        <v>7764</v>
      </c>
      <c r="L581" s="20" t="s">
        <v>7752</v>
      </c>
    </row>
    <row r="582" spans="1:12">
      <c r="A582" s="25" t="s">
        <v>7119</v>
      </c>
      <c r="B582" s="22" t="s">
        <v>5</v>
      </c>
      <c r="C582" s="24">
        <v>20749956116604</v>
      </c>
      <c r="D582" s="74" t="s">
        <v>7183</v>
      </c>
      <c r="E582" s="23" t="s">
        <v>7173</v>
      </c>
      <c r="F582" s="22">
        <v>1</v>
      </c>
      <c r="G582" s="96">
        <v>16</v>
      </c>
      <c r="H582" s="23">
        <v>1.49</v>
      </c>
      <c r="I582" s="214">
        <v>799.15</v>
      </c>
      <c r="J582" s="136" t="s">
        <v>8601</v>
      </c>
      <c r="K582" s="24" t="s">
        <v>7764</v>
      </c>
      <c r="L582" s="24" t="s">
        <v>7752</v>
      </c>
    </row>
    <row r="583" spans="1:12">
      <c r="A583" s="25" t="s">
        <v>7134</v>
      </c>
      <c r="B583" s="22" t="s">
        <v>5</v>
      </c>
      <c r="C583" s="24">
        <v>20749956116642</v>
      </c>
      <c r="D583" s="74" t="s">
        <v>7190</v>
      </c>
      <c r="E583" s="23" t="s">
        <v>7180</v>
      </c>
      <c r="F583" s="22">
        <v>1</v>
      </c>
      <c r="G583" s="96">
        <v>12</v>
      </c>
      <c r="H583" s="23">
        <v>1.0309999999999999</v>
      </c>
      <c r="I583" s="214">
        <v>636.73</v>
      </c>
      <c r="J583" s="136" t="s">
        <v>8601</v>
      </c>
      <c r="K583" s="24" t="s">
        <v>7764</v>
      </c>
      <c r="L583" s="24" t="s">
        <v>7752</v>
      </c>
    </row>
    <row r="584" spans="1:12" s="69" customFormat="1">
      <c r="A584" s="329" t="s">
        <v>7124</v>
      </c>
      <c r="B584" s="21" t="s">
        <v>5</v>
      </c>
      <c r="C584" s="20">
        <v>20749956116635</v>
      </c>
      <c r="D584" s="73" t="s">
        <v>7179</v>
      </c>
      <c r="E584" s="19" t="s">
        <v>7180</v>
      </c>
      <c r="F584" s="21">
        <v>1</v>
      </c>
      <c r="G584" s="95">
        <v>14</v>
      </c>
      <c r="H584" s="19">
        <v>1.0309999999999999</v>
      </c>
      <c r="I584" s="215">
        <v>717.78</v>
      </c>
      <c r="J584" s="144" t="s">
        <v>8601</v>
      </c>
      <c r="K584" s="20" t="s">
        <v>7764</v>
      </c>
      <c r="L584" s="20" t="s">
        <v>7752</v>
      </c>
    </row>
    <row r="585" spans="1:12" ht="31.5">
      <c r="A585" s="234" t="s">
        <v>7140</v>
      </c>
      <c r="B585" s="256"/>
      <c r="C585" s="257"/>
      <c r="D585" s="283"/>
      <c r="E585" s="258"/>
      <c r="F585" s="256"/>
      <c r="G585" s="284"/>
      <c r="H585" s="258"/>
      <c r="I585" s="263"/>
      <c r="J585" s="259"/>
      <c r="K585" s="257"/>
      <c r="L585" s="257"/>
    </row>
    <row r="586" spans="1:12" s="66" customFormat="1" ht="38.25">
      <c r="A586" s="162" t="s">
        <v>2</v>
      </c>
      <c r="B586" s="6" t="s">
        <v>8825</v>
      </c>
      <c r="C586" s="11" t="s">
        <v>2813</v>
      </c>
      <c r="D586" s="6" t="s">
        <v>1667</v>
      </c>
      <c r="E586" s="7" t="s">
        <v>8824</v>
      </c>
      <c r="F586" s="6" t="s">
        <v>8852</v>
      </c>
      <c r="G586" s="285" t="s">
        <v>9019</v>
      </c>
      <c r="H586" s="7" t="s">
        <v>9020</v>
      </c>
      <c r="I586" s="242" t="s">
        <v>8855</v>
      </c>
      <c r="J586" s="239" t="s">
        <v>8763</v>
      </c>
      <c r="K586" s="239" t="s">
        <v>8595</v>
      </c>
      <c r="L586" s="241" t="s">
        <v>8848</v>
      </c>
    </row>
    <row r="587" spans="1:12" s="69" customFormat="1" ht="25.5">
      <c r="A587" s="25" t="s">
        <v>7141</v>
      </c>
      <c r="B587" s="26"/>
      <c r="C587" s="27"/>
      <c r="D587" s="78" t="s">
        <v>7196</v>
      </c>
      <c r="E587" s="28"/>
      <c r="F587" s="26"/>
      <c r="G587" s="98"/>
      <c r="H587" s="28"/>
      <c r="I587" s="214">
        <v>2399.23</v>
      </c>
      <c r="J587" s="137" t="s">
        <v>8601</v>
      </c>
      <c r="K587" s="27" t="s">
        <v>7764</v>
      </c>
      <c r="L587" s="27" t="s">
        <v>7752</v>
      </c>
    </row>
    <row r="588" spans="1:12" ht="25.5">
      <c r="A588" s="329" t="s">
        <v>7142</v>
      </c>
      <c r="B588" s="21" t="s">
        <v>5</v>
      </c>
      <c r="C588" s="20">
        <v>20749956146250</v>
      </c>
      <c r="D588" s="73" t="s">
        <v>7197</v>
      </c>
      <c r="E588" s="19" t="s">
        <v>7198</v>
      </c>
      <c r="F588" s="21">
        <v>1</v>
      </c>
      <c r="G588" s="95">
        <v>19.8</v>
      </c>
      <c r="H588" s="19">
        <v>2.8</v>
      </c>
      <c r="I588" s="215">
        <v>885.36</v>
      </c>
      <c r="J588" s="138" t="s">
        <v>8601</v>
      </c>
      <c r="K588" s="20" t="s">
        <v>7764</v>
      </c>
      <c r="L588" s="20" t="s">
        <v>7752</v>
      </c>
    </row>
    <row r="589" spans="1:12" s="69" customFormat="1">
      <c r="A589" s="25" t="s">
        <v>7133</v>
      </c>
      <c r="B589" s="22" t="s">
        <v>5</v>
      </c>
      <c r="C589" s="24">
        <v>20749956116611</v>
      </c>
      <c r="D589" s="74" t="s">
        <v>7191</v>
      </c>
      <c r="E589" s="23" t="s">
        <v>7173</v>
      </c>
      <c r="F589" s="22">
        <v>1</v>
      </c>
      <c r="G589" s="96">
        <v>13</v>
      </c>
      <c r="H589" s="23">
        <v>1.49</v>
      </c>
      <c r="I589" s="214">
        <v>714.72</v>
      </c>
      <c r="J589" s="139" t="s">
        <v>8601</v>
      </c>
      <c r="K589" s="24" t="s">
        <v>7764</v>
      </c>
      <c r="L589" s="24" t="s">
        <v>7752</v>
      </c>
    </row>
    <row r="590" spans="1:12">
      <c r="A590" s="329" t="s">
        <v>7119</v>
      </c>
      <c r="B590" s="21" t="s">
        <v>5</v>
      </c>
      <c r="C590" s="20">
        <v>20749956116604</v>
      </c>
      <c r="D590" s="73" t="s">
        <v>7183</v>
      </c>
      <c r="E590" s="19" t="s">
        <v>7173</v>
      </c>
      <c r="F590" s="21">
        <v>1</v>
      </c>
      <c r="G590" s="95">
        <v>16</v>
      </c>
      <c r="H590" s="19">
        <v>1.49</v>
      </c>
      <c r="I590" s="215">
        <v>799.15</v>
      </c>
      <c r="J590" s="138" t="s">
        <v>8601</v>
      </c>
      <c r="K590" s="20" t="s">
        <v>7764</v>
      </c>
      <c r="L590" s="20" t="s">
        <v>7752</v>
      </c>
    </row>
    <row r="591" spans="1:12">
      <c r="A591" s="339"/>
      <c r="B591" s="8"/>
      <c r="C591" s="87"/>
      <c r="D591" s="14"/>
      <c r="E591" s="14"/>
      <c r="F591" s="8"/>
      <c r="G591" s="99"/>
      <c r="H591" s="88"/>
      <c r="I591" s="288"/>
      <c r="J591" s="161"/>
      <c r="K591" s="14"/>
      <c r="L591" s="14"/>
    </row>
    <row r="592" spans="1:12" s="69" customFormat="1" ht="25.5">
      <c r="A592" s="25" t="s">
        <v>7143</v>
      </c>
      <c r="B592" s="26"/>
      <c r="C592" s="27"/>
      <c r="D592" s="78" t="s">
        <v>7199</v>
      </c>
      <c r="E592" s="28"/>
      <c r="F592" s="26"/>
      <c r="G592" s="98"/>
      <c r="H592" s="28"/>
      <c r="I592" s="214">
        <v>2129.19</v>
      </c>
      <c r="J592" s="137" t="s">
        <v>8601</v>
      </c>
      <c r="K592" s="27" t="s">
        <v>7764</v>
      </c>
      <c r="L592" s="27" t="s">
        <v>7752</v>
      </c>
    </row>
    <row r="593" spans="1:12" s="69" customFormat="1" ht="25.5">
      <c r="A593" s="329" t="s">
        <v>7144</v>
      </c>
      <c r="B593" s="21" t="s">
        <v>5</v>
      </c>
      <c r="C593" s="20">
        <v>20749956146243</v>
      </c>
      <c r="D593" s="73" t="s">
        <v>7200</v>
      </c>
      <c r="E593" s="19" t="s">
        <v>7201</v>
      </c>
      <c r="F593" s="21">
        <v>1</v>
      </c>
      <c r="G593" s="95">
        <v>17.600000000000001</v>
      </c>
      <c r="H593" s="19">
        <v>2.5</v>
      </c>
      <c r="I593" s="215">
        <v>774.69</v>
      </c>
      <c r="J593" s="138" t="s">
        <v>8601</v>
      </c>
      <c r="K593" s="20" t="s">
        <v>7764</v>
      </c>
      <c r="L593" s="20" t="s">
        <v>7752</v>
      </c>
    </row>
    <row r="594" spans="1:12">
      <c r="A594" s="25" t="s">
        <v>7134</v>
      </c>
      <c r="B594" s="22" t="s">
        <v>5</v>
      </c>
      <c r="C594" s="24">
        <v>20749956116642</v>
      </c>
      <c r="D594" s="74" t="s">
        <v>7190</v>
      </c>
      <c r="E594" s="23" t="s">
        <v>7180</v>
      </c>
      <c r="F594" s="22">
        <v>1</v>
      </c>
      <c r="G594" s="96">
        <v>12</v>
      </c>
      <c r="H594" s="23">
        <v>1.0309999999999999</v>
      </c>
      <c r="I594" s="214">
        <v>636.73</v>
      </c>
      <c r="J594" s="137" t="s">
        <v>8601</v>
      </c>
      <c r="K594" s="24" t="s">
        <v>7764</v>
      </c>
      <c r="L594" s="24" t="s">
        <v>7752</v>
      </c>
    </row>
    <row r="595" spans="1:12">
      <c r="A595" s="329" t="s">
        <v>7124</v>
      </c>
      <c r="B595" s="21" t="s">
        <v>5</v>
      </c>
      <c r="C595" s="20">
        <v>20749956116635</v>
      </c>
      <c r="D595" s="73" t="s">
        <v>7179</v>
      </c>
      <c r="E595" s="19" t="s">
        <v>7180</v>
      </c>
      <c r="F595" s="21">
        <v>1</v>
      </c>
      <c r="G595" s="95">
        <v>14</v>
      </c>
      <c r="H595" s="19">
        <v>1.0309999999999999</v>
      </c>
      <c r="I595" s="215">
        <v>717.78</v>
      </c>
      <c r="J595" s="138" t="s">
        <v>8601</v>
      </c>
      <c r="K595" s="20" t="s">
        <v>7764</v>
      </c>
      <c r="L595" s="20" t="s">
        <v>7752</v>
      </c>
    </row>
    <row r="596" spans="1:12" ht="31.5">
      <c r="A596" s="234" t="s">
        <v>7116</v>
      </c>
      <c r="B596" s="256"/>
      <c r="C596" s="257"/>
      <c r="D596" s="283"/>
      <c r="E596" s="258"/>
      <c r="F596" s="256"/>
      <c r="G596" s="284"/>
      <c r="H596" s="258"/>
      <c r="I596" s="263"/>
      <c r="J596" s="259"/>
      <c r="K596" s="257"/>
      <c r="L596" s="257"/>
    </row>
    <row r="597" spans="1:12" s="66" customFormat="1" ht="38.25">
      <c r="A597" s="162" t="s">
        <v>2</v>
      </c>
      <c r="B597" s="6" t="s">
        <v>8825</v>
      </c>
      <c r="C597" s="11" t="s">
        <v>2813</v>
      </c>
      <c r="D597" s="6" t="s">
        <v>1667</v>
      </c>
      <c r="E597" s="7" t="s">
        <v>8824</v>
      </c>
      <c r="F597" s="6" t="s">
        <v>8852</v>
      </c>
      <c r="G597" s="285" t="s">
        <v>9019</v>
      </c>
      <c r="H597" s="7" t="s">
        <v>9020</v>
      </c>
      <c r="I597" s="242" t="s">
        <v>8855</v>
      </c>
      <c r="J597" s="239" t="s">
        <v>8763</v>
      </c>
      <c r="K597" s="239" t="s">
        <v>8595</v>
      </c>
      <c r="L597" s="241" t="s">
        <v>8848</v>
      </c>
    </row>
    <row r="598" spans="1:12" s="69" customFormat="1">
      <c r="A598" s="25" t="s">
        <v>7117</v>
      </c>
      <c r="B598" s="26"/>
      <c r="C598" s="27"/>
      <c r="D598" s="78" t="s">
        <v>7169</v>
      </c>
      <c r="E598" s="28"/>
      <c r="F598" s="26" t="s">
        <v>6752</v>
      </c>
      <c r="G598" s="98">
        <v>32</v>
      </c>
      <c r="H598" s="28">
        <v>1E-3</v>
      </c>
      <c r="I598" s="214">
        <v>1784.95</v>
      </c>
      <c r="J598" s="137" t="s">
        <v>8601</v>
      </c>
      <c r="K598" s="27" t="s">
        <v>7764</v>
      </c>
      <c r="L598" s="27" t="s">
        <v>7752</v>
      </c>
    </row>
    <row r="599" spans="1:12">
      <c r="A599" s="329" t="s">
        <v>7118</v>
      </c>
      <c r="B599" s="21" t="s">
        <v>5</v>
      </c>
      <c r="C599" s="20">
        <v>20749956116703</v>
      </c>
      <c r="D599" s="73" t="s">
        <v>7170</v>
      </c>
      <c r="E599" s="19" t="s">
        <v>7171</v>
      </c>
      <c r="F599" s="21">
        <v>1</v>
      </c>
      <c r="G599" s="95">
        <v>16</v>
      </c>
      <c r="H599" s="19">
        <v>0.34399999999999997</v>
      </c>
      <c r="I599" s="215">
        <v>985.81</v>
      </c>
      <c r="J599" s="138" t="s">
        <v>8601</v>
      </c>
      <c r="K599" s="20" t="s">
        <v>7764</v>
      </c>
      <c r="L599" s="20" t="s">
        <v>7752</v>
      </c>
    </row>
    <row r="600" spans="1:12">
      <c r="A600" s="25" t="s">
        <v>7119</v>
      </c>
      <c r="B600" s="22" t="s">
        <v>5</v>
      </c>
      <c r="C600" s="24">
        <v>20749956116604</v>
      </c>
      <c r="D600" s="74" t="s">
        <v>7172</v>
      </c>
      <c r="E600" s="23" t="s">
        <v>7173</v>
      </c>
      <c r="F600" s="22">
        <v>1</v>
      </c>
      <c r="G600" s="96">
        <v>16</v>
      </c>
      <c r="H600" s="23">
        <v>1.49</v>
      </c>
      <c r="I600" s="214">
        <v>799.15</v>
      </c>
      <c r="J600" s="139" t="s">
        <v>8601</v>
      </c>
      <c r="K600" s="24" t="s">
        <v>7764</v>
      </c>
      <c r="L600" s="24" t="s">
        <v>7752</v>
      </c>
    </row>
    <row r="601" spans="1:12" ht="31.5">
      <c r="A601" s="234" t="s">
        <v>7145</v>
      </c>
      <c r="B601" s="256"/>
      <c r="C601" s="257"/>
      <c r="D601" s="283"/>
      <c r="E601" s="258"/>
      <c r="F601" s="256"/>
      <c r="G601" s="284"/>
      <c r="H601" s="258"/>
      <c r="I601" s="263"/>
      <c r="J601" s="259"/>
      <c r="K601" s="257"/>
      <c r="L601" s="257"/>
    </row>
    <row r="602" spans="1:12" s="66" customFormat="1" ht="38.25">
      <c r="A602" s="162" t="s">
        <v>2</v>
      </c>
      <c r="B602" s="6" t="s">
        <v>8825</v>
      </c>
      <c r="C602" s="11" t="s">
        <v>2813</v>
      </c>
      <c r="D602" s="6" t="s">
        <v>1667</v>
      </c>
      <c r="E602" s="7" t="s">
        <v>8824</v>
      </c>
      <c r="F602" s="6" t="s">
        <v>8852</v>
      </c>
      <c r="G602" s="285" t="s">
        <v>9019</v>
      </c>
      <c r="H602" s="7" t="s">
        <v>9020</v>
      </c>
      <c r="I602" s="242" t="s">
        <v>8855</v>
      </c>
      <c r="J602" s="239" t="s">
        <v>8763</v>
      </c>
      <c r="K602" s="239" t="s">
        <v>8595</v>
      </c>
      <c r="L602" s="241" t="s">
        <v>8848</v>
      </c>
    </row>
    <row r="603" spans="1:12" s="3" customFormat="1" ht="25.5">
      <c r="A603" s="340" t="s">
        <v>7146</v>
      </c>
      <c r="B603" s="102" t="s">
        <v>5</v>
      </c>
      <c r="C603" s="103">
        <v>20749956116888</v>
      </c>
      <c r="D603" s="104" t="s">
        <v>7202</v>
      </c>
      <c r="E603" s="105" t="s">
        <v>7203</v>
      </c>
      <c r="F603" s="102">
        <v>1</v>
      </c>
      <c r="G603" s="106">
        <v>7</v>
      </c>
      <c r="H603" s="105">
        <v>0.26400000000000001</v>
      </c>
      <c r="I603" s="289">
        <v>616.16999999999996</v>
      </c>
      <c r="J603" s="134" t="s">
        <v>8601</v>
      </c>
      <c r="K603" s="103" t="s">
        <v>7764</v>
      </c>
      <c r="L603" s="103" t="s">
        <v>7752</v>
      </c>
    </row>
    <row r="604" spans="1:12" s="111" customFormat="1">
      <c r="A604" s="341" t="s">
        <v>7147</v>
      </c>
      <c r="B604" s="107" t="s">
        <v>5</v>
      </c>
      <c r="C604" s="108">
        <v>20749956127310</v>
      </c>
      <c r="D604" s="14" t="s">
        <v>7204</v>
      </c>
      <c r="E604" s="109" t="s">
        <v>7205</v>
      </c>
      <c r="F604" s="107" t="s">
        <v>6752</v>
      </c>
      <c r="G604" s="110">
        <v>37</v>
      </c>
      <c r="H604" s="109">
        <v>2.4569999999999999</v>
      </c>
      <c r="I604" s="290">
        <v>1994.49</v>
      </c>
      <c r="J604" s="133" t="s">
        <v>8601</v>
      </c>
      <c r="K604" s="108" t="s">
        <v>7764</v>
      </c>
      <c r="L604" s="108" t="s">
        <v>7752</v>
      </c>
    </row>
    <row r="605" spans="1:12" s="3" customFormat="1">
      <c r="A605" s="340" t="s">
        <v>7148</v>
      </c>
      <c r="B605" s="102" t="s">
        <v>5</v>
      </c>
      <c r="C605" s="103">
        <v>20749956127310</v>
      </c>
      <c r="D605" s="104" t="s">
        <v>7206</v>
      </c>
      <c r="E605" s="105" t="s">
        <v>7207</v>
      </c>
      <c r="F605" s="102" t="s">
        <v>6752</v>
      </c>
      <c r="G605" s="106">
        <v>21.8</v>
      </c>
      <c r="H605" s="105">
        <v>1.6839999999999999</v>
      </c>
      <c r="I605" s="289">
        <v>1771.04</v>
      </c>
      <c r="J605" s="134" t="s">
        <v>8601</v>
      </c>
      <c r="K605" s="103" t="s">
        <v>7764</v>
      </c>
      <c r="L605" s="103" t="s">
        <v>7752</v>
      </c>
    </row>
    <row r="606" spans="1:12" s="3" customFormat="1">
      <c r="A606" s="341" t="s">
        <v>7149</v>
      </c>
      <c r="B606" s="107" t="s">
        <v>5</v>
      </c>
      <c r="C606" s="108">
        <v>20749956116826</v>
      </c>
      <c r="D606" s="14" t="s">
        <v>7208</v>
      </c>
      <c r="E606" s="109" t="s">
        <v>7209</v>
      </c>
      <c r="F606" s="107">
        <v>1</v>
      </c>
      <c r="G606" s="110">
        <v>72</v>
      </c>
      <c r="H606" s="109">
        <v>12.444000000000001</v>
      </c>
      <c r="I606" s="290">
        <v>2170.9299999999998</v>
      </c>
      <c r="J606" s="133" t="s">
        <v>8601</v>
      </c>
      <c r="K606" s="108" t="s">
        <v>7764</v>
      </c>
      <c r="L606" s="108" t="s">
        <v>7752</v>
      </c>
    </row>
    <row r="607" spans="1:12" s="3" customFormat="1" ht="25.5">
      <c r="A607" s="340" t="s">
        <v>7150</v>
      </c>
      <c r="B607" s="102" t="s">
        <v>5</v>
      </c>
      <c r="C607" s="103">
        <v>20749956116697</v>
      </c>
      <c r="D607" s="104" t="s">
        <v>7210</v>
      </c>
      <c r="E607" s="105" t="s">
        <v>7211</v>
      </c>
      <c r="F607" s="102">
        <v>1</v>
      </c>
      <c r="G607" s="106">
        <v>2.2999999999999998</v>
      </c>
      <c r="H607" s="105">
        <v>0.192</v>
      </c>
      <c r="I607" s="289">
        <v>216.6</v>
      </c>
      <c r="J607" s="134" t="s">
        <v>8601</v>
      </c>
      <c r="K607" s="103" t="s">
        <v>7764</v>
      </c>
      <c r="L607" s="103" t="s">
        <v>7752</v>
      </c>
    </row>
    <row r="608" spans="1:12" s="3" customFormat="1" ht="25.5">
      <c r="A608" s="341" t="s">
        <v>7151</v>
      </c>
      <c r="B608" s="107" t="s">
        <v>5</v>
      </c>
      <c r="C608" s="108">
        <v>20749956116673</v>
      </c>
      <c r="D608" s="14" t="s">
        <v>7212</v>
      </c>
      <c r="E608" s="109" t="s">
        <v>7213</v>
      </c>
      <c r="F608" s="107">
        <v>1</v>
      </c>
      <c r="G608" s="110">
        <v>3.8</v>
      </c>
      <c r="H608" s="109">
        <v>0.36099999999999999</v>
      </c>
      <c r="I608" s="290">
        <v>258.76</v>
      </c>
      <c r="J608" s="133" t="s">
        <v>8601</v>
      </c>
      <c r="K608" s="108" t="s">
        <v>7764</v>
      </c>
      <c r="L608" s="108" t="s">
        <v>7752</v>
      </c>
    </row>
    <row r="609" spans="1:12" s="111" customFormat="1" ht="25.5">
      <c r="A609" s="340" t="s">
        <v>7152</v>
      </c>
      <c r="B609" s="102" t="s">
        <v>5</v>
      </c>
      <c r="C609" s="103">
        <v>20749956116680</v>
      </c>
      <c r="D609" s="104" t="s">
        <v>7214</v>
      </c>
      <c r="E609" s="105" t="s">
        <v>7215</v>
      </c>
      <c r="F609" s="102">
        <v>1</v>
      </c>
      <c r="G609" s="106">
        <v>3.7</v>
      </c>
      <c r="H609" s="105">
        <v>0.36099999999999999</v>
      </c>
      <c r="I609" s="289">
        <v>257.18</v>
      </c>
      <c r="J609" s="134" t="s">
        <v>8601</v>
      </c>
      <c r="K609" s="103" t="s">
        <v>7764</v>
      </c>
      <c r="L609" s="103" t="s">
        <v>7752</v>
      </c>
    </row>
    <row r="610" spans="1:12" s="3" customFormat="1">
      <c r="A610" s="341" t="s">
        <v>7138</v>
      </c>
      <c r="B610" s="107" t="s">
        <v>5</v>
      </c>
      <c r="C610" s="108">
        <v>20749956116758</v>
      </c>
      <c r="D610" s="14" t="s">
        <v>7193</v>
      </c>
      <c r="E610" s="109" t="s">
        <v>7194</v>
      </c>
      <c r="F610" s="107">
        <v>1</v>
      </c>
      <c r="G610" s="110">
        <v>6.5</v>
      </c>
      <c r="H610" s="109">
        <v>0.34399999999999997</v>
      </c>
      <c r="I610" s="290">
        <v>506.77</v>
      </c>
      <c r="J610" s="133" t="s">
        <v>8601</v>
      </c>
      <c r="K610" s="108" t="s">
        <v>7764</v>
      </c>
      <c r="L610" s="108" t="s">
        <v>7752</v>
      </c>
    </row>
    <row r="611" spans="1:12" s="3" customFormat="1">
      <c r="A611" s="340" t="s">
        <v>7153</v>
      </c>
      <c r="B611" s="102" t="s">
        <v>5</v>
      </c>
      <c r="C611" s="103">
        <v>20749956116765</v>
      </c>
      <c r="D611" s="104" t="s">
        <v>7216</v>
      </c>
      <c r="E611" s="105" t="s">
        <v>7217</v>
      </c>
      <c r="F611" s="102">
        <v>1</v>
      </c>
      <c r="G611" s="106">
        <v>6.5</v>
      </c>
      <c r="H611" s="105">
        <v>0.186</v>
      </c>
      <c r="I611" s="289">
        <v>329.8</v>
      </c>
      <c r="J611" s="134" t="s">
        <v>8601</v>
      </c>
      <c r="K611" s="103" t="s">
        <v>7764</v>
      </c>
      <c r="L611" s="103" t="s">
        <v>7752</v>
      </c>
    </row>
    <row r="612" spans="1:12" s="3" customFormat="1">
      <c r="A612" s="341" t="s">
        <v>7139</v>
      </c>
      <c r="B612" s="107" t="s">
        <v>5</v>
      </c>
      <c r="C612" s="108">
        <v>20749956116772</v>
      </c>
      <c r="D612" s="14" t="s">
        <v>7195</v>
      </c>
      <c r="E612" s="109" t="s">
        <v>7178</v>
      </c>
      <c r="F612" s="107">
        <v>1</v>
      </c>
      <c r="G612" s="110">
        <v>4.5</v>
      </c>
      <c r="H612" s="109">
        <v>0.23599999999999999</v>
      </c>
      <c r="I612" s="290">
        <v>425.61</v>
      </c>
      <c r="J612" s="133" t="s">
        <v>8601</v>
      </c>
      <c r="K612" s="108" t="s">
        <v>7764</v>
      </c>
      <c r="L612" s="108" t="s">
        <v>7752</v>
      </c>
    </row>
    <row r="613" spans="1:12" s="3" customFormat="1" ht="25.5">
      <c r="A613" s="340" t="s">
        <v>7154</v>
      </c>
      <c r="B613" s="102" t="s">
        <v>5</v>
      </c>
      <c r="C613" s="103">
        <v>20749956163677</v>
      </c>
      <c r="D613" s="104" t="s">
        <v>7218</v>
      </c>
      <c r="E613" s="105" t="s">
        <v>7213</v>
      </c>
      <c r="F613" s="102">
        <v>1</v>
      </c>
      <c r="G613" s="106">
        <v>3.8</v>
      </c>
      <c r="H613" s="105">
        <v>0.36099999999999999</v>
      </c>
      <c r="I613" s="289">
        <v>284.58</v>
      </c>
      <c r="J613" s="134" t="s">
        <v>8601</v>
      </c>
      <c r="K613" s="103" t="s">
        <v>7764</v>
      </c>
      <c r="L613" s="103" t="s">
        <v>7752</v>
      </c>
    </row>
    <row r="614" spans="1:12" s="111" customFormat="1">
      <c r="A614" s="341" t="s">
        <v>7155</v>
      </c>
      <c r="B614" s="107" t="s">
        <v>5</v>
      </c>
      <c r="C614" s="108">
        <v>20749956154460</v>
      </c>
      <c r="D614" s="14" t="s">
        <v>7219</v>
      </c>
      <c r="E614" s="109" t="s">
        <v>7217</v>
      </c>
      <c r="F614" s="107">
        <v>1</v>
      </c>
      <c r="G614" s="110">
        <v>6.5</v>
      </c>
      <c r="H614" s="109">
        <v>0.186</v>
      </c>
      <c r="I614" s="290">
        <v>363.63</v>
      </c>
      <c r="J614" s="133" t="s">
        <v>8601</v>
      </c>
      <c r="K614" s="108" t="s">
        <v>7764</v>
      </c>
      <c r="L614" s="108" t="s">
        <v>7752</v>
      </c>
    </row>
    <row r="615" spans="1:12" s="3" customFormat="1" ht="25.5">
      <c r="A615" s="340" t="s">
        <v>7156</v>
      </c>
      <c r="B615" s="102" t="s">
        <v>5</v>
      </c>
      <c r="C615" s="103">
        <v>20749956156259</v>
      </c>
      <c r="D615" s="104" t="s">
        <v>7220</v>
      </c>
      <c r="E615" s="105" t="s">
        <v>7221</v>
      </c>
      <c r="F615" s="102" t="s">
        <v>6752</v>
      </c>
      <c r="G615" s="106">
        <v>3.3</v>
      </c>
      <c r="H615" s="105">
        <v>0.23</v>
      </c>
      <c r="I615" s="289">
        <v>948.6</v>
      </c>
      <c r="J615" s="134" t="s">
        <v>8601</v>
      </c>
      <c r="K615" s="103" t="s">
        <v>7764</v>
      </c>
      <c r="L615" s="103" t="s">
        <v>7752</v>
      </c>
    </row>
    <row r="616" spans="1:12" s="3" customFormat="1">
      <c r="A616" s="341" t="s">
        <v>7157</v>
      </c>
      <c r="B616" s="107" t="s">
        <v>5</v>
      </c>
      <c r="C616" s="108">
        <v>20749956156266</v>
      </c>
      <c r="D616" s="14" t="s">
        <v>7222</v>
      </c>
      <c r="E616" s="109" t="s">
        <v>7223</v>
      </c>
      <c r="F616" s="107" t="s">
        <v>6752</v>
      </c>
      <c r="G616" s="110">
        <v>0.6</v>
      </c>
      <c r="H616" s="109">
        <v>6.5000000000000002E-2</v>
      </c>
      <c r="I616" s="290">
        <v>153.46240000000003</v>
      </c>
      <c r="J616" s="133" t="s">
        <v>8601</v>
      </c>
      <c r="K616" s="108" t="s">
        <v>7764</v>
      </c>
      <c r="L616" s="108" t="s">
        <v>7752</v>
      </c>
    </row>
    <row r="617" spans="1:12" s="3" customFormat="1">
      <c r="A617" s="340" t="s">
        <v>7158</v>
      </c>
      <c r="B617" s="102" t="s">
        <v>5</v>
      </c>
      <c r="C617" s="103">
        <v>20749956159984</v>
      </c>
      <c r="D617" s="104" t="s">
        <v>7224</v>
      </c>
      <c r="E617" s="105" t="s">
        <v>7225</v>
      </c>
      <c r="F617" s="102" t="s">
        <v>6752</v>
      </c>
      <c r="G617" s="106">
        <v>18</v>
      </c>
      <c r="H617" s="105">
        <v>2.5409999999999999</v>
      </c>
      <c r="I617" s="289">
        <v>840.04</v>
      </c>
      <c r="J617" s="134" t="s">
        <v>8601</v>
      </c>
      <c r="K617" s="103" t="s">
        <v>7764</v>
      </c>
      <c r="L617" s="103" t="s">
        <v>7752</v>
      </c>
    </row>
    <row r="618" spans="1:12" s="111" customFormat="1" ht="25.5">
      <c r="A618" s="341" t="s">
        <v>7159</v>
      </c>
      <c r="B618" s="107" t="s">
        <v>106</v>
      </c>
      <c r="C618" s="108">
        <v>20749956117076</v>
      </c>
      <c r="D618" s="14" t="s">
        <v>7226</v>
      </c>
      <c r="E618" s="109">
        <v>24.5</v>
      </c>
      <c r="F618" s="107">
        <v>1</v>
      </c>
      <c r="G618" s="110">
        <v>1.8</v>
      </c>
      <c r="H618" s="109">
        <v>0.26</v>
      </c>
      <c r="I618" s="290">
        <v>101.08</v>
      </c>
      <c r="J618" s="133" t="s">
        <v>8601</v>
      </c>
      <c r="K618" s="108" t="s">
        <v>7764</v>
      </c>
      <c r="L618" s="108" t="s">
        <v>7752</v>
      </c>
    </row>
    <row r="619" spans="1:12" s="3" customFormat="1" ht="25.5">
      <c r="A619" s="340" t="s">
        <v>7160</v>
      </c>
      <c r="B619" s="102" t="s">
        <v>106</v>
      </c>
      <c r="C619" s="103">
        <v>20749956117083</v>
      </c>
      <c r="D619" s="104" t="s">
        <v>7227</v>
      </c>
      <c r="E619" s="105">
        <v>16.5</v>
      </c>
      <c r="F619" s="102">
        <v>1</v>
      </c>
      <c r="G619" s="106">
        <v>1.3</v>
      </c>
      <c r="H619" s="105">
        <v>0.188</v>
      </c>
      <c r="I619" s="289">
        <v>99.4</v>
      </c>
      <c r="J619" s="134" t="s">
        <v>8601</v>
      </c>
      <c r="K619" s="103" t="s">
        <v>7764</v>
      </c>
      <c r="L619" s="103" t="s">
        <v>7752</v>
      </c>
    </row>
    <row r="620" spans="1:12" s="3" customFormat="1">
      <c r="A620" s="340" t="s">
        <v>7161</v>
      </c>
      <c r="B620" s="102" t="s">
        <v>106</v>
      </c>
      <c r="C620" s="103">
        <v>20749956121646</v>
      </c>
      <c r="D620" s="104" t="s">
        <v>7228</v>
      </c>
      <c r="E620" s="105" t="s">
        <v>7229</v>
      </c>
      <c r="F620" s="102" t="s">
        <v>6752</v>
      </c>
      <c r="G620" s="106">
        <v>0.5</v>
      </c>
      <c r="H620" s="105">
        <v>5.6000000000000001E-2</v>
      </c>
      <c r="I620" s="289">
        <v>37.840000000000003</v>
      </c>
      <c r="J620" s="134" t="s">
        <v>8601</v>
      </c>
      <c r="K620" s="103" t="s">
        <v>7764</v>
      </c>
      <c r="L620" s="103" t="s">
        <v>7752</v>
      </c>
    </row>
    <row r="621" spans="1:12" s="111" customFormat="1" ht="25.5">
      <c r="A621" s="341" t="s">
        <v>7162</v>
      </c>
      <c r="B621" s="107" t="s">
        <v>106</v>
      </c>
      <c r="C621" s="108">
        <v>20749956121653</v>
      </c>
      <c r="D621" s="14" t="s">
        <v>7230</v>
      </c>
      <c r="E621" s="109" t="s">
        <v>7231</v>
      </c>
      <c r="F621" s="107">
        <v>1</v>
      </c>
      <c r="G621" s="110">
        <v>4.3</v>
      </c>
      <c r="H621" s="109">
        <v>0.5</v>
      </c>
      <c r="I621" s="290">
        <v>89.81</v>
      </c>
      <c r="J621" s="133" t="s">
        <v>8601</v>
      </c>
      <c r="K621" s="108" t="s">
        <v>7764</v>
      </c>
      <c r="L621" s="108" t="s">
        <v>7752</v>
      </c>
    </row>
    <row r="622" spans="1:12" s="3" customFormat="1" ht="25.5">
      <c r="A622" s="340" t="s">
        <v>7163</v>
      </c>
      <c r="B622" s="102" t="s">
        <v>106</v>
      </c>
      <c r="C622" s="103">
        <v>20749956121660</v>
      </c>
      <c r="D622" s="104" t="s">
        <v>7232</v>
      </c>
      <c r="E622" s="105" t="s">
        <v>7233</v>
      </c>
      <c r="F622" s="102">
        <v>1</v>
      </c>
      <c r="G622" s="106">
        <v>3.8</v>
      </c>
      <c r="H622" s="105">
        <v>0.375</v>
      </c>
      <c r="I622" s="289">
        <v>80.849999999999994</v>
      </c>
      <c r="J622" s="134" t="s">
        <v>8601</v>
      </c>
      <c r="K622" s="103" t="s">
        <v>7764</v>
      </c>
      <c r="L622" s="103" t="s">
        <v>7752</v>
      </c>
    </row>
    <row r="623" spans="1:12" s="3" customFormat="1" ht="38.25">
      <c r="A623" s="342" t="s">
        <v>7164</v>
      </c>
      <c r="B623" s="8" t="s">
        <v>106</v>
      </c>
      <c r="C623" s="10">
        <v>20749956116857</v>
      </c>
      <c r="D623" s="14" t="s">
        <v>9024</v>
      </c>
      <c r="E623" s="9" t="s">
        <v>7234</v>
      </c>
      <c r="F623" s="8">
        <v>1</v>
      </c>
      <c r="G623" s="99">
        <v>5.8</v>
      </c>
      <c r="H623" s="9">
        <v>8.3000000000000004E-2</v>
      </c>
      <c r="I623" s="288">
        <v>252.23</v>
      </c>
      <c r="J623" s="133" t="s">
        <v>8601</v>
      </c>
      <c r="K623" s="10" t="s">
        <v>7764</v>
      </c>
      <c r="L623" s="10" t="s">
        <v>7752</v>
      </c>
    </row>
    <row r="624" spans="1:12" s="13" customFormat="1" ht="25.5">
      <c r="A624" s="340" t="s">
        <v>7165</v>
      </c>
      <c r="B624" s="102" t="s">
        <v>5</v>
      </c>
      <c r="C624" s="103">
        <v>20749956151445</v>
      </c>
      <c r="D624" s="104" t="s">
        <v>7235</v>
      </c>
      <c r="E624" s="105" t="s">
        <v>7236</v>
      </c>
      <c r="F624" s="102">
        <v>1</v>
      </c>
      <c r="G624" s="106">
        <v>17.64</v>
      </c>
      <c r="H624" s="105">
        <v>0.76900000000000002</v>
      </c>
      <c r="I624" s="289">
        <v>65.040000000000006</v>
      </c>
      <c r="J624" s="134" t="s">
        <v>8601</v>
      </c>
      <c r="K624" s="103" t="s">
        <v>7764</v>
      </c>
      <c r="L624" s="103" t="s">
        <v>7752</v>
      </c>
    </row>
    <row r="625" spans="1:12" s="13" customFormat="1" ht="25.5">
      <c r="A625" s="341" t="s">
        <v>7166</v>
      </c>
      <c r="B625" s="107" t="s">
        <v>5</v>
      </c>
      <c r="C625" s="108">
        <v>10749956153879</v>
      </c>
      <c r="D625" s="14" t="s">
        <v>7237</v>
      </c>
      <c r="E625" s="109" t="s">
        <v>7238</v>
      </c>
      <c r="F625" s="107">
        <v>1</v>
      </c>
      <c r="G625" s="110">
        <v>66.2</v>
      </c>
      <c r="H625" s="109">
        <v>2.258</v>
      </c>
      <c r="I625" s="290">
        <v>49.86</v>
      </c>
      <c r="J625" s="133" t="s">
        <v>8601</v>
      </c>
      <c r="K625" s="108" t="s">
        <v>7764</v>
      </c>
      <c r="L625" s="108" t="s">
        <v>7752</v>
      </c>
    </row>
    <row r="626" spans="1:12" s="13" customFormat="1" ht="25.5">
      <c r="A626" s="340" t="s">
        <v>7167</v>
      </c>
      <c r="B626" s="102" t="s">
        <v>5</v>
      </c>
      <c r="C626" s="103">
        <v>20749956154415</v>
      </c>
      <c r="D626" s="104" t="s">
        <v>7239</v>
      </c>
      <c r="E626" s="105" t="s">
        <v>7240</v>
      </c>
      <c r="F626" s="102">
        <v>1</v>
      </c>
      <c r="G626" s="106">
        <v>10.58</v>
      </c>
      <c r="H626" s="105">
        <v>1.18</v>
      </c>
      <c r="I626" s="289">
        <v>192.36</v>
      </c>
      <c r="J626" s="134" t="s">
        <v>8601</v>
      </c>
      <c r="K626" s="103" t="s">
        <v>7764</v>
      </c>
      <c r="L626" s="103" t="s">
        <v>7752</v>
      </c>
    </row>
    <row r="627" spans="1:12" s="13" customFormat="1" ht="25.5">
      <c r="A627" s="343" t="s">
        <v>7168</v>
      </c>
      <c r="B627" s="112" t="s">
        <v>5</v>
      </c>
      <c r="C627" s="113">
        <v>20749956154422</v>
      </c>
      <c r="D627" s="114" t="s">
        <v>7241</v>
      </c>
      <c r="E627" s="115" t="s">
        <v>7242</v>
      </c>
      <c r="F627" s="112">
        <v>1</v>
      </c>
      <c r="G627" s="116">
        <v>7.94</v>
      </c>
      <c r="H627" s="115">
        <v>0.77</v>
      </c>
      <c r="I627" s="291">
        <v>175.92</v>
      </c>
      <c r="J627" s="133" t="s">
        <v>8601</v>
      </c>
      <c r="K627" s="113" t="s">
        <v>7764</v>
      </c>
      <c r="L627" s="113" t="s">
        <v>7752</v>
      </c>
    </row>
    <row r="628" spans="1:12" ht="31.5">
      <c r="A628" s="234" t="s">
        <v>9022</v>
      </c>
      <c r="B628" s="256"/>
      <c r="C628" s="257"/>
      <c r="D628" s="283"/>
      <c r="E628" s="258"/>
      <c r="F628" s="256"/>
      <c r="G628" s="284"/>
      <c r="H628" s="258"/>
      <c r="I628" s="263"/>
      <c r="J628" s="259"/>
      <c r="K628" s="257"/>
      <c r="L628" s="257"/>
    </row>
    <row r="629" spans="1:12" s="66" customFormat="1" ht="38.25">
      <c r="A629" s="162" t="s">
        <v>2</v>
      </c>
      <c r="B629" s="6" t="s">
        <v>8825</v>
      </c>
      <c r="C629" s="11" t="s">
        <v>2813</v>
      </c>
      <c r="D629" s="6" t="s">
        <v>1667</v>
      </c>
      <c r="E629" s="7" t="s">
        <v>8824</v>
      </c>
      <c r="F629" s="6" t="s">
        <v>8852</v>
      </c>
      <c r="G629" s="285" t="s">
        <v>9019</v>
      </c>
      <c r="H629" s="7" t="s">
        <v>9020</v>
      </c>
      <c r="I629" s="242" t="s">
        <v>8855</v>
      </c>
      <c r="J629" s="239" t="s">
        <v>8763</v>
      </c>
      <c r="K629" s="239" t="s">
        <v>8595</v>
      </c>
      <c r="L629" s="241" t="s">
        <v>8848</v>
      </c>
    </row>
    <row r="630" spans="1:12" s="243" customFormat="1">
      <c r="A630" s="25" t="s">
        <v>7120</v>
      </c>
      <c r="B630" s="26"/>
      <c r="C630" s="27"/>
      <c r="D630" s="78" t="s">
        <v>7174</v>
      </c>
      <c r="E630" s="28"/>
      <c r="F630" s="26"/>
      <c r="G630" s="98"/>
      <c r="H630" s="28"/>
      <c r="I630" s="214">
        <v>1650.36</v>
      </c>
      <c r="J630" s="137" t="s">
        <v>8601</v>
      </c>
      <c r="K630" s="27" t="s">
        <v>7764</v>
      </c>
      <c r="L630" s="27" t="s">
        <v>7752</v>
      </c>
    </row>
    <row r="631" spans="1:12" s="18" customFormat="1">
      <c r="A631" s="329" t="s">
        <v>7121</v>
      </c>
      <c r="B631" s="21" t="s">
        <v>5</v>
      </c>
      <c r="C631" s="20">
        <v>20749956116710</v>
      </c>
      <c r="D631" s="73" t="s">
        <v>7175</v>
      </c>
      <c r="E631" s="19" t="s">
        <v>7171</v>
      </c>
      <c r="F631" s="21">
        <v>1</v>
      </c>
      <c r="G631" s="95">
        <v>9</v>
      </c>
      <c r="H631" s="19">
        <v>0.34399999999999997</v>
      </c>
      <c r="I631" s="215">
        <v>851.22</v>
      </c>
      <c r="J631" s="135" t="s">
        <v>8601</v>
      </c>
      <c r="K631" s="20" t="s">
        <v>7764</v>
      </c>
      <c r="L631" s="20" t="s">
        <v>7752</v>
      </c>
    </row>
    <row r="632" spans="1:12" s="18" customFormat="1">
      <c r="A632" s="25" t="s">
        <v>7119</v>
      </c>
      <c r="B632" s="22" t="s">
        <v>5</v>
      </c>
      <c r="C632" s="24">
        <v>20749956116604</v>
      </c>
      <c r="D632" s="74" t="s">
        <v>7172</v>
      </c>
      <c r="E632" s="23" t="s">
        <v>7173</v>
      </c>
      <c r="F632" s="22">
        <v>1</v>
      </c>
      <c r="G632" s="96">
        <v>16</v>
      </c>
      <c r="H632" s="23">
        <v>1.49</v>
      </c>
      <c r="I632" s="214">
        <v>799.15</v>
      </c>
      <c r="J632" s="139" t="s">
        <v>8601</v>
      </c>
      <c r="K632" s="24" t="s">
        <v>7764</v>
      </c>
      <c r="L632" s="24" t="s">
        <v>7752</v>
      </c>
    </row>
    <row r="633" spans="1:12" s="18" customFormat="1">
      <c r="A633" s="339"/>
      <c r="B633" s="8"/>
      <c r="C633" s="87"/>
      <c r="D633" s="14"/>
      <c r="E633" s="14"/>
      <c r="F633" s="8"/>
      <c r="G633" s="99"/>
      <c r="H633" s="88"/>
      <c r="I633" s="288"/>
      <c r="J633" s="135"/>
      <c r="K633" s="14"/>
      <c r="L633" s="14"/>
    </row>
    <row r="634" spans="1:12" s="243" customFormat="1">
      <c r="A634" s="25" t="s">
        <v>7122</v>
      </c>
      <c r="B634" s="26"/>
      <c r="C634" s="27"/>
      <c r="D634" s="78" t="s">
        <v>7176</v>
      </c>
      <c r="E634" s="28"/>
      <c r="F634" s="26"/>
      <c r="G634" s="98"/>
      <c r="H634" s="28"/>
      <c r="I634" s="214">
        <v>1484.46</v>
      </c>
      <c r="J634" s="137" t="s">
        <v>8601</v>
      </c>
      <c r="K634" s="27" t="s">
        <v>7764</v>
      </c>
      <c r="L634" s="27" t="s">
        <v>7752</v>
      </c>
    </row>
    <row r="635" spans="1:12" s="18" customFormat="1">
      <c r="A635" s="329" t="s">
        <v>7123</v>
      </c>
      <c r="B635" s="21" t="s">
        <v>5</v>
      </c>
      <c r="C635" s="20">
        <v>20749956116734</v>
      </c>
      <c r="D635" s="73" t="s">
        <v>7177</v>
      </c>
      <c r="E635" s="19" t="s">
        <v>7178</v>
      </c>
      <c r="F635" s="21">
        <v>1</v>
      </c>
      <c r="G635" s="95">
        <v>6</v>
      </c>
      <c r="H635" s="19">
        <v>0.23599999999999999</v>
      </c>
      <c r="I635" s="215">
        <v>766.68</v>
      </c>
      <c r="J635" s="135" t="s">
        <v>8601</v>
      </c>
      <c r="K635" s="20" t="s">
        <v>7764</v>
      </c>
      <c r="L635" s="20" t="s">
        <v>7752</v>
      </c>
    </row>
    <row r="636" spans="1:12" s="18" customFormat="1">
      <c r="A636" s="25" t="s">
        <v>7124</v>
      </c>
      <c r="B636" s="22" t="s">
        <v>5</v>
      </c>
      <c r="C636" s="24">
        <v>20749956116635</v>
      </c>
      <c r="D636" s="74" t="s">
        <v>7179</v>
      </c>
      <c r="E636" s="23" t="s">
        <v>7180</v>
      </c>
      <c r="F636" s="22">
        <v>1</v>
      </c>
      <c r="G636" s="96">
        <v>14</v>
      </c>
      <c r="H636" s="23">
        <v>1.0309999999999999</v>
      </c>
      <c r="I636" s="214">
        <v>717.78</v>
      </c>
      <c r="J636" s="139" t="s">
        <v>8601</v>
      </c>
      <c r="K636" s="24" t="s">
        <v>7764</v>
      </c>
      <c r="L636" s="24" t="s">
        <v>7752</v>
      </c>
    </row>
    <row r="637" spans="1:12" ht="31.5">
      <c r="A637" s="234" t="s">
        <v>7136</v>
      </c>
      <c r="B637" s="256"/>
      <c r="C637" s="257"/>
      <c r="D637" s="283"/>
      <c r="E637" s="258"/>
      <c r="F637" s="256"/>
      <c r="G637" s="284"/>
      <c r="H637" s="258"/>
      <c r="I637" s="263"/>
      <c r="J637" s="259"/>
      <c r="K637" s="257"/>
      <c r="L637" s="257"/>
    </row>
    <row r="638" spans="1:12" s="66" customFormat="1" ht="38.25">
      <c r="A638" s="162" t="s">
        <v>2</v>
      </c>
      <c r="B638" s="6" t="s">
        <v>8825</v>
      </c>
      <c r="C638" s="11" t="s">
        <v>2813</v>
      </c>
      <c r="D638" s="6" t="s">
        <v>1667</v>
      </c>
      <c r="E638" s="7" t="s">
        <v>8824</v>
      </c>
      <c r="F638" s="6" t="s">
        <v>8852</v>
      </c>
      <c r="G638" s="285" t="s">
        <v>9019</v>
      </c>
      <c r="H638" s="7" t="s">
        <v>9020</v>
      </c>
      <c r="I638" s="242" t="s">
        <v>8855</v>
      </c>
      <c r="J638" s="239" t="s">
        <v>8763</v>
      </c>
      <c r="K638" s="239" t="s">
        <v>8595</v>
      </c>
      <c r="L638" s="241" t="s">
        <v>8848</v>
      </c>
    </row>
    <row r="639" spans="1:12" s="243" customFormat="1">
      <c r="A639" s="25" t="s">
        <v>7137</v>
      </c>
      <c r="B639" s="26"/>
      <c r="C639" s="27"/>
      <c r="D639" s="78" t="s">
        <v>7192</v>
      </c>
      <c r="E639" s="28"/>
      <c r="F639" s="26"/>
      <c r="G639" s="98"/>
      <c r="H639" s="28"/>
      <c r="I639" s="214">
        <v>1221.49</v>
      </c>
      <c r="J639" s="137" t="s">
        <v>8601</v>
      </c>
      <c r="K639" s="27" t="s">
        <v>7764</v>
      </c>
      <c r="L639" s="27" t="s">
        <v>7752</v>
      </c>
    </row>
    <row r="640" spans="1:12" s="18" customFormat="1">
      <c r="A640" s="329" t="s">
        <v>7138</v>
      </c>
      <c r="B640" s="21" t="s">
        <v>5</v>
      </c>
      <c r="C640" s="20">
        <v>20749956116758</v>
      </c>
      <c r="D640" s="73" t="s">
        <v>7193</v>
      </c>
      <c r="E640" s="19" t="s">
        <v>7194</v>
      </c>
      <c r="F640" s="21">
        <v>1</v>
      </c>
      <c r="G640" s="95">
        <v>6.5</v>
      </c>
      <c r="H640" s="19">
        <v>0.34399999999999997</v>
      </c>
      <c r="I640" s="215">
        <v>506.77</v>
      </c>
      <c r="J640" s="135" t="s">
        <v>8601</v>
      </c>
      <c r="K640" s="20" t="s">
        <v>7764</v>
      </c>
      <c r="L640" s="20" t="s">
        <v>7752</v>
      </c>
    </row>
    <row r="641" spans="1:12" s="18" customFormat="1">
      <c r="A641" s="25" t="s">
        <v>7133</v>
      </c>
      <c r="B641" s="22" t="s">
        <v>5</v>
      </c>
      <c r="C641" s="24">
        <v>20749956116611</v>
      </c>
      <c r="D641" s="74" t="s">
        <v>7191</v>
      </c>
      <c r="E641" s="23" t="s">
        <v>7173</v>
      </c>
      <c r="F641" s="22">
        <v>1</v>
      </c>
      <c r="G641" s="96">
        <v>13</v>
      </c>
      <c r="H641" s="23">
        <v>1.49</v>
      </c>
      <c r="I641" s="214">
        <v>714.72</v>
      </c>
      <c r="J641" s="139" t="s">
        <v>8601</v>
      </c>
      <c r="K641" s="24" t="s">
        <v>7764</v>
      </c>
      <c r="L641" s="24" t="s">
        <v>7752</v>
      </c>
    </row>
    <row r="642" spans="1:12" s="18" customFormat="1">
      <c r="A642" s="339"/>
      <c r="B642" s="8"/>
      <c r="C642" s="87"/>
      <c r="D642" s="14"/>
      <c r="E642" s="14"/>
      <c r="F642" s="8"/>
      <c r="G642" s="99"/>
      <c r="H642" s="88"/>
      <c r="I642" s="288"/>
      <c r="J642" s="135"/>
      <c r="K642" s="8" t="s">
        <v>7764</v>
      </c>
      <c r="L642" s="14"/>
    </row>
    <row r="643" spans="1:12" s="18" customFormat="1">
      <c r="A643" s="329" t="s">
        <v>7139</v>
      </c>
      <c r="B643" s="21" t="s">
        <v>5</v>
      </c>
      <c r="C643" s="20">
        <v>20749956116772</v>
      </c>
      <c r="D643" s="73" t="s">
        <v>7195</v>
      </c>
      <c r="E643" s="19" t="s">
        <v>7178</v>
      </c>
      <c r="F643" s="21">
        <v>1</v>
      </c>
      <c r="G643" s="95">
        <v>4.5</v>
      </c>
      <c r="H643" s="19">
        <v>0.23599999999999999</v>
      </c>
      <c r="I643" s="215">
        <v>425.61</v>
      </c>
      <c r="J643" s="135" t="s">
        <v>8601</v>
      </c>
      <c r="K643" s="20" t="s">
        <v>7764</v>
      </c>
      <c r="L643" s="20" t="s">
        <v>7752</v>
      </c>
    </row>
    <row r="644" spans="1:12" s="18" customFormat="1">
      <c r="A644" s="25" t="s">
        <v>7134</v>
      </c>
      <c r="B644" s="22" t="s">
        <v>5</v>
      </c>
      <c r="C644" s="24">
        <v>20749956116642</v>
      </c>
      <c r="D644" s="74" t="s">
        <v>7190</v>
      </c>
      <c r="E644" s="23" t="s">
        <v>7180</v>
      </c>
      <c r="F644" s="22">
        <v>1</v>
      </c>
      <c r="G644" s="96">
        <v>12</v>
      </c>
      <c r="H644" s="23">
        <v>1.0309999999999999</v>
      </c>
      <c r="I644" s="214">
        <v>636.73</v>
      </c>
      <c r="J644" s="139" t="s">
        <v>8601</v>
      </c>
      <c r="K644" s="24" t="s">
        <v>7764</v>
      </c>
      <c r="L644" s="24" t="s">
        <v>7752</v>
      </c>
    </row>
    <row r="645" spans="1:12" ht="31.5">
      <c r="A645" s="234" t="s">
        <v>7125</v>
      </c>
      <c r="B645" s="256"/>
      <c r="C645" s="257"/>
      <c r="D645" s="283"/>
      <c r="E645" s="258"/>
      <c r="F645" s="256"/>
      <c r="G645" s="284"/>
      <c r="H645" s="258"/>
      <c r="I645" s="263"/>
      <c r="J645" s="259"/>
      <c r="K645" s="257"/>
      <c r="L645" s="257"/>
    </row>
    <row r="646" spans="1:12" s="66" customFormat="1" ht="38.25">
      <c r="A646" s="162" t="s">
        <v>2</v>
      </c>
      <c r="B646" s="6" t="s">
        <v>8825</v>
      </c>
      <c r="C646" s="11" t="s">
        <v>2813</v>
      </c>
      <c r="D646" s="6" t="s">
        <v>1667</v>
      </c>
      <c r="E646" s="7" t="s">
        <v>8824</v>
      </c>
      <c r="F646" s="6" t="s">
        <v>8852</v>
      </c>
      <c r="G646" s="285" t="s">
        <v>9019</v>
      </c>
      <c r="H646" s="7" t="s">
        <v>9020</v>
      </c>
      <c r="I646" s="242" t="s">
        <v>8855</v>
      </c>
      <c r="J646" s="239" t="s">
        <v>8763</v>
      </c>
      <c r="K646" s="239" t="s">
        <v>8595</v>
      </c>
      <c r="L646" s="241" t="s">
        <v>8848</v>
      </c>
    </row>
    <row r="647" spans="1:12" s="18" customFormat="1">
      <c r="A647" s="25" t="s">
        <v>7126</v>
      </c>
      <c r="B647" s="26"/>
      <c r="C647" s="27"/>
      <c r="D647" s="78" t="s">
        <v>7181</v>
      </c>
      <c r="E647" s="28"/>
      <c r="F647" s="26"/>
      <c r="G647" s="98"/>
      <c r="H647" s="28"/>
      <c r="I647" s="214">
        <v>1651.94</v>
      </c>
      <c r="J647" s="139" t="s">
        <v>8601</v>
      </c>
      <c r="K647" s="27" t="s">
        <v>7764</v>
      </c>
      <c r="L647" s="27" t="s">
        <v>7752</v>
      </c>
    </row>
    <row r="648" spans="1:12" s="18" customFormat="1">
      <c r="A648" s="329" t="s">
        <v>7127</v>
      </c>
      <c r="B648" s="21" t="s">
        <v>5</v>
      </c>
      <c r="C648" s="20">
        <v>20749956116727</v>
      </c>
      <c r="D648" s="73" t="s">
        <v>7182</v>
      </c>
      <c r="E648" s="19" t="s">
        <v>7171</v>
      </c>
      <c r="F648" s="21">
        <v>1</v>
      </c>
      <c r="G648" s="95">
        <v>9.5</v>
      </c>
      <c r="H648" s="19">
        <v>0.34399999999999997</v>
      </c>
      <c r="I648" s="215">
        <v>852.8</v>
      </c>
      <c r="J648" s="135" t="s">
        <v>8601</v>
      </c>
      <c r="K648" s="20" t="s">
        <v>7764</v>
      </c>
      <c r="L648" s="20" t="s">
        <v>7752</v>
      </c>
    </row>
    <row r="649" spans="1:12" s="18" customFormat="1">
      <c r="A649" s="25" t="s">
        <v>7119</v>
      </c>
      <c r="B649" s="22" t="s">
        <v>5</v>
      </c>
      <c r="C649" s="24">
        <v>20749956116604</v>
      </c>
      <c r="D649" s="74" t="s">
        <v>7183</v>
      </c>
      <c r="E649" s="23" t="s">
        <v>7173</v>
      </c>
      <c r="F649" s="22">
        <v>1</v>
      </c>
      <c r="G649" s="96">
        <v>16</v>
      </c>
      <c r="H649" s="23">
        <v>1.49</v>
      </c>
      <c r="I649" s="214">
        <v>799.15</v>
      </c>
      <c r="J649" s="139" t="s">
        <v>8601</v>
      </c>
      <c r="K649" s="24" t="s">
        <v>7764</v>
      </c>
      <c r="L649" s="24" t="s">
        <v>7752</v>
      </c>
    </row>
    <row r="650" spans="1:12" s="18" customFormat="1">
      <c r="A650" s="339"/>
      <c r="B650" s="8"/>
      <c r="C650" s="87"/>
      <c r="D650" s="14"/>
      <c r="E650" s="14"/>
      <c r="F650" s="8"/>
      <c r="G650" s="99"/>
      <c r="H650" s="88"/>
      <c r="I650" s="288"/>
      <c r="J650" s="135"/>
      <c r="K650" s="14"/>
      <c r="L650" s="14"/>
    </row>
    <row r="651" spans="1:12" s="18" customFormat="1">
      <c r="A651" s="25" t="s">
        <v>7128</v>
      </c>
      <c r="B651" s="26"/>
      <c r="C651" s="27"/>
      <c r="D651" s="78" t="s">
        <v>7184</v>
      </c>
      <c r="E651" s="28"/>
      <c r="F651" s="26"/>
      <c r="G651" s="98"/>
      <c r="H651" s="28"/>
      <c r="I651" s="214">
        <v>1486.14</v>
      </c>
      <c r="J651" s="139" t="s">
        <v>8601</v>
      </c>
      <c r="K651" s="27" t="s">
        <v>7764</v>
      </c>
      <c r="L651" s="27" t="s">
        <v>7752</v>
      </c>
    </row>
    <row r="652" spans="1:12" s="18" customFormat="1">
      <c r="A652" s="329" t="s">
        <v>7129</v>
      </c>
      <c r="B652" s="21" t="s">
        <v>5</v>
      </c>
      <c r="C652" s="20">
        <v>20749956116741</v>
      </c>
      <c r="D652" s="73" t="s">
        <v>7185</v>
      </c>
      <c r="E652" s="19" t="s">
        <v>7178</v>
      </c>
      <c r="F652" s="21">
        <v>1</v>
      </c>
      <c r="G652" s="95">
        <v>6.5</v>
      </c>
      <c r="H652" s="19">
        <v>0.23599999999999999</v>
      </c>
      <c r="I652" s="215">
        <v>768.37</v>
      </c>
      <c r="J652" s="135" t="s">
        <v>8601</v>
      </c>
      <c r="K652" s="20" t="s">
        <v>7764</v>
      </c>
      <c r="L652" s="20" t="s">
        <v>7752</v>
      </c>
    </row>
    <row r="653" spans="1:12" s="18" customFormat="1">
      <c r="A653" s="25" t="s">
        <v>7124</v>
      </c>
      <c r="B653" s="22" t="s">
        <v>5</v>
      </c>
      <c r="C653" s="24">
        <v>20749956116635</v>
      </c>
      <c r="D653" s="74" t="s">
        <v>7179</v>
      </c>
      <c r="E653" s="23" t="s">
        <v>7180</v>
      </c>
      <c r="F653" s="22">
        <v>1</v>
      </c>
      <c r="G653" s="96">
        <v>14</v>
      </c>
      <c r="H653" s="23">
        <v>1.0309999999999999</v>
      </c>
      <c r="I653" s="214">
        <v>717.78</v>
      </c>
      <c r="J653" s="139" t="s">
        <v>8601</v>
      </c>
      <c r="K653" s="24" t="s">
        <v>7764</v>
      </c>
      <c r="L653" s="24" t="s">
        <v>7752</v>
      </c>
    </row>
    <row r="654" spans="1:12">
      <c r="E654" s="67"/>
      <c r="F654" s="68"/>
      <c r="H654" s="64"/>
    </row>
    <row r="655" spans="1:12">
      <c r="E655" s="67"/>
      <c r="F655" s="68"/>
      <c r="H655" s="64"/>
    </row>
    <row r="656" spans="1:12">
      <c r="E656" s="67"/>
      <c r="F656" s="68"/>
      <c r="H656" s="64"/>
    </row>
    <row r="657" spans="5:8">
      <c r="E657" s="67"/>
      <c r="F657" s="68"/>
      <c r="H657" s="64"/>
    </row>
    <row r="658" spans="5:8">
      <c r="E658" s="67"/>
      <c r="F658" s="68"/>
      <c r="H658" s="64"/>
    </row>
    <row r="659" spans="5:8">
      <c r="E659" s="67"/>
      <c r="F659" s="68"/>
      <c r="H659" s="64"/>
    </row>
    <row r="660" spans="5:8">
      <c r="E660" s="67"/>
      <c r="F660" s="68"/>
      <c r="H660" s="64"/>
    </row>
    <row r="661" spans="5:8">
      <c r="E661" s="67"/>
      <c r="F661" s="68"/>
      <c r="H661" s="64"/>
    </row>
    <row r="662" spans="5:8">
      <c r="E662" s="67"/>
      <c r="F662" s="68"/>
      <c r="H662" s="64"/>
    </row>
    <row r="663" spans="5:8">
      <c r="E663" s="67"/>
      <c r="F663" s="68"/>
      <c r="H663" s="64"/>
    </row>
    <row r="664" spans="5:8">
      <c r="E664" s="67"/>
      <c r="F664" s="68"/>
      <c r="H664" s="64"/>
    </row>
    <row r="665" spans="5:8">
      <c r="E665" s="67"/>
      <c r="F665" s="68"/>
      <c r="H665" s="64"/>
    </row>
    <row r="666" spans="5:8">
      <c r="E666" s="67"/>
      <c r="F666" s="68"/>
      <c r="H666" s="64"/>
    </row>
    <row r="667" spans="5:8">
      <c r="E667" s="67"/>
      <c r="F667" s="68"/>
      <c r="H667" s="64"/>
    </row>
    <row r="668" spans="5:8">
      <c r="E668" s="67"/>
      <c r="F668" s="68"/>
      <c r="H668" s="64"/>
    </row>
    <row r="669" spans="5:8">
      <c r="E669" s="67"/>
      <c r="F669" s="68"/>
      <c r="H669" s="64"/>
    </row>
    <row r="670" spans="5:8">
      <c r="E670" s="67"/>
      <c r="F670" s="68"/>
      <c r="H670" s="64"/>
    </row>
    <row r="671" spans="5:8">
      <c r="E671" s="67"/>
      <c r="F671" s="68"/>
      <c r="H671" s="64"/>
    </row>
    <row r="672" spans="5:8">
      <c r="E672" s="67"/>
      <c r="F672" s="68"/>
      <c r="H672" s="64"/>
    </row>
    <row r="673" spans="5:8">
      <c r="E673" s="67"/>
      <c r="F673" s="68"/>
      <c r="H673" s="64"/>
    </row>
    <row r="674" spans="5:8">
      <c r="E674" s="67"/>
      <c r="F674" s="68"/>
      <c r="H674" s="64"/>
    </row>
    <row r="675" spans="5:8">
      <c r="E675" s="67"/>
      <c r="F675" s="68"/>
      <c r="H675" s="64"/>
    </row>
    <row r="676" spans="5:8">
      <c r="E676" s="67"/>
      <c r="F676" s="68"/>
      <c r="H676" s="64"/>
    </row>
    <row r="677" spans="5:8">
      <c r="E677" s="67"/>
      <c r="F677" s="68"/>
      <c r="H677" s="64"/>
    </row>
    <row r="678" spans="5:8">
      <c r="E678" s="67"/>
      <c r="F678" s="68"/>
      <c r="H678" s="64"/>
    </row>
    <row r="679" spans="5:8">
      <c r="E679" s="67"/>
      <c r="F679" s="68"/>
      <c r="H679" s="64"/>
    </row>
    <row r="680" spans="5:8">
      <c r="E680" s="67"/>
      <c r="F680" s="68"/>
      <c r="H680" s="64"/>
    </row>
    <row r="681" spans="5:8">
      <c r="E681" s="67"/>
      <c r="F681" s="68"/>
      <c r="H681" s="64"/>
    </row>
    <row r="682" spans="5:8">
      <c r="E682" s="67"/>
      <c r="F682" s="68"/>
      <c r="H682" s="64"/>
    </row>
    <row r="683" spans="5:8">
      <c r="E683" s="67"/>
      <c r="F683" s="68"/>
      <c r="H683" s="64"/>
    </row>
    <row r="684" spans="5:8">
      <c r="E684" s="67"/>
      <c r="F684" s="68"/>
      <c r="H684" s="64"/>
    </row>
    <row r="685" spans="5:8">
      <c r="E685" s="67"/>
      <c r="F685" s="68"/>
      <c r="H685" s="64"/>
    </row>
    <row r="686" spans="5:8">
      <c r="E686" s="67"/>
      <c r="F686" s="68"/>
      <c r="H686" s="64"/>
    </row>
    <row r="687" spans="5:8">
      <c r="E687" s="67"/>
      <c r="F687" s="68"/>
      <c r="H687" s="64"/>
    </row>
    <row r="688" spans="5:8">
      <c r="E688" s="67"/>
      <c r="F688" s="68"/>
      <c r="H688" s="64"/>
    </row>
    <row r="689" spans="5:8">
      <c r="E689" s="67"/>
      <c r="F689" s="68"/>
      <c r="H689" s="64"/>
    </row>
    <row r="690" spans="5:8">
      <c r="E690" s="67"/>
      <c r="F690" s="68"/>
      <c r="H690" s="64"/>
    </row>
    <row r="691" spans="5:8">
      <c r="E691" s="67"/>
      <c r="F691" s="68"/>
      <c r="H691" s="64"/>
    </row>
    <row r="692" spans="5:8">
      <c r="E692" s="67"/>
      <c r="F692" s="68"/>
      <c r="H692" s="64"/>
    </row>
    <row r="693" spans="5:8">
      <c r="E693" s="67"/>
      <c r="F693" s="68"/>
      <c r="H693" s="64"/>
    </row>
    <row r="694" spans="5:8">
      <c r="E694" s="67"/>
      <c r="F694" s="68"/>
      <c r="H694" s="64"/>
    </row>
    <row r="695" spans="5:8">
      <c r="E695" s="67"/>
      <c r="F695" s="68"/>
      <c r="H695" s="64"/>
    </row>
    <row r="696" spans="5:8">
      <c r="E696" s="67"/>
      <c r="F696" s="68"/>
      <c r="H696" s="64"/>
    </row>
    <row r="697" spans="5:8">
      <c r="E697" s="67"/>
      <c r="F697" s="68"/>
      <c r="H697" s="64"/>
    </row>
    <row r="698" spans="5:8">
      <c r="E698" s="67"/>
      <c r="F698" s="68"/>
      <c r="H698" s="64"/>
    </row>
    <row r="699" spans="5:8">
      <c r="E699" s="67"/>
      <c r="F699" s="68"/>
      <c r="H699" s="64"/>
    </row>
    <row r="700" spans="5:8">
      <c r="E700" s="67"/>
      <c r="F700" s="68"/>
      <c r="H700" s="64"/>
    </row>
    <row r="701" spans="5:8">
      <c r="E701" s="67"/>
      <c r="F701" s="68"/>
      <c r="H701" s="64"/>
    </row>
    <row r="702" spans="5:8">
      <c r="E702" s="67"/>
      <c r="F702" s="68"/>
      <c r="H702" s="64"/>
    </row>
    <row r="703" spans="5:8">
      <c r="E703" s="67"/>
      <c r="F703" s="68"/>
      <c r="H703" s="64"/>
    </row>
    <row r="704" spans="5:8">
      <c r="E704" s="67"/>
      <c r="F704" s="68"/>
      <c r="H704" s="64"/>
    </row>
    <row r="705" spans="5:8">
      <c r="E705" s="67"/>
      <c r="F705" s="68"/>
      <c r="H705" s="64"/>
    </row>
    <row r="706" spans="5:8">
      <c r="E706" s="67"/>
      <c r="F706" s="68"/>
      <c r="H706" s="64"/>
    </row>
    <row r="707" spans="5:8">
      <c r="E707" s="67"/>
      <c r="F707" s="68"/>
      <c r="H707" s="64"/>
    </row>
    <row r="708" spans="5:8">
      <c r="E708" s="67"/>
      <c r="F708" s="68"/>
      <c r="H708" s="64"/>
    </row>
    <row r="709" spans="5:8">
      <c r="E709" s="67"/>
      <c r="F709" s="68"/>
      <c r="H709" s="64"/>
    </row>
    <row r="710" spans="5:8">
      <c r="E710" s="67"/>
      <c r="F710" s="68"/>
      <c r="H710" s="64"/>
    </row>
    <row r="711" spans="5:8">
      <c r="E711" s="67"/>
      <c r="F711" s="68"/>
      <c r="H711" s="64"/>
    </row>
    <row r="712" spans="5:8">
      <c r="E712" s="67"/>
      <c r="F712" s="68"/>
      <c r="H712" s="64"/>
    </row>
    <row r="713" spans="5:8">
      <c r="E713" s="67"/>
      <c r="F713" s="68"/>
      <c r="H713" s="64"/>
    </row>
    <row r="714" spans="5:8">
      <c r="E714" s="67"/>
      <c r="F714" s="68"/>
      <c r="H714" s="64"/>
    </row>
    <row r="715" spans="5:8">
      <c r="E715" s="67"/>
      <c r="F715" s="68"/>
      <c r="H715" s="64"/>
    </row>
    <row r="716" spans="5:8">
      <c r="E716" s="67"/>
      <c r="F716" s="68"/>
      <c r="H716" s="64"/>
    </row>
    <row r="717" spans="5:8">
      <c r="E717" s="67"/>
      <c r="F717" s="68"/>
      <c r="H717" s="64"/>
    </row>
    <row r="718" spans="5:8">
      <c r="E718" s="67"/>
      <c r="F718" s="68"/>
      <c r="H718" s="64"/>
    </row>
    <row r="719" spans="5:8">
      <c r="E719" s="67"/>
      <c r="F719" s="68"/>
      <c r="H719" s="64"/>
    </row>
    <row r="720" spans="5:8">
      <c r="E720" s="67"/>
      <c r="F720" s="68"/>
      <c r="H720" s="64"/>
    </row>
    <row r="721" spans="5:8">
      <c r="E721" s="67"/>
      <c r="F721" s="68"/>
      <c r="H721" s="64"/>
    </row>
    <row r="722" spans="5:8">
      <c r="E722" s="67"/>
      <c r="F722" s="68"/>
      <c r="H722" s="64"/>
    </row>
    <row r="723" spans="5:8">
      <c r="E723" s="67"/>
      <c r="F723" s="68"/>
      <c r="H723" s="64"/>
    </row>
    <row r="724" spans="5:8">
      <c r="E724" s="67"/>
      <c r="F724" s="68"/>
      <c r="H724" s="64"/>
    </row>
    <row r="725" spans="5:8">
      <c r="E725" s="67"/>
      <c r="F725" s="68"/>
      <c r="H725" s="64"/>
    </row>
    <row r="726" spans="5:8">
      <c r="E726" s="67"/>
      <c r="F726" s="68"/>
      <c r="H726" s="64"/>
    </row>
    <row r="727" spans="5:8">
      <c r="E727" s="67"/>
      <c r="F727" s="68"/>
      <c r="H727" s="64"/>
    </row>
    <row r="728" spans="5:8">
      <c r="E728" s="67"/>
      <c r="F728" s="68"/>
      <c r="H728" s="64"/>
    </row>
    <row r="729" spans="5:8">
      <c r="E729" s="67"/>
      <c r="F729" s="68"/>
      <c r="H729" s="64"/>
    </row>
    <row r="730" spans="5:8">
      <c r="E730" s="67"/>
      <c r="F730" s="68"/>
      <c r="H730" s="64"/>
    </row>
    <row r="731" spans="5:8">
      <c r="E731" s="67"/>
      <c r="F731" s="68"/>
      <c r="H731" s="64"/>
    </row>
    <row r="732" spans="5:8">
      <c r="E732" s="67"/>
      <c r="F732" s="68"/>
      <c r="H732" s="64"/>
    </row>
    <row r="733" spans="5:8">
      <c r="E733" s="67"/>
      <c r="F733" s="68"/>
      <c r="H733" s="64"/>
    </row>
    <row r="734" spans="5:8">
      <c r="E734" s="67"/>
      <c r="F734" s="68"/>
      <c r="H734" s="64"/>
    </row>
    <row r="735" spans="5:8">
      <c r="E735" s="67"/>
      <c r="F735" s="68"/>
      <c r="H735" s="64"/>
    </row>
    <row r="736" spans="5:8">
      <c r="E736" s="67"/>
      <c r="F736" s="68"/>
      <c r="H736" s="64"/>
    </row>
    <row r="737" spans="5:8">
      <c r="E737" s="67"/>
      <c r="F737" s="68"/>
      <c r="H737" s="64"/>
    </row>
    <row r="738" spans="5:8">
      <c r="E738" s="67"/>
      <c r="F738" s="68"/>
      <c r="H738" s="64"/>
    </row>
    <row r="739" spans="5:8">
      <c r="E739" s="67"/>
      <c r="F739" s="68"/>
      <c r="H739" s="64"/>
    </row>
    <row r="740" spans="5:8">
      <c r="E740" s="67"/>
      <c r="F740" s="68"/>
      <c r="H740" s="64"/>
    </row>
    <row r="741" spans="5:8">
      <c r="E741" s="67"/>
      <c r="F741" s="68"/>
      <c r="H741" s="64"/>
    </row>
    <row r="742" spans="5:8">
      <c r="E742" s="67"/>
      <c r="F742" s="68"/>
      <c r="H742" s="64"/>
    </row>
    <row r="743" spans="5:8">
      <c r="E743" s="67"/>
      <c r="F743" s="68"/>
      <c r="H743" s="64"/>
    </row>
    <row r="744" spans="5:8">
      <c r="E744" s="67"/>
      <c r="F744" s="68"/>
      <c r="H744" s="64"/>
    </row>
    <row r="745" spans="5:8">
      <c r="E745" s="67"/>
      <c r="F745" s="68"/>
      <c r="H745" s="64"/>
    </row>
    <row r="746" spans="5:8">
      <c r="E746" s="67"/>
      <c r="F746" s="68"/>
      <c r="H746" s="64"/>
    </row>
    <row r="747" spans="5:8">
      <c r="E747" s="67"/>
      <c r="F747" s="68"/>
      <c r="H747" s="64"/>
    </row>
    <row r="748" spans="5:8">
      <c r="E748" s="67"/>
      <c r="F748" s="68"/>
      <c r="H748" s="64"/>
    </row>
    <row r="749" spans="5:8">
      <c r="E749" s="67"/>
      <c r="F749" s="68"/>
      <c r="H749" s="64"/>
    </row>
    <row r="750" spans="5:8">
      <c r="E750" s="67"/>
      <c r="F750" s="68"/>
      <c r="H750" s="64"/>
    </row>
    <row r="751" spans="5:8">
      <c r="E751" s="67"/>
      <c r="F751" s="68"/>
      <c r="H751" s="64"/>
    </row>
    <row r="752" spans="5:8">
      <c r="E752" s="67"/>
      <c r="F752" s="68"/>
      <c r="H752" s="64"/>
    </row>
    <row r="753" spans="5:8">
      <c r="E753" s="67"/>
      <c r="F753" s="68"/>
      <c r="H753" s="64"/>
    </row>
    <row r="754" spans="5:8">
      <c r="E754" s="67"/>
      <c r="F754" s="68"/>
      <c r="H754" s="64"/>
    </row>
    <row r="755" spans="5:8">
      <c r="E755" s="67"/>
      <c r="F755" s="68"/>
      <c r="H755" s="64"/>
    </row>
    <row r="756" spans="5:8">
      <c r="E756" s="67"/>
      <c r="F756" s="68"/>
      <c r="H756" s="64"/>
    </row>
    <row r="757" spans="5:8">
      <c r="E757" s="67"/>
      <c r="F757" s="68"/>
      <c r="H757" s="64"/>
    </row>
    <row r="758" spans="5:8">
      <c r="E758" s="67"/>
      <c r="F758" s="68"/>
      <c r="H758" s="64"/>
    </row>
    <row r="759" spans="5:8">
      <c r="E759" s="67"/>
      <c r="F759" s="68"/>
      <c r="H759" s="64"/>
    </row>
    <row r="760" spans="5:8">
      <c r="E760" s="67"/>
      <c r="F760" s="68"/>
      <c r="H760" s="64"/>
    </row>
    <row r="761" spans="5:8">
      <c r="E761" s="67"/>
      <c r="F761" s="68"/>
      <c r="H761" s="64"/>
    </row>
    <row r="762" spans="5:8">
      <c r="E762" s="67"/>
      <c r="F762" s="68"/>
      <c r="H762" s="64"/>
    </row>
    <row r="763" spans="5:8">
      <c r="E763" s="67"/>
      <c r="F763" s="68"/>
      <c r="H763" s="64"/>
    </row>
    <row r="764" spans="5:8">
      <c r="E764" s="67"/>
      <c r="F764" s="68"/>
      <c r="H764" s="64"/>
    </row>
    <row r="765" spans="5:8">
      <c r="E765" s="67"/>
      <c r="F765" s="68"/>
      <c r="H765" s="64"/>
    </row>
    <row r="766" spans="5:8">
      <c r="E766" s="67"/>
      <c r="F766" s="68"/>
      <c r="H766" s="64"/>
    </row>
    <row r="767" spans="5:8">
      <c r="E767" s="67"/>
      <c r="F767" s="68"/>
      <c r="H767" s="64"/>
    </row>
    <row r="768" spans="5:8">
      <c r="E768" s="67"/>
      <c r="F768" s="68"/>
      <c r="H768" s="64"/>
    </row>
    <row r="769" spans="5:8">
      <c r="E769" s="67"/>
      <c r="F769" s="68"/>
      <c r="H769" s="64"/>
    </row>
    <row r="770" spans="5:8">
      <c r="E770" s="67"/>
      <c r="F770" s="68"/>
      <c r="H770" s="64"/>
    </row>
    <row r="771" spans="5:8">
      <c r="E771" s="67"/>
      <c r="F771" s="68"/>
      <c r="H771" s="64"/>
    </row>
    <row r="772" spans="5:8">
      <c r="E772" s="67"/>
      <c r="F772" s="68"/>
      <c r="H772" s="64"/>
    </row>
    <row r="773" spans="5:8">
      <c r="E773" s="67"/>
      <c r="F773" s="68"/>
      <c r="H773" s="64"/>
    </row>
    <row r="774" spans="5:8">
      <c r="E774" s="67"/>
      <c r="F774" s="68"/>
      <c r="H774" s="64"/>
    </row>
    <row r="775" spans="5:8">
      <c r="E775" s="67"/>
      <c r="F775" s="68"/>
      <c r="H775" s="64"/>
    </row>
    <row r="776" spans="5:8">
      <c r="E776" s="67"/>
      <c r="F776" s="68"/>
      <c r="H776" s="64"/>
    </row>
    <row r="777" spans="5:8">
      <c r="E777" s="67"/>
      <c r="F777" s="68"/>
      <c r="H777" s="64"/>
    </row>
    <row r="778" spans="5:8">
      <c r="E778" s="67"/>
      <c r="F778" s="68"/>
      <c r="H778" s="64"/>
    </row>
    <row r="779" spans="5:8">
      <c r="E779" s="67"/>
      <c r="F779" s="68"/>
      <c r="H779" s="64"/>
    </row>
    <row r="780" spans="5:8">
      <c r="E780" s="67"/>
      <c r="F780" s="68"/>
      <c r="H780" s="64"/>
    </row>
    <row r="781" spans="5:8">
      <c r="E781" s="67"/>
      <c r="F781" s="68"/>
      <c r="H781" s="64"/>
    </row>
  </sheetData>
  <sortState xmlns:xlrd2="http://schemas.microsoft.com/office/spreadsheetml/2017/richdata2" ref="A142:K147">
    <sortCondition ref="A142:A147"/>
  </sortState>
  <mergeCells count="12">
    <mergeCell ref="A571:L571"/>
    <mergeCell ref="A374:L374"/>
    <mergeCell ref="A387:L387"/>
    <mergeCell ref="A74:L74"/>
    <mergeCell ref="A5:L5"/>
    <mergeCell ref="E375:L375"/>
    <mergeCell ref="A1:L1"/>
    <mergeCell ref="E57:L57"/>
    <mergeCell ref="E75:L75"/>
    <mergeCell ref="E83:L83"/>
    <mergeCell ref="E169:L169"/>
    <mergeCell ref="E6:L6"/>
  </mergeCells>
  <pageMargins left="0.25" right="0.25" top="0.75" bottom="0.5" header="0.3" footer="0.3"/>
  <pageSetup scale="60" fitToHeight="0" orientation="portrait" r:id="rId1"/>
  <headerFooter>
    <oddFooter>Page &amp;P of &amp;N</oddFooter>
  </headerFooter>
  <rowBreaks count="12" manualBreakCount="12">
    <brk id="73" max="12" man="1"/>
    <brk id="125" max="12" man="1"/>
    <brk id="168" max="12" man="1"/>
    <brk id="243" max="12" man="1"/>
    <brk id="292" max="12" man="1"/>
    <brk id="359" max="12" man="1"/>
    <brk id="430" max="12" man="1"/>
    <brk id="471" max="12" man="1"/>
    <brk id="501" max="12" man="1"/>
    <brk id="540" max="12" man="1"/>
    <brk id="570" max="12" man="1"/>
    <brk id="600" max="12"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J56"/>
  <sheetViews>
    <sheetView view="pageBreakPreview" zoomScale="85" zoomScaleNormal="80" zoomScaleSheetLayoutView="85" workbookViewId="0">
      <selection activeCell="I19" sqref="I19"/>
    </sheetView>
  </sheetViews>
  <sheetFormatPr defaultColWidth="9.140625" defaultRowHeight="15"/>
  <cols>
    <col min="1" max="1" width="15.5703125" style="4" customWidth="1"/>
    <col min="2" max="2" width="11.5703125" style="4" customWidth="1"/>
    <col min="3" max="8" width="11.5703125" style="1" customWidth="1"/>
    <col min="9" max="9" width="16.85546875" style="4" customWidth="1"/>
    <col min="10" max="16384" width="9.140625" style="4"/>
  </cols>
  <sheetData>
    <row r="1" spans="1:10" ht="18">
      <c r="A1" s="396" t="s">
        <v>7765</v>
      </c>
      <c r="B1" s="396"/>
      <c r="C1" s="396"/>
      <c r="D1" s="396"/>
      <c r="E1" s="396"/>
      <c r="F1" s="396"/>
      <c r="G1" s="396"/>
      <c r="H1" s="396"/>
      <c r="I1" s="396"/>
      <c r="J1" s="396"/>
    </row>
    <row r="2" spans="1:10">
      <c r="A2" s="29"/>
      <c r="B2" s="29"/>
      <c r="C2" s="30"/>
      <c r="D2" s="30"/>
      <c r="E2" s="30"/>
      <c r="F2" s="30"/>
      <c r="G2" s="30"/>
      <c r="H2" s="30"/>
      <c r="I2" s="29"/>
      <c r="J2" s="29"/>
    </row>
    <row r="3" spans="1:10" s="5" customFormat="1" ht="18.75">
      <c r="A3" s="29" t="s">
        <v>8696</v>
      </c>
      <c r="B3" s="31"/>
      <c r="C3" s="31"/>
      <c r="D3" s="31"/>
      <c r="E3" s="31"/>
      <c r="F3" s="31"/>
      <c r="G3" s="31"/>
      <c r="H3" s="31"/>
      <c r="I3" s="31"/>
      <c r="J3" s="31"/>
    </row>
    <row r="4" spans="1:10" s="5" customFormat="1" ht="18.75">
      <c r="A4" s="169" t="s">
        <v>8695</v>
      </c>
      <c r="B4" s="31"/>
      <c r="C4" s="31"/>
      <c r="D4" s="31"/>
      <c r="E4" s="31"/>
      <c r="F4" s="31"/>
      <c r="G4" s="31"/>
      <c r="H4" s="31"/>
      <c r="I4" s="31"/>
      <c r="J4" s="31"/>
    </row>
    <row r="5" spans="1:10">
      <c r="A5" s="29"/>
      <c r="B5" s="32" t="s">
        <v>7681</v>
      </c>
      <c r="C5" s="33" t="s">
        <v>7682</v>
      </c>
      <c r="D5" s="33" t="s">
        <v>7682</v>
      </c>
      <c r="E5" s="33" t="s">
        <v>7682</v>
      </c>
      <c r="F5" s="33" t="s">
        <v>7682</v>
      </c>
      <c r="G5" s="33" t="s">
        <v>7682</v>
      </c>
      <c r="H5" s="33" t="s">
        <v>7682</v>
      </c>
      <c r="I5" s="29"/>
      <c r="J5" s="29"/>
    </row>
    <row r="6" spans="1:10">
      <c r="A6" s="29"/>
      <c r="B6" s="32" t="s">
        <v>7683</v>
      </c>
      <c r="C6" s="33" t="s">
        <v>7684</v>
      </c>
      <c r="D6" s="33" t="s">
        <v>7685</v>
      </c>
      <c r="E6" s="33" t="s">
        <v>7686</v>
      </c>
      <c r="F6" s="33" t="s">
        <v>7687</v>
      </c>
      <c r="G6" s="33" t="s">
        <v>7688</v>
      </c>
      <c r="H6" s="33" t="s">
        <v>7689</v>
      </c>
      <c r="I6" s="29"/>
      <c r="J6" s="29"/>
    </row>
    <row r="7" spans="1:10">
      <c r="A7" s="29"/>
      <c r="B7" s="29" t="s">
        <v>7690</v>
      </c>
      <c r="C7" s="30">
        <v>0.95</v>
      </c>
      <c r="D7" s="30">
        <v>1.4</v>
      </c>
      <c r="E7" s="30" t="s">
        <v>2139</v>
      </c>
      <c r="F7" s="30" t="s">
        <v>2139</v>
      </c>
      <c r="G7" s="30" t="s">
        <v>2139</v>
      </c>
      <c r="H7" s="30" t="s">
        <v>2139</v>
      </c>
      <c r="I7" s="29"/>
      <c r="J7" s="29"/>
    </row>
    <row r="8" spans="1:10">
      <c r="A8" s="29"/>
      <c r="B8" s="29" t="s">
        <v>7691</v>
      </c>
      <c r="C8" s="30">
        <v>0.8</v>
      </c>
      <c r="D8" s="30">
        <v>1.2</v>
      </c>
      <c r="E8" s="30" t="s">
        <v>2139</v>
      </c>
      <c r="F8" s="30" t="s">
        <v>2139</v>
      </c>
      <c r="G8" s="30" t="s">
        <v>2139</v>
      </c>
      <c r="H8" s="30" t="s">
        <v>2139</v>
      </c>
      <c r="I8" s="29"/>
      <c r="J8" s="29"/>
    </row>
    <row r="9" spans="1:10">
      <c r="A9" s="29"/>
      <c r="B9" s="29" t="s">
        <v>7692</v>
      </c>
      <c r="C9" s="30">
        <v>0.7</v>
      </c>
      <c r="D9" s="30">
        <v>0.85</v>
      </c>
      <c r="E9" s="30">
        <v>0.95</v>
      </c>
      <c r="F9" s="30">
        <v>1</v>
      </c>
      <c r="G9" s="30" t="s">
        <v>2139</v>
      </c>
      <c r="H9" s="30" t="s">
        <v>2139</v>
      </c>
      <c r="I9" s="29"/>
      <c r="J9" s="29"/>
    </row>
    <row r="10" spans="1:10">
      <c r="A10" s="29"/>
      <c r="B10" s="29" t="s">
        <v>7693</v>
      </c>
      <c r="C10" s="30">
        <v>0.55000000000000004</v>
      </c>
      <c r="D10" s="30">
        <v>0.65</v>
      </c>
      <c r="E10" s="30">
        <v>0.75</v>
      </c>
      <c r="F10" s="30">
        <v>0.8</v>
      </c>
      <c r="G10" s="30">
        <v>0.85</v>
      </c>
      <c r="H10" s="30">
        <v>0.9</v>
      </c>
      <c r="I10" s="29"/>
      <c r="J10" s="29"/>
    </row>
    <row r="11" spans="1:10">
      <c r="A11" s="29"/>
      <c r="B11" s="29" t="s">
        <v>7694</v>
      </c>
      <c r="C11" s="30">
        <v>0.45</v>
      </c>
      <c r="D11" s="30">
        <v>0.55000000000000004</v>
      </c>
      <c r="E11" s="30">
        <v>0.6</v>
      </c>
      <c r="F11" s="30">
        <v>0.65</v>
      </c>
      <c r="G11" s="30">
        <v>0.7</v>
      </c>
      <c r="H11" s="30">
        <v>0.75</v>
      </c>
      <c r="I11" s="29"/>
      <c r="J11" s="29"/>
    </row>
    <row r="12" spans="1:10">
      <c r="A12" s="29"/>
      <c r="B12" s="29"/>
      <c r="C12" s="30"/>
      <c r="D12" s="30"/>
      <c r="E12" s="30"/>
      <c r="F12" s="30"/>
      <c r="G12" s="30"/>
      <c r="H12" s="30"/>
      <c r="I12" s="29"/>
      <c r="J12" s="29"/>
    </row>
    <row r="13" spans="1:10">
      <c r="A13" s="29"/>
      <c r="B13" s="32" t="s">
        <v>7695</v>
      </c>
      <c r="C13" s="33" t="s">
        <v>7682</v>
      </c>
      <c r="D13" s="33" t="s">
        <v>7682</v>
      </c>
      <c r="E13" s="33" t="s">
        <v>7682</v>
      </c>
      <c r="F13" s="33" t="s">
        <v>7682</v>
      </c>
      <c r="G13" s="33" t="s">
        <v>7682</v>
      </c>
      <c r="H13" s="33" t="s">
        <v>7682</v>
      </c>
      <c r="I13" s="29"/>
      <c r="J13" s="29"/>
    </row>
    <row r="14" spans="1:10">
      <c r="A14" s="29"/>
      <c r="B14" s="32" t="s">
        <v>7696</v>
      </c>
      <c r="C14" s="33" t="s">
        <v>7684</v>
      </c>
      <c r="D14" s="33" t="s">
        <v>7685</v>
      </c>
      <c r="E14" s="33" t="s">
        <v>7686</v>
      </c>
      <c r="F14" s="33" t="s">
        <v>7687</v>
      </c>
      <c r="G14" s="33" t="s">
        <v>7688</v>
      </c>
      <c r="H14" s="33" t="s">
        <v>7689</v>
      </c>
      <c r="I14" s="29"/>
      <c r="J14" s="29"/>
    </row>
    <row r="15" spans="1:10">
      <c r="A15" s="29"/>
      <c r="B15" s="29" t="s">
        <v>7690</v>
      </c>
      <c r="C15" s="30">
        <v>0.95</v>
      </c>
      <c r="D15" s="30">
        <v>1.85</v>
      </c>
      <c r="E15" s="30" t="s">
        <v>2139</v>
      </c>
      <c r="F15" s="30" t="s">
        <v>2139</v>
      </c>
      <c r="G15" s="30" t="s">
        <v>2139</v>
      </c>
      <c r="H15" s="30" t="s">
        <v>2139</v>
      </c>
      <c r="I15" s="29"/>
      <c r="J15" s="29"/>
    </row>
    <row r="16" spans="1:10">
      <c r="A16" s="29"/>
      <c r="B16" s="29" t="s">
        <v>7691</v>
      </c>
      <c r="C16" s="30">
        <v>0.85</v>
      </c>
      <c r="D16" s="30">
        <v>1.4</v>
      </c>
      <c r="E16" s="30" t="s">
        <v>2139</v>
      </c>
      <c r="F16" s="30" t="s">
        <v>2139</v>
      </c>
      <c r="G16" s="30" t="s">
        <v>2139</v>
      </c>
      <c r="H16" s="30" t="s">
        <v>2139</v>
      </c>
      <c r="I16" s="29"/>
      <c r="J16" s="29"/>
    </row>
    <row r="17" spans="1:10">
      <c r="A17" s="29"/>
      <c r="B17" s="29" t="s">
        <v>7692</v>
      </c>
      <c r="C17" s="30">
        <v>0.75</v>
      </c>
      <c r="D17" s="30">
        <v>1.1499999999999999</v>
      </c>
      <c r="E17" s="30" t="s">
        <v>2139</v>
      </c>
      <c r="F17" s="30" t="s">
        <v>2139</v>
      </c>
      <c r="G17" s="30" t="s">
        <v>2139</v>
      </c>
      <c r="H17" s="30" t="s">
        <v>2139</v>
      </c>
      <c r="I17" s="29"/>
      <c r="J17" s="29"/>
    </row>
    <row r="18" spans="1:10">
      <c r="A18" s="29"/>
      <c r="B18" s="29" t="s">
        <v>7693</v>
      </c>
      <c r="C18" s="30">
        <v>0.55000000000000004</v>
      </c>
      <c r="D18" s="30">
        <v>1</v>
      </c>
      <c r="E18" s="30">
        <v>1.25</v>
      </c>
      <c r="F18" s="30">
        <v>1.25</v>
      </c>
      <c r="G18" s="30" t="s">
        <v>2139</v>
      </c>
      <c r="H18" s="30" t="s">
        <v>2139</v>
      </c>
      <c r="I18" s="29"/>
      <c r="J18" s="29"/>
    </row>
    <row r="19" spans="1:10">
      <c r="A19" s="29"/>
      <c r="B19" s="29" t="s">
        <v>7694</v>
      </c>
      <c r="C19" s="30">
        <v>0.5</v>
      </c>
      <c r="D19" s="30">
        <v>0.75</v>
      </c>
      <c r="E19" s="30">
        <v>1</v>
      </c>
      <c r="F19" s="30">
        <v>1</v>
      </c>
      <c r="G19" s="30">
        <v>1.05</v>
      </c>
      <c r="H19" s="30">
        <v>1.05</v>
      </c>
      <c r="I19" s="29"/>
      <c r="J19" s="29"/>
    </row>
    <row r="20" spans="1:10">
      <c r="A20" s="29"/>
      <c r="B20" s="29"/>
      <c r="C20" s="30"/>
      <c r="D20" s="30"/>
      <c r="E20" s="30"/>
      <c r="F20" s="30"/>
      <c r="G20" s="30"/>
      <c r="H20" s="30"/>
      <c r="I20" s="29"/>
      <c r="J20" s="29"/>
    </row>
    <row r="21" spans="1:10">
      <c r="A21" s="29"/>
      <c r="B21" s="32" t="s">
        <v>7697</v>
      </c>
      <c r="C21" s="33" t="s">
        <v>7682</v>
      </c>
      <c r="D21" s="33" t="s">
        <v>7682</v>
      </c>
      <c r="E21" s="33" t="s">
        <v>7682</v>
      </c>
      <c r="F21" s="33" t="s">
        <v>7682</v>
      </c>
      <c r="G21" s="33" t="s">
        <v>7682</v>
      </c>
      <c r="H21" s="33" t="s">
        <v>7682</v>
      </c>
      <c r="I21" s="29"/>
      <c r="J21" s="29"/>
    </row>
    <row r="22" spans="1:10">
      <c r="A22" s="29"/>
      <c r="B22" s="32" t="s">
        <v>7698</v>
      </c>
      <c r="C22" s="33" t="s">
        <v>7684</v>
      </c>
      <c r="D22" s="33" t="s">
        <v>7685</v>
      </c>
      <c r="E22" s="33" t="s">
        <v>7686</v>
      </c>
      <c r="F22" s="33" t="s">
        <v>7687</v>
      </c>
      <c r="G22" s="33" t="s">
        <v>7688</v>
      </c>
      <c r="H22" s="33" t="s">
        <v>7689</v>
      </c>
      <c r="I22" s="29"/>
      <c r="J22" s="29"/>
    </row>
    <row r="23" spans="1:10">
      <c r="A23" s="29"/>
      <c r="B23" s="29" t="s">
        <v>7690</v>
      </c>
      <c r="C23" s="30">
        <v>1.9</v>
      </c>
      <c r="D23" s="30">
        <v>2.65</v>
      </c>
      <c r="E23" s="30" t="s">
        <v>2139</v>
      </c>
      <c r="F23" s="30" t="s">
        <v>2139</v>
      </c>
      <c r="G23" s="30" t="s">
        <v>2139</v>
      </c>
      <c r="H23" s="30" t="s">
        <v>2139</v>
      </c>
      <c r="I23" s="29"/>
      <c r="J23" s="29"/>
    </row>
    <row r="24" spans="1:10">
      <c r="A24" s="29"/>
      <c r="B24" s="29" t="s">
        <v>7691</v>
      </c>
      <c r="C24" s="30">
        <v>1.6</v>
      </c>
      <c r="D24" s="30">
        <v>2.5</v>
      </c>
      <c r="E24" s="30" t="s">
        <v>2139</v>
      </c>
      <c r="F24" s="30" t="s">
        <v>2139</v>
      </c>
      <c r="G24" s="30" t="s">
        <v>2139</v>
      </c>
      <c r="H24" s="30" t="s">
        <v>2139</v>
      </c>
      <c r="I24" s="29"/>
      <c r="J24" s="29"/>
    </row>
    <row r="25" spans="1:10">
      <c r="A25" s="29"/>
      <c r="B25" s="29" t="s">
        <v>7692</v>
      </c>
      <c r="C25" s="30">
        <v>1.5</v>
      </c>
      <c r="D25" s="30">
        <v>2</v>
      </c>
      <c r="E25" s="30">
        <v>3.15</v>
      </c>
      <c r="F25" s="30" t="s">
        <v>2139</v>
      </c>
      <c r="G25" s="30" t="s">
        <v>2139</v>
      </c>
      <c r="H25" s="30" t="s">
        <v>2139</v>
      </c>
      <c r="I25" s="29"/>
      <c r="J25" s="29"/>
    </row>
    <row r="26" spans="1:10">
      <c r="A26" s="29"/>
      <c r="B26" s="29" t="s">
        <v>7693</v>
      </c>
      <c r="C26" s="30">
        <v>1.1499999999999999</v>
      </c>
      <c r="D26" s="30">
        <v>1.8</v>
      </c>
      <c r="E26" s="30">
        <v>2.75</v>
      </c>
      <c r="F26" s="30">
        <v>2.85</v>
      </c>
      <c r="G26" s="30" t="s">
        <v>2139</v>
      </c>
      <c r="H26" s="30" t="s">
        <v>2139</v>
      </c>
      <c r="I26" s="29"/>
      <c r="J26" s="29"/>
    </row>
    <row r="27" spans="1:10">
      <c r="A27" s="29"/>
      <c r="B27" s="29" t="s">
        <v>7694</v>
      </c>
      <c r="C27" s="30">
        <v>0.95</v>
      </c>
      <c r="D27" s="30">
        <v>1.7</v>
      </c>
      <c r="E27" s="30">
        <v>2.5</v>
      </c>
      <c r="F27" s="30">
        <v>2.5</v>
      </c>
      <c r="G27" s="30">
        <v>2.65</v>
      </c>
      <c r="H27" s="30">
        <v>2.75</v>
      </c>
      <c r="I27" s="29"/>
      <c r="J27" s="29"/>
    </row>
    <row r="28" spans="1:10">
      <c r="A28" s="29"/>
      <c r="B28" s="29"/>
      <c r="C28" s="30"/>
      <c r="D28" s="30"/>
      <c r="E28" s="30"/>
      <c r="F28" s="30"/>
      <c r="G28" s="30"/>
      <c r="H28" s="30"/>
      <c r="I28" s="29"/>
      <c r="J28" s="29"/>
    </row>
    <row r="29" spans="1:10">
      <c r="A29" s="29"/>
      <c r="B29" s="32" t="s">
        <v>7699</v>
      </c>
      <c r="C29" s="33" t="s">
        <v>7682</v>
      </c>
      <c r="D29" s="33" t="s">
        <v>7682</v>
      </c>
      <c r="E29" s="33" t="s">
        <v>7682</v>
      </c>
      <c r="F29" s="33" t="s">
        <v>7682</v>
      </c>
      <c r="G29" s="33" t="s">
        <v>7682</v>
      </c>
      <c r="H29" s="33" t="s">
        <v>7682</v>
      </c>
      <c r="I29" s="29"/>
      <c r="J29" s="29"/>
    </row>
    <row r="30" spans="1:10">
      <c r="A30" s="29"/>
      <c r="B30" s="32" t="s">
        <v>7700</v>
      </c>
      <c r="C30" s="33" t="s">
        <v>7684</v>
      </c>
      <c r="D30" s="33" t="s">
        <v>7685</v>
      </c>
      <c r="E30" s="33" t="s">
        <v>7686</v>
      </c>
      <c r="F30" s="33" t="s">
        <v>7687</v>
      </c>
      <c r="G30" s="33" t="s">
        <v>7688</v>
      </c>
      <c r="H30" s="33" t="s">
        <v>7689</v>
      </c>
      <c r="I30" s="29"/>
      <c r="J30" s="29"/>
    </row>
    <row r="31" spans="1:10">
      <c r="A31" s="29"/>
      <c r="B31" s="29" t="s">
        <v>7690</v>
      </c>
      <c r="C31" s="30">
        <v>1.6</v>
      </c>
      <c r="D31" s="30">
        <v>2.1</v>
      </c>
      <c r="E31" s="30" t="s">
        <v>2139</v>
      </c>
      <c r="F31" s="30" t="s">
        <v>2139</v>
      </c>
      <c r="G31" s="30" t="s">
        <v>2139</v>
      </c>
      <c r="H31" s="30" t="s">
        <v>2139</v>
      </c>
      <c r="I31" s="29"/>
      <c r="J31" s="29"/>
    </row>
    <row r="32" spans="1:10">
      <c r="A32" s="29"/>
      <c r="B32" s="29" t="s">
        <v>7691</v>
      </c>
      <c r="C32" s="30">
        <v>1.1499999999999999</v>
      </c>
      <c r="D32" s="30">
        <v>1.6</v>
      </c>
      <c r="E32" s="30" t="s">
        <v>2139</v>
      </c>
      <c r="F32" s="30" t="s">
        <v>2139</v>
      </c>
      <c r="G32" s="30" t="s">
        <v>2139</v>
      </c>
      <c r="H32" s="30" t="s">
        <v>2139</v>
      </c>
      <c r="I32" s="29"/>
      <c r="J32" s="29"/>
    </row>
    <row r="33" spans="1:10">
      <c r="A33" s="29"/>
      <c r="B33" s="29" t="s">
        <v>7692</v>
      </c>
      <c r="C33" s="30">
        <v>1.05</v>
      </c>
      <c r="D33" s="30">
        <v>1.45</v>
      </c>
      <c r="E33" s="30">
        <v>3.2</v>
      </c>
      <c r="F33" s="30" t="s">
        <v>2139</v>
      </c>
      <c r="G33" s="30" t="s">
        <v>2139</v>
      </c>
      <c r="H33" s="30" t="s">
        <v>2139</v>
      </c>
      <c r="I33" s="29"/>
      <c r="J33" s="29"/>
    </row>
    <row r="34" spans="1:10">
      <c r="A34" s="29"/>
      <c r="B34" s="29" t="s">
        <v>7693</v>
      </c>
      <c r="C34" s="30">
        <v>0.95</v>
      </c>
      <c r="D34" s="30">
        <v>1.3</v>
      </c>
      <c r="E34" s="30">
        <v>2.65</v>
      </c>
      <c r="F34" s="30">
        <v>2.85</v>
      </c>
      <c r="G34" s="30" t="s">
        <v>2139</v>
      </c>
      <c r="H34" s="30" t="s">
        <v>2139</v>
      </c>
      <c r="I34" s="29"/>
      <c r="J34" s="29"/>
    </row>
    <row r="35" spans="1:10">
      <c r="A35" s="29"/>
      <c r="B35" s="29" t="s">
        <v>7694</v>
      </c>
      <c r="C35" s="30">
        <v>0.85</v>
      </c>
      <c r="D35" s="30">
        <v>1.25</v>
      </c>
      <c r="E35" s="30">
        <v>2.4</v>
      </c>
      <c r="F35" s="30">
        <v>2.5</v>
      </c>
      <c r="G35" s="30">
        <v>2.65</v>
      </c>
      <c r="H35" s="30">
        <v>2.6</v>
      </c>
      <c r="I35" s="29"/>
      <c r="J35" s="29"/>
    </row>
    <row r="36" spans="1:10">
      <c r="A36" s="29"/>
      <c r="B36" s="29"/>
      <c r="C36" s="30"/>
      <c r="D36" s="30"/>
      <c r="E36" s="30"/>
      <c r="F36" s="30"/>
      <c r="G36" s="30"/>
      <c r="H36" s="30"/>
      <c r="I36" s="29"/>
      <c r="J36" s="29"/>
    </row>
    <row r="37" spans="1:10">
      <c r="A37" s="29"/>
      <c r="B37" s="32" t="s">
        <v>7701</v>
      </c>
      <c r="C37" s="33" t="s">
        <v>7682</v>
      </c>
      <c r="D37" s="33" t="s">
        <v>7682</v>
      </c>
      <c r="E37" s="33" t="s">
        <v>7682</v>
      </c>
      <c r="F37" s="33" t="s">
        <v>7682</v>
      </c>
      <c r="G37" s="33" t="s">
        <v>7682</v>
      </c>
      <c r="H37" s="33" t="s">
        <v>7682</v>
      </c>
      <c r="I37" s="29"/>
      <c r="J37" s="29"/>
    </row>
    <row r="38" spans="1:10">
      <c r="A38" s="29"/>
      <c r="B38" s="32" t="s">
        <v>7702</v>
      </c>
      <c r="C38" s="33" t="s">
        <v>7684</v>
      </c>
      <c r="D38" s="33" t="s">
        <v>7685</v>
      </c>
      <c r="E38" s="33" t="s">
        <v>7686</v>
      </c>
      <c r="F38" s="33" t="s">
        <v>7687</v>
      </c>
      <c r="G38" s="33" t="s">
        <v>7688</v>
      </c>
      <c r="H38" s="33" t="s">
        <v>7689</v>
      </c>
      <c r="I38" s="29"/>
      <c r="J38" s="29"/>
    </row>
    <row r="39" spans="1:10">
      <c r="A39" s="29"/>
      <c r="B39" s="29" t="s">
        <v>7690</v>
      </c>
      <c r="C39" s="30">
        <v>2.2999999999999998</v>
      </c>
      <c r="D39" s="30">
        <v>2.4</v>
      </c>
      <c r="E39" s="30" t="s">
        <v>2139</v>
      </c>
      <c r="F39" s="30" t="s">
        <v>2139</v>
      </c>
      <c r="G39" s="30" t="s">
        <v>2139</v>
      </c>
      <c r="H39" s="30" t="s">
        <v>2139</v>
      </c>
      <c r="I39" s="29"/>
      <c r="J39" s="29"/>
    </row>
    <row r="40" spans="1:10">
      <c r="A40" s="29"/>
      <c r="B40" s="29" t="s">
        <v>7691</v>
      </c>
      <c r="C40" s="30">
        <v>2.1</v>
      </c>
      <c r="D40" s="30">
        <v>2.1</v>
      </c>
      <c r="E40" s="30" t="s">
        <v>2139</v>
      </c>
      <c r="F40" s="30" t="s">
        <v>2139</v>
      </c>
      <c r="G40" s="30" t="s">
        <v>2139</v>
      </c>
      <c r="H40" s="30" t="s">
        <v>2139</v>
      </c>
      <c r="I40" s="29"/>
      <c r="J40" s="29"/>
    </row>
    <row r="41" spans="1:10">
      <c r="A41" s="29"/>
      <c r="B41" s="29" t="s">
        <v>7692</v>
      </c>
      <c r="C41" s="30">
        <v>1.7</v>
      </c>
      <c r="D41" s="30">
        <v>1.7</v>
      </c>
      <c r="E41" s="30" t="s">
        <v>2139</v>
      </c>
      <c r="F41" s="30" t="s">
        <v>2139</v>
      </c>
      <c r="G41" s="30" t="s">
        <v>2139</v>
      </c>
      <c r="H41" s="30" t="s">
        <v>2139</v>
      </c>
      <c r="I41" s="29"/>
      <c r="J41" s="29"/>
    </row>
    <row r="42" spans="1:10">
      <c r="A42" s="29"/>
      <c r="B42" s="29" t="s">
        <v>7693</v>
      </c>
      <c r="C42" s="30">
        <v>1.05</v>
      </c>
      <c r="D42" s="30">
        <v>1.1499999999999999</v>
      </c>
      <c r="E42" s="30" t="s">
        <v>2139</v>
      </c>
      <c r="F42" s="30" t="s">
        <v>2139</v>
      </c>
      <c r="G42" s="30" t="s">
        <v>2139</v>
      </c>
      <c r="H42" s="30" t="s">
        <v>2139</v>
      </c>
      <c r="I42" s="29"/>
      <c r="J42" s="29"/>
    </row>
    <row r="43" spans="1:10">
      <c r="A43" s="29"/>
      <c r="B43" s="29" t="s">
        <v>7694</v>
      </c>
      <c r="C43" s="30">
        <v>0.95</v>
      </c>
      <c r="D43" s="30">
        <v>0.95</v>
      </c>
      <c r="E43" s="30" t="s">
        <v>2139</v>
      </c>
      <c r="F43" s="30" t="s">
        <v>2139</v>
      </c>
      <c r="G43" s="30" t="s">
        <v>2139</v>
      </c>
      <c r="H43" s="30" t="s">
        <v>2139</v>
      </c>
      <c r="I43" s="29"/>
      <c r="J43" s="29"/>
    </row>
    <row r="44" spans="1:10">
      <c r="A44" s="29"/>
      <c r="B44" s="29"/>
      <c r="C44" s="30"/>
      <c r="D44" s="30"/>
      <c r="E44" s="30"/>
      <c r="F44" s="30"/>
      <c r="G44" s="30"/>
      <c r="H44" s="30"/>
      <c r="I44" s="29"/>
      <c r="J44" s="29"/>
    </row>
    <row r="45" spans="1:10" ht="18">
      <c r="A45" s="29"/>
      <c r="B45" s="31" t="s">
        <v>7766</v>
      </c>
      <c r="C45" s="34"/>
      <c r="D45" s="34"/>
      <c r="E45" s="34"/>
      <c r="F45" s="34"/>
      <c r="G45" s="30"/>
      <c r="H45" s="30"/>
      <c r="I45" s="29"/>
      <c r="J45" s="29"/>
    </row>
    <row r="46" spans="1:10" ht="18">
      <c r="A46" s="29"/>
      <c r="B46" s="31" t="s">
        <v>7703</v>
      </c>
      <c r="C46" s="34"/>
      <c r="D46" s="34"/>
      <c r="E46" s="34"/>
      <c r="F46" s="34"/>
      <c r="G46" s="30"/>
      <c r="H46" s="30"/>
      <c r="I46" s="29"/>
      <c r="J46" s="29"/>
    </row>
    <row r="47" spans="1:10">
      <c r="A47" s="29"/>
      <c r="B47" s="29" t="s">
        <v>7704</v>
      </c>
      <c r="C47" s="30"/>
      <c r="D47" s="30"/>
      <c r="E47" s="30"/>
      <c r="F47" s="30"/>
      <c r="G47" s="30"/>
      <c r="H47" s="30"/>
      <c r="I47" s="29"/>
      <c r="J47" s="29"/>
    </row>
    <row r="48" spans="1:10">
      <c r="A48" s="29"/>
      <c r="B48" s="29" t="s">
        <v>7705</v>
      </c>
      <c r="C48" s="30"/>
      <c r="D48" s="30"/>
      <c r="E48" s="30"/>
      <c r="F48" s="30"/>
      <c r="G48" s="30"/>
      <c r="H48" s="30"/>
      <c r="I48" s="29"/>
      <c r="J48" s="29"/>
    </row>
    <row r="49" spans="1:10">
      <c r="A49" s="29"/>
      <c r="B49" s="29" t="s">
        <v>7706</v>
      </c>
      <c r="C49" s="30"/>
      <c r="D49" s="30"/>
      <c r="E49" s="30"/>
      <c r="F49" s="30"/>
      <c r="G49" s="30"/>
      <c r="H49" s="30"/>
      <c r="I49" s="29"/>
      <c r="J49" s="29"/>
    </row>
    <row r="50" spans="1:10" ht="30.75" customHeight="1">
      <c r="A50" s="29"/>
      <c r="B50" s="397" t="s">
        <v>7707</v>
      </c>
      <c r="C50" s="397"/>
      <c r="D50" s="397"/>
      <c r="E50" s="397"/>
      <c r="F50" s="397"/>
      <c r="G50" s="397"/>
      <c r="H50" s="397"/>
      <c r="I50" s="29"/>
      <c r="J50" s="29"/>
    </row>
    <row r="51" spans="1:10">
      <c r="A51" s="29"/>
      <c r="B51" s="29" t="s">
        <v>7708</v>
      </c>
      <c r="C51" s="30"/>
      <c r="D51" s="30"/>
      <c r="E51" s="30"/>
      <c r="F51" s="30"/>
      <c r="G51" s="30"/>
      <c r="H51" s="30"/>
      <c r="I51" s="29"/>
      <c r="J51" s="29"/>
    </row>
    <row r="52" spans="1:10">
      <c r="A52" s="29"/>
      <c r="B52" s="29" t="s">
        <v>7709</v>
      </c>
      <c r="C52" s="30"/>
      <c r="D52" s="30"/>
      <c r="E52" s="30"/>
      <c r="F52" s="30"/>
      <c r="G52" s="30"/>
      <c r="H52" s="30"/>
      <c r="I52" s="29"/>
      <c r="J52" s="29"/>
    </row>
    <row r="53" spans="1:10">
      <c r="A53" s="29"/>
      <c r="B53" s="29" t="s">
        <v>7710</v>
      </c>
      <c r="C53" s="30"/>
      <c r="D53" s="30"/>
      <c r="E53" s="30"/>
      <c r="F53" s="30"/>
      <c r="G53" s="30"/>
      <c r="H53" s="30"/>
      <c r="I53" s="29"/>
      <c r="J53" s="29"/>
    </row>
    <row r="54" spans="1:10">
      <c r="A54" s="29"/>
      <c r="B54" s="29" t="s">
        <v>7711</v>
      </c>
      <c r="C54" s="30"/>
      <c r="D54" s="30"/>
      <c r="E54" s="30"/>
      <c r="F54" s="30"/>
      <c r="G54" s="30"/>
      <c r="H54" s="30"/>
      <c r="I54" s="29"/>
      <c r="J54" s="29"/>
    </row>
    <row r="55" spans="1:10">
      <c r="A55" s="29"/>
      <c r="B55" s="29" t="s">
        <v>7712</v>
      </c>
      <c r="C55" s="30"/>
      <c r="D55" s="30"/>
      <c r="E55" s="30"/>
      <c r="F55" s="30"/>
      <c r="G55" s="30"/>
      <c r="H55" s="30"/>
      <c r="I55" s="29"/>
      <c r="J55" s="29"/>
    </row>
    <row r="56" spans="1:10">
      <c r="A56" s="29"/>
      <c r="B56" s="29"/>
      <c r="C56" s="30"/>
      <c r="D56" s="30"/>
      <c r="E56" s="30"/>
      <c r="F56" s="30"/>
      <c r="G56" s="30"/>
      <c r="H56" s="30"/>
      <c r="I56" s="29"/>
      <c r="J56" s="29"/>
    </row>
  </sheetData>
  <mergeCells count="2">
    <mergeCell ref="A1:J1"/>
    <mergeCell ref="B50:H50"/>
  </mergeCells>
  <hyperlinks>
    <hyperlink ref="A4" r:id="rId1" xr:uid="{00000000-0004-0000-0600-000000000000}"/>
  </hyperlinks>
  <pageMargins left="0.25" right="0.25" top="0.75" bottom="0.5" header="0.3" footer="0.3"/>
  <pageSetup scale="83" orientation="portrait" r:id="rId2"/>
  <headerFooter>
    <oddFooter>Page &amp;P</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249977111117893"/>
  </sheetPr>
  <dimension ref="A1:A29"/>
  <sheetViews>
    <sheetView tabSelected="1" topLeftCell="A2" zoomScale="80" zoomScaleNormal="80" zoomScaleSheetLayoutView="85" workbookViewId="0">
      <selection activeCell="A2" sqref="A2"/>
    </sheetView>
  </sheetViews>
  <sheetFormatPr defaultColWidth="9.140625" defaultRowHeight="12.75"/>
  <cols>
    <col min="1" max="1" width="110.28515625" style="2" customWidth="1"/>
    <col min="2" max="16384" width="9.140625" style="2"/>
  </cols>
  <sheetData>
    <row r="1" spans="1:1" ht="18" hidden="1">
      <c r="A1" s="40" t="s">
        <v>7713</v>
      </c>
    </row>
    <row r="2" spans="1:1">
      <c r="A2" s="3"/>
    </row>
    <row r="3" spans="1:1" ht="15">
      <c r="A3" s="45" t="s">
        <v>7865</v>
      </c>
    </row>
    <row r="4" spans="1:1" ht="15">
      <c r="A4" s="45" t="s">
        <v>7866</v>
      </c>
    </row>
    <row r="5" spans="1:1" ht="29.25">
      <c r="A5" s="45" t="s">
        <v>7867</v>
      </c>
    </row>
    <row r="6" spans="1:1" ht="15">
      <c r="A6" s="45" t="s">
        <v>7868</v>
      </c>
    </row>
    <row r="7" spans="1:1" ht="42" customHeight="1">
      <c r="A7" s="45" t="s">
        <v>7869</v>
      </c>
    </row>
    <row r="8" spans="1:1" ht="29.25">
      <c r="A8" s="45" t="s">
        <v>7870</v>
      </c>
    </row>
    <row r="9" spans="1:1" ht="29.25">
      <c r="A9" s="45" t="s">
        <v>7871</v>
      </c>
    </row>
    <row r="10" spans="1:1" ht="43.5">
      <c r="A10" s="45" t="s">
        <v>7872</v>
      </c>
    </row>
    <row r="11" spans="1:1" ht="15">
      <c r="A11" s="46" t="s">
        <v>7714</v>
      </c>
    </row>
    <row r="12" spans="1:1" ht="29.25">
      <c r="A12" s="45" t="s">
        <v>7873</v>
      </c>
    </row>
    <row r="13" spans="1:1" ht="29.25">
      <c r="A13" s="45" t="s">
        <v>7874</v>
      </c>
    </row>
    <row r="14" spans="1:1" ht="72">
      <c r="A14" s="45" t="s">
        <v>7875</v>
      </c>
    </row>
    <row r="15" spans="1:1" ht="15">
      <c r="A15" s="47" t="s">
        <v>7715</v>
      </c>
    </row>
    <row r="16" spans="1:1" ht="14.25">
      <c r="A16" s="48" t="s">
        <v>7716</v>
      </c>
    </row>
    <row r="17" spans="1:1" ht="14.25">
      <c r="A17" s="48" t="s">
        <v>7717</v>
      </c>
    </row>
    <row r="18" spans="1:1" ht="14.25">
      <c r="A18" s="48"/>
    </row>
    <row r="19" spans="1:1" ht="15">
      <c r="A19" s="47" t="s">
        <v>7718</v>
      </c>
    </row>
    <row r="20" spans="1:1" ht="14.25">
      <c r="A20" s="48" t="s">
        <v>7719</v>
      </c>
    </row>
    <row r="21" spans="1:1" ht="14.25">
      <c r="A21" s="48" t="s">
        <v>7720</v>
      </c>
    </row>
    <row r="22" spans="1:1" ht="14.25">
      <c r="A22" s="48" t="s">
        <v>7721</v>
      </c>
    </row>
    <row r="23" spans="1:1" ht="14.25">
      <c r="A23" s="48" t="s">
        <v>7722</v>
      </c>
    </row>
    <row r="24" spans="1:1" ht="14.25">
      <c r="A24" s="45"/>
    </row>
    <row r="25" spans="1:1" ht="14.25">
      <c r="A25" s="45"/>
    </row>
    <row r="26" spans="1:1" ht="14.25">
      <c r="A26" s="45"/>
    </row>
    <row r="27" spans="1:1" ht="28.5">
      <c r="A27" s="49" t="s">
        <v>7723</v>
      </c>
    </row>
    <row r="28" spans="1:1" ht="14.25">
      <c r="A28" s="45"/>
    </row>
    <row r="29" spans="1:1">
      <c r="A29" s="3"/>
    </row>
  </sheetData>
  <pageMargins left="0.25" right="0.25" top="0.75" bottom="0.5" header="0.3" footer="0.3"/>
  <pageSetup scale="90" orientation="portrait"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Cover</vt:lpstr>
      <vt:lpstr>TOC</vt:lpstr>
      <vt:lpstr>Flatware</vt:lpstr>
      <vt:lpstr>Dinnerware</vt:lpstr>
      <vt:lpstr>Glassware</vt:lpstr>
      <vt:lpstr>Banquet</vt:lpstr>
      <vt:lpstr>Deco</vt:lpstr>
      <vt:lpstr>Terms and Conditions</vt:lpstr>
      <vt:lpstr>Banquet!Print_Area</vt:lpstr>
      <vt:lpstr>Cover!Print_Area</vt:lpstr>
      <vt:lpstr>Deco!Print_Area</vt:lpstr>
      <vt:lpstr>Dinnerware!Print_Area</vt:lpstr>
      <vt:lpstr>Flatware!Print_Area</vt:lpstr>
      <vt:lpstr>Glassware!Print_Area</vt:lpstr>
      <vt:lpstr>TOC!Print_Area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oneidauser</dc:creator>
  <cp:lastModifiedBy>Samantha Webster</cp:lastModifiedBy>
  <cp:lastPrinted>2019-01-31T03:13:40Z</cp:lastPrinted>
  <dcterms:created xsi:type="dcterms:W3CDTF">2017-10-09T19:04:12Z</dcterms:created>
  <dcterms:modified xsi:type="dcterms:W3CDTF">2019-08-06T20:23:03Z</dcterms:modified>
</cp:coreProperties>
</file>